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Лист1!$A$1:$J$448</definedName>
  </definedName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F21"/>
  <c r="G21"/>
  <c r="H21"/>
  <c r="I21"/>
  <c r="J21"/>
  <c r="F22"/>
  <c r="G22"/>
  <c r="H22"/>
  <c r="I22"/>
  <c r="J22"/>
  <c r="F23"/>
  <c r="G23"/>
  <c r="H23"/>
  <c r="I23"/>
  <c r="J23"/>
  <c r="F24"/>
  <c r="G24"/>
  <c r="H24"/>
  <c r="I24"/>
  <c r="J24"/>
  <c r="E22"/>
  <c r="E23"/>
  <c r="E24"/>
  <c r="F25"/>
  <c r="G25"/>
  <c r="H25"/>
  <c r="I25"/>
  <c r="J25"/>
  <c r="E25"/>
  <c r="F26"/>
  <c r="G26"/>
  <c r="H26"/>
  <c r="I26"/>
  <c r="J26"/>
  <c r="F27"/>
  <c r="G27"/>
  <c r="H27"/>
  <c r="I27"/>
  <c r="J27"/>
  <c r="F28"/>
  <c r="G28"/>
  <c r="H28"/>
  <c r="I28"/>
  <c r="J28"/>
  <c r="F29"/>
  <c r="G29"/>
  <c r="H29"/>
  <c r="I29"/>
  <c r="J29"/>
  <c r="F30"/>
  <c r="G30"/>
  <c r="H30"/>
  <c r="I30"/>
  <c r="J30"/>
  <c r="E28"/>
  <c r="E29"/>
  <c r="E30"/>
  <c r="F31"/>
  <c r="G31"/>
  <c r="H31"/>
  <c r="I31"/>
  <c r="J31"/>
  <c r="E31"/>
  <c r="F32"/>
  <c r="G32"/>
  <c r="H32"/>
  <c r="I32"/>
  <c r="J32"/>
  <c r="F33"/>
  <c r="G33"/>
  <c r="H33"/>
  <c r="I33"/>
  <c r="J33"/>
  <c r="E33"/>
  <c r="F36"/>
  <c r="G36"/>
  <c r="H36"/>
  <c r="I36"/>
  <c r="J36"/>
  <c r="E36"/>
  <c r="F37"/>
  <c r="G37"/>
  <c r="H37"/>
  <c r="I37"/>
  <c r="J37"/>
  <c r="F38"/>
  <c r="G38"/>
  <c r="H38"/>
  <c r="I38"/>
  <c r="J38"/>
  <c r="E38"/>
  <c r="F41"/>
  <c r="G41"/>
  <c r="H41"/>
  <c r="I41"/>
  <c r="J41"/>
  <c r="E41"/>
  <c r="F42"/>
  <c r="G42"/>
  <c r="H42"/>
  <c r="I42"/>
  <c r="J42"/>
  <c r="F43"/>
  <c r="G43"/>
  <c r="H43"/>
  <c r="I43"/>
  <c r="J43"/>
  <c r="J44"/>
  <c r="F44"/>
  <c r="G44"/>
  <c r="H44"/>
  <c r="I44"/>
  <c r="F45"/>
  <c r="G45"/>
  <c r="H45"/>
  <c r="I45"/>
  <c r="J45"/>
  <c r="E43"/>
  <c r="E44"/>
  <c r="E45"/>
  <c r="E42"/>
  <c r="F320"/>
  <c r="G320"/>
  <c r="H320"/>
  <c r="I320"/>
  <c r="J320"/>
  <c r="E320"/>
  <c r="F354"/>
  <c r="G354"/>
  <c r="H354"/>
  <c r="I354"/>
  <c r="J354"/>
  <c r="E354"/>
  <c r="F369"/>
  <c r="G369"/>
  <c r="H369"/>
  <c r="I369"/>
  <c r="J369"/>
  <c r="E369"/>
  <c r="E307"/>
  <c r="E302"/>
  <c r="F312"/>
  <c r="G312"/>
  <c r="H312"/>
  <c r="I312"/>
  <c r="J312"/>
  <c r="E312"/>
  <c r="F317"/>
  <c r="G317"/>
  <c r="H317"/>
  <c r="I317"/>
  <c r="J317"/>
  <c r="E317"/>
  <c r="F321"/>
  <c r="G321"/>
  <c r="H321"/>
  <c r="I321"/>
  <c r="J321"/>
  <c r="E321"/>
  <c r="E367"/>
  <c r="E371"/>
  <c r="E376"/>
  <c r="F381"/>
  <c r="G381"/>
  <c r="H381"/>
  <c r="I381"/>
  <c r="J381"/>
  <c r="E381"/>
  <c r="J367"/>
  <c r="F367"/>
  <c r="F307"/>
  <c r="F302"/>
  <c r="G367"/>
  <c r="H367"/>
  <c r="I367"/>
  <c r="E361"/>
  <c r="F371"/>
  <c r="G371"/>
  <c r="H371"/>
  <c r="I371"/>
  <c r="J371"/>
  <c r="F391"/>
  <c r="E391"/>
  <c r="F387"/>
  <c r="F386"/>
  <c r="E387"/>
  <c r="E386"/>
  <c r="H214"/>
  <c r="E406"/>
  <c r="E403"/>
  <c r="E436"/>
  <c r="F434"/>
  <c r="G434"/>
  <c r="H434"/>
  <c r="I434"/>
  <c r="J434"/>
  <c r="E434"/>
  <c r="F416"/>
  <c r="G416"/>
  <c r="H416"/>
  <c r="I416"/>
  <c r="J416"/>
  <c r="E416"/>
  <c r="F415"/>
  <c r="G415"/>
  <c r="H415"/>
  <c r="I415"/>
  <c r="J415"/>
  <c r="E415"/>
  <c r="E413"/>
  <c r="F413"/>
  <c r="G413"/>
  <c r="H413"/>
  <c r="I413"/>
  <c r="J413"/>
  <c r="F212"/>
  <c r="G212"/>
  <c r="H212"/>
  <c r="I212"/>
  <c r="J212"/>
  <c r="F213"/>
  <c r="G213"/>
  <c r="H213"/>
  <c r="I213"/>
  <c r="J213"/>
  <c r="F214"/>
  <c r="G214"/>
  <c r="I214"/>
  <c r="J214"/>
  <c r="F215"/>
  <c r="G215"/>
  <c r="H215"/>
  <c r="I215"/>
  <c r="J215"/>
  <c r="E213"/>
  <c r="E214"/>
  <c r="E215"/>
  <c r="E212"/>
  <c r="E211"/>
  <c r="E397"/>
  <c r="J231"/>
  <c r="I231"/>
  <c r="H231"/>
  <c r="G231"/>
  <c r="F231"/>
  <c r="E231"/>
  <c r="F126"/>
  <c r="G126"/>
  <c r="H126"/>
  <c r="I126"/>
  <c r="J126"/>
  <c r="E126"/>
  <c r="E417"/>
  <c r="F417"/>
  <c r="E428"/>
  <c r="E423"/>
  <c r="F423"/>
  <c r="G423"/>
  <c r="H423"/>
  <c r="I423"/>
  <c r="J423"/>
  <c r="F428"/>
  <c r="G428"/>
  <c r="H428"/>
  <c r="I428"/>
  <c r="J428"/>
  <c r="F147"/>
  <c r="G147"/>
  <c r="H147"/>
  <c r="I147"/>
  <c r="J147"/>
  <c r="E147"/>
  <c r="F161"/>
  <c r="G161"/>
  <c r="E161"/>
  <c r="E246"/>
  <c r="G246"/>
  <c r="F246"/>
  <c r="H246"/>
  <c r="I246"/>
  <c r="J246"/>
  <c r="F237"/>
  <c r="G237"/>
  <c r="H237"/>
  <c r="I237"/>
  <c r="J237"/>
  <c r="F238"/>
  <c r="G238"/>
  <c r="H238"/>
  <c r="I238"/>
  <c r="J238"/>
  <c r="F239"/>
  <c r="G239"/>
  <c r="H239"/>
  <c r="F240"/>
  <c r="G240"/>
  <c r="H240"/>
  <c r="I240"/>
  <c r="J240"/>
  <c r="E238"/>
  <c r="E239"/>
  <c r="E240"/>
  <c r="E237"/>
  <c r="F257"/>
  <c r="G257"/>
  <c r="H257"/>
  <c r="I257"/>
  <c r="J257"/>
  <c r="G236"/>
  <c r="H236"/>
  <c r="F236"/>
  <c r="J438"/>
  <c r="J437"/>
  <c r="J436"/>
  <c r="J435"/>
  <c r="J417"/>
  <c r="J414"/>
  <c r="J412"/>
  <c r="J407"/>
  <c r="J406"/>
  <c r="J400"/>
  <c r="J405"/>
  <c r="J403"/>
  <c r="J397"/>
  <c r="J401"/>
  <c r="J391"/>
  <c r="J387"/>
  <c r="J307"/>
  <c r="J302"/>
  <c r="J376"/>
  <c r="J368"/>
  <c r="J366"/>
  <c r="J361"/>
  <c r="J360"/>
  <c r="J358"/>
  <c r="J351"/>
  <c r="J346"/>
  <c r="J341"/>
  <c r="J340"/>
  <c r="J310"/>
  <c r="J339"/>
  <c r="J338"/>
  <c r="J331"/>
  <c r="J315"/>
  <c r="J305"/>
  <c r="J329"/>
  <c r="J314"/>
  <c r="J328"/>
  <c r="J319"/>
  <c r="J309"/>
  <c r="J318"/>
  <c r="J296"/>
  <c r="J295"/>
  <c r="J294"/>
  <c r="J293"/>
  <c r="J292"/>
  <c r="J286"/>
  <c r="J285"/>
  <c r="J284"/>
  <c r="J279"/>
  <c r="J283"/>
  <c r="J282"/>
  <c r="J271"/>
  <c r="J270"/>
  <c r="J205"/>
  <c r="J269"/>
  <c r="J268"/>
  <c r="J203"/>
  <c r="J267"/>
  <c r="J261"/>
  <c r="J260"/>
  <c r="J210"/>
  <c r="J259"/>
  <c r="J209"/>
  <c r="J258"/>
  <c r="J254"/>
  <c r="J239"/>
  <c r="J236"/>
  <c r="J241"/>
  <c r="J226"/>
  <c r="J221"/>
  <c r="J216"/>
  <c r="J207"/>
  <c r="J191"/>
  <c r="J186"/>
  <c r="J185"/>
  <c r="J180"/>
  <c r="J184"/>
  <c r="J179"/>
  <c r="J174"/>
  <c r="J183"/>
  <c r="J182"/>
  <c r="J172"/>
  <c r="J166"/>
  <c r="J161"/>
  <c r="J151"/>
  <c r="J146"/>
  <c r="J141"/>
  <c r="J145"/>
  <c r="J144"/>
  <c r="J35"/>
  <c r="J143"/>
  <c r="J34"/>
  <c r="J142"/>
  <c r="J136"/>
  <c r="J135"/>
  <c r="J134"/>
  <c r="J40"/>
  <c r="J133"/>
  <c r="J39"/>
  <c r="J132"/>
  <c r="J121"/>
  <c r="J120"/>
  <c r="J119"/>
  <c r="J118"/>
  <c r="J117"/>
  <c r="J111"/>
  <c r="J106"/>
  <c r="J101"/>
  <c r="J96"/>
  <c r="J94"/>
  <c r="J93"/>
  <c r="J92"/>
  <c r="J91"/>
  <c r="J86"/>
  <c r="J81"/>
  <c r="J76"/>
  <c r="J71"/>
  <c r="J66"/>
  <c r="J65"/>
  <c r="J64"/>
  <c r="J63"/>
  <c r="J62"/>
  <c r="J60"/>
  <c r="J59"/>
  <c r="J58"/>
  <c r="J308"/>
  <c r="J304"/>
  <c r="J316"/>
  <c r="J386"/>
  <c r="J306"/>
  <c r="J55"/>
  <c r="J50"/>
  <c r="J266"/>
  <c r="J281"/>
  <c r="J280"/>
  <c r="J202"/>
  <c r="J197"/>
  <c r="J211"/>
  <c r="J251"/>
  <c r="J278"/>
  <c r="J61"/>
  <c r="J177"/>
  <c r="J176"/>
  <c r="J181"/>
  <c r="J303"/>
  <c r="J301"/>
  <c r="J204"/>
  <c r="J199"/>
  <c r="J52"/>
  <c r="J326"/>
  <c r="J399"/>
  <c r="J311"/>
  <c r="J53"/>
  <c r="J48"/>
  <c r="J171"/>
  <c r="J256"/>
  <c r="J356"/>
  <c r="J54"/>
  <c r="J49"/>
  <c r="J200"/>
  <c r="J336"/>
  <c r="J116"/>
  <c r="J398"/>
  <c r="J402"/>
  <c r="J208"/>
  <c r="J206"/>
  <c r="J291"/>
  <c r="J433"/>
  <c r="J131"/>
  <c r="J57"/>
  <c r="J277"/>
  <c r="J396"/>
  <c r="J198"/>
  <c r="J196"/>
  <c r="J51"/>
  <c r="J56"/>
  <c r="J47"/>
  <c r="J46"/>
  <c r="J201"/>
  <c r="J276"/>
  <c r="F435"/>
  <c r="G435"/>
  <c r="H435"/>
  <c r="I435"/>
  <c r="F436"/>
  <c r="G436"/>
  <c r="H436"/>
  <c r="I436"/>
  <c r="F437"/>
  <c r="G437"/>
  <c r="H437"/>
  <c r="I437"/>
  <c r="E435"/>
  <c r="E437"/>
  <c r="E438"/>
  <c r="G207"/>
  <c r="I207"/>
  <c r="F211"/>
  <c r="G211"/>
  <c r="I211"/>
  <c r="F216"/>
  <c r="G216"/>
  <c r="H216"/>
  <c r="I216"/>
  <c r="E216"/>
  <c r="F221"/>
  <c r="G221"/>
  <c r="H221"/>
  <c r="I221"/>
  <c r="E221"/>
  <c r="F226"/>
  <c r="G226"/>
  <c r="H226"/>
  <c r="I226"/>
  <c r="E226"/>
  <c r="F241"/>
  <c r="G241"/>
  <c r="H241"/>
  <c r="I241"/>
  <c r="E241"/>
  <c r="F251"/>
  <c r="G251"/>
  <c r="H251"/>
  <c r="E251"/>
  <c r="F258"/>
  <c r="G258"/>
  <c r="G208"/>
  <c r="H258"/>
  <c r="H208"/>
  <c r="I258"/>
  <c r="I208"/>
  <c r="F259"/>
  <c r="F209"/>
  <c r="G259"/>
  <c r="G209"/>
  <c r="H259"/>
  <c r="H209"/>
  <c r="I259"/>
  <c r="I209"/>
  <c r="F260"/>
  <c r="F210"/>
  <c r="G260"/>
  <c r="G210"/>
  <c r="H260"/>
  <c r="H210"/>
  <c r="I260"/>
  <c r="I210"/>
  <c r="E258"/>
  <c r="E208"/>
  <c r="E259"/>
  <c r="E209"/>
  <c r="E260"/>
  <c r="E210"/>
  <c r="E257"/>
  <c r="E207"/>
  <c r="F261"/>
  <c r="G261"/>
  <c r="H261"/>
  <c r="I261"/>
  <c r="E261"/>
  <c r="F267"/>
  <c r="G267"/>
  <c r="H267"/>
  <c r="I267"/>
  <c r="F268"/>
  <c r="G268"/>
  <c r="H268"/>
  <c r="I268"/>
  <c r="F269"/>
  <c r="G269"/>
  <c r="H269"/>
  <c r="I269"/>
  <c r="F270"/>
  <c r="G270"/>
  <c r="H270"/>
  <c r="I270"/>
  <c r="E268"/>
  <c r="E269"/>
  <c r="E270"/>
  <c r="E267"/>
  <c r="F271"/>
  <c r="G271"/>
  <c r="H271"/>
  <c r="I271"/>
  <c r="E271"/>
  <c r="F62"/>
  <c r="H62"/>
  <c r="I62"/>
  <c r="F63"/>
  <c r="G63"/>
  <c r="H63"/>
  <c r="I63"/>
  <c r="F64"/>
  <c r="G64"/>
  <c r="H64"/>
  <c r="I64"/>
  <c r="F65"/>
  <c r="G65"/>
  <c r="H65"/>
  <c r="I65"/>
  <c r="E63"/>
  <c r="E64"/>
  <c r="E65"/>
  <c r="F66"/>
  <c r="G66"/>
  <c r="H66"/>
  <c r="I66"/>
  <c r="E66"/>
  <c r="F71"/>
  <c r="G71"/>
  <c r="H71"/>
  <c r="I71"/>
  <c r="E71"/>
  <c r="F76"/>
  <c r="H76"/>
  <c r="I76"/>
  <c r="F81"/>
  <c r="G81"/>
  <c r="H81"/>
  <c r="I81"/>
  <c r="E81"/>
  <c r="F86"/>
  <c r="G86"/>
  <c r="H86"/>
  <c r="I86"/>
  <c r="E86"/>
  <c r="G96"/>
  <c r="G92"/>
  <c r="H93"/>
  <c r="F93"/>
  <c r="G93"/>
  <c r="I93"/>
  <c r="H94"/>
  <c r="F94"/>
  <c r="G94"/>
  <c r="I94"/>
  <c r="E93"/>
  <c r="E94"/>
  <c r="F92"/>
  <c r="H92"/>
  <c r="I92"/>
  <c r="E92"/>
  <c r="F96"/>
  <c r="H96"/>
  <c r="I96"/>
  <c r="E96"/>
  <c r="F101"/>
  <c r="G101"/>
  <c r="H101"/>
  <c r="I101"/>
  <c r="E101"/>
  <c r="F106"/>
  <c r="G106"/>
  <c r="H106"/>
  <c r="I106"/>
  <c r="E106"/>
  <c r="F111"/>
  <c r="G111"/>
  <c r="H111"/>
  <c r="I111"/>
  <c r="E111"/>
  <c r="F117"/>
  <c r="H117"/>
  <c r="I117"/>
  <c r="F118"/>
  <c r="G118"/>
  <c r="H118"/>
  <c r="I118"/>
  <c r="E118"/>
  <c r="F119"/>
  <c r="G119"/>
  <c r="H119"/>
  <c r="I119"/>
  <c r="F120"/>
  <c r="G120"/>
  <c r="H120"/>
  <c r="I120"/>
  <c r="E119"/>
  <c r="E120"/>
  <c r="E117"/>
  <c r="F121"/>
  <c r="H121"/>
  <c r="I121"/>
  <c r="E121"/>
  <c r="F135"/>
  <c r="G135"/>
  <c r="H135"/>
  <c r="I135"/>
  <c r="F134"/>
  <c r="F40"/>
  <c r="G134"/>
  <c r="G40"/>
  <c r="H134"/>
  <c r="H40"/>
  <c r="I134"/>
  <c r="I40"/>
  <c r="F133"/>
  <c r="F39"/>
  <c r="G133"/>
  <c r="G39"/>
  <c r="H133"/>
  <c r="H39"/>
  <c r="I133"/>
  <c r="I39"/>
  <c r="F132"/>
  <c r="G132"/>
  <c r="H132"/>
  <c r="I132"/>
  <c r="E135"/>
  <c r="E60"/>
  <c r="E134"/>
  <c r="E133"/>
  <c r="E132"/>
  <c r="F136"/>
  <c r="G136"/>
  <c r="H136"/>
  <c r="I136"/>
  <c r="E136"/>
  <c r="I282"/>
  <c r="H282"/>
  <c r="G282"/>
  <c r="F282"/>
  <c r="E282"/>
  <c r="I283"/>
  <c r="H283"/>
  <c r="G283"/>
  <c r="F283"/>
  <c r="E283"/>
  <c r="I284"/>
  <c r="H284"/>
  <c r="G284"/>
  <c r="F284"/>
  <c r="E284"/>
  <c r="I285"/>
  <c r="H285"/>
  <c r="G285"/>
  <c r="F285"/>
  <c r="E285"/>
  <c r="E433"/>
  <c r="H202"/>
  <c r="H211"/>
  <c r="G55"/>
  <c r="G54"/>
  <c r="E205"/>
  <c r="E200"/>
  <c r="H205"/>
  <c r="H200"/>
  <c r="H203"/>
  <c r="H198"/>
  <c r="F55"/>
  <c r="F50"/>
  <c r="F54"/>
  <c r="F49"/>
  <c r="G205"/>
  <c r="G200"/>
  <c r="G203"/>
  <c r="G198"/>
  <c r="G202"/>
  <c r="H256"/>
  <c r="F256"/>
  <c r="E203"/>
  <c r="E198"/>
  <c r="F205"/>
  <c r="F200"/>
  <c r="F203"/>
  <c r="I205"/>
  <c r="I200"/>
  <c r="I203"/>
  <c r="I198"/>
  <c r="F53"/>
  <c r="F48"/>
  <c r="G206"/>
  <c r="I55"/>
  <c r="I54"/>
  <c r="I53"/>
  <c r="I52"/>
  <c r="F204"/>
  <c r="F199"/>
  <c r="F202"/>
  <c r="G433"/>
  <c r="E58"/>
  <c r="E39"/>
  <c r="E55"/>
  <c r="E50"/>
  <c r="H55"/>
  <c r="H54"/>
  <c r="H53"/>
  <c r="H52"/>
  <c r="H204"/>
  <c r="H199"/>
  <c r="E206"/>
  <c r="I256"/>
  <c r="E202"/>
  <c r="E197"/>
  <c r="I202"/>
  <c r="I197"/>
  <c r="F208"/>
  <c r="E53"/>
  <c r="G256"/>
  <c r="E59"/>
  <c r="E40"/>
  <c r="E54"/>
  <c r="G53"/>
  <c r="F52"/>
  <c r="G204"/>
  <c r="G199"/>
  <c r="I206"/>
  <c r="H131"/>
  <c r="F131"/>
  <c r="E131"/>
  <c r="E37"/>
  <c r="I266"/>
  <c r="H266"/>
  <c r="F266"/>
  <c r="G266"/>
  <c r="E204"/>
  <c r="E199"/>
  <c r="H207"/>
  <c r="H206"/>
  <c r="F207"/>
  <c r="E236"/>
  <c r="I433"/>
  <c r="H433"/>
  <c r="F433"/>
  <c r="I131"/>
  <c r="G131"/>
  <c r="I61"/>
  <c r="E57"/>
  <c r="H57"/>
  <c r="F57"/>
  <c r="F56"/>
  <c r="H116"/>
  <c r="F116"/>
  <c r="I116"/>
  <c r="H61"/>
  <c r="F61"/>
  <c r="I57"/>
  <c r="G57"/>
  <c r="F281"/>
  <c r="H281"/>
  <c r="G281"/>
  <c r="E281"/>
  <c r="I281"/>
  <c r="I183"/>
  <c r="F183"/>
  <c r="I185"/>
  <c r="H185"/>
  <c r="G185"/>
  <c r="F185"/>
  <c r="E185"/>
  <c r="I184"/>
  <c r="H184"/>
  <c r="G184"/>
  <c r="F184"/>
  <c r="E184"/>
  <c r="E183"/>
  <c r="I182"/>
  <c r="G182"/>
  <c r="F182"/>
  <c r="E182"/>
  <c r="H182"/>
  <c r="F206"/>
  <c r="H51"/>
  <c r="E196"/>
  <c r="I51"/>
  <c r="F198"/>
  <c r="F201"/>
  <c r="H197"/>
  <c r="H196"/>
  <c r="F51"/>
  <c r="E49"/>
  <c r="E48"/>
  <c r="F197"/>
  <c r="E56"/>
  <c r="G201"/>
  <c r="H201"/>
  <c r="G197"/>
  <c r="G196"/>
  <c r="E201"/>
  <c r="F47"/>
  <c r="F46"/>
  <c r="I47"/>
  <c r="H47"/>
  <c r="I142"/>
  <c r="I161"/>
  <c r="F196"/>
  <c r="I146"/>
  <c r="I141"/>
  <c r="I166"/>
  <c r="I151"/>
  <c r="I145"/>
  <c r="I144"/>
  <c r="I35"/>
  <c r="I143"/>
  <c r="I34"/>
  <c r="E414"/>
  <c r="E412"/>
  <c r="F401"/>
  <c r="G401"/>
  <c r="H401"/>
  <c r="I401"/>
  <c r="E401"/>
  <c r="F414"/>
  <c r="F412"/>
  <c r="G414"/>
  <c r="G412"/>
  <c r="H414"/>
  <c r="H412"/>
  <c r="I414"/>
  <c r="I412"/>
  <c r="I438"/>
  <c r="H438"/>
  <c r="G438"/>
  <c r="F438"/>
  <c r="I417"/>
  <c r="H417"/>
  <c r="G417"/>
  <c r="I254"/>
  <c r="I239"/>
  <c r="I251"/>
  <c r="I236"/>
  <c r="I204"/>
  <c r="I199"/>
  <c r="I196"/>
  <c r="I201"/>
  <c r="H403"/>
  <c r="H397"/>
  <c r="H407"/>
  <c r="G400"/>
  <c r="I398"/>
  <c r="G398"/>
  <c r="E398"/>
  <c r="I407"/>
  <c r="G407"/>
  <c r="F407"/>
  <c r="E407"/>
  <c r="I406"/>
  <c r="H406"/>
  <c r="H400"/>
  <c r="G406"/>
  <c r="F406"/>
  <c r="E400"/>
  <c r="I405"/>
  <c r="I399"/>
  <c r="H405"/>
  <c r="H399"/>
  <c r="G405"/>
  <c r="G399"/>
  <c r="F405"/>
  <c r="F399"/>
  <c r="E405"/>
  <c r="I403"/>
  <c r="I397"/>
  <c r="G403"/>
  <c r="G397"/>
  <c r="F403"/>
  <c r="F397"/>
  <c r="I391"/>
  <c r="H391"/>
  <c r="G391"/>
  <c r="I387"/>
  <c r="I307"/>
  <c r="I302"/>
  <c r="H387"/>
  <c r="H307"/>
  <c r="H302"/>
  <c r="G387"/>
  <c r="G307"/>
  <c r="G302"/>
  <c r="I376"/>
  <c r="H376"/>
  <c r="G376"/>
  <c r="F376"/>
  <c r="E370"/>
  <c r="I368"/>
  <c r="I366"/>
  <c r="H368"/>
  <c r="H366"/>
  <c r="G368"/>
  <c r="G366"/>
  <c r="F368"/>
  <c r="F366"/>
  <c r="E368"/>
  <c r="I361"/>
  <c r="H361"/>
  <c r="G361"/>
  <c r="F361"/>
  <c r="I360"/>
  <c r="H360"/>
  <c r="G360"/>
  <c r="F360"/>
  <c r="E360"/>
  <c r="I358"/>
  <c r="H358"/>
  <c r="G358"/>
  <c r="F358"/>
  <c r="E358"/>
  <c r="E351"/>
  <c r="I351"/>
  <c r="H351"/>
  <c r="G351"/>
  <c r="F351"/>
  <c r="I346"/>
  <c r="H346"/>
  <c r="G346"/>
  <c r="F346"/>
  <c r="E346"/>
  <c r="I341"/>
  <c r="H341"/>
  <c r="G341"/>
  <c r="F341"/>
  <c r="I340"/>
  <c r="I310"/>
  <c r="H340"/>
  <c r="H310"/>
  <c r="G340"/>
  <c r="G310"/>
  <c r="F340"/>
  <c r="F310"/>
  <c r="E340"/>
  <c r="I339"/>
  <c r="H339"/>
  <c r="G339"/>
  <c r="F339"/>
  <c r="I338"/>
  <c r="H338"/>
  <c r="G338"/>
  <c r="F338"/>
  <c r="E338"/>
  <c r="I331"/>
  <c r="H331"/>
  <c r="G331"/>
  <c r="F331"/>
  <c r="E331"/>
  <c r="I315"/>
  <c r="I305"/>
  <c r="H315"/>
  <c r="H305"/>
  <c r="G315"/>
  <c r="F315"/>
  <c r="F305"/>
  <c r="E315"/>
  <c r="I329"/>
  <c r="H329"/>
  <c r="H314"/>
  <c r="G329"/>
  <c r="F329"/>
  <c r="F314"/>
  <c r="E329"/>
  <c r="E314"/>
  <c r="I328"/>
  <c r="H328"/>
  <c r="G328"/>
  <c r="F328"/>
  <c r="E328"/>
  <c r="I319"/>
  <c r="I309"/>
  <c r="H319"/>
  <c r="H309"/>
  <c r="H304"/>
  <c r="G319"/>
  <c r="G309"/>
  <c r="F319"/>
  <c r="F309"/>
  <c r="F304"/>
  <c r="E319"/>
  <c r="E309"/>
  <c r="E304"/>
  <c r="I318"/>
  <c r="I308"/>
  <c r="H318"/>
  <c r="H308"/>
  <c r="G318"/>
  <c r="G308"/>
  <c r="F318"/>
  <c r="F308"/>
  <c r="E318"/>
  <c r="E308"/>
  <c r="H296"/>
  <c r="I296"/>
  <c r="G296"/>
  <c r="F296"/>
  <c r="E296"/>
  <c r="I295"/>
  <c r="I280"/>
  <c r="H295"/>
  <c r="H280"/>
  <c r="G295"/>
  <c r="G280"/>
  <c r="F295"/>
  <c r="F280"/>
  <c r="E295"/>
  <c r="E280"/>
  <c r="I294"/>
  <c r="I279"/>
  <c r="H294"/>
  <c r="H279"/>
  <c r="G294"/>
  <c r="G279"/>
  <c r="F294"/>
  <c r="F279"/>
  <c r="E294"/>
  <c r="E279"/>
  <c r="I293"/>
  <c r="I278"/>
  <c r="H293"/>
  <c r="H278"/>
  <c r="G293"/>
  <c r="G278"/>
  <c r="F293"/>
  <c r="F278"/>
  <c r="E293"/>
  <c r="E278"/>
  <c r="I292"/>
  <c r="I277"/>
  <c r="G292"/>
  <c r="G277"/>
  <c r="F292"/>
  <c r="F277"/>
  <c r="E292"/>
  <c r="E277"/>
  <c r="I286"/>
  <c r="H286"/>
  <c r="G286"/>
  <c r="F286"/>
  <c r="E286"/>
  <c r="G191"/>
  <c r="I191"/>
  <c r="H191"/>
  <c r="F191"/>
  <c r="E191"/>
  <c r="G179"/>
  <c r="G174"/>
  <c r="E179"/>
  <c r="E174"/>
  <c r="I186"/>
  <c r="E177"/>
  <c r="E172"/>
  <c r="H186"/>
  <c r="F186"/>
  <c r="I180"/>
  <c r="H180"/>
  <c r="G180"/>
  <c r="F180"/>
  <c r="E180"/>
  <c r="I179"/>
  <c r="I174"/>
  <c r="F179"/>
  <c r="H178"/>
  <c r="G178"/>
  <c r="H177"/>
  <c r="F177"/>
  <c r="F172"/>
  <c r="H179"/>
  <c r="H172"/>
  <c r="H166"/>
  <c r="G166"/>
  <c r="F166"/>
  <c r="E166"/>
  <c r="H161"/>
  <c r="F156"/>
  <c r="E156"/>
  <c r="H151"/>
  <c r="G151"/>
  <c r="F151"/>
  <c r="E151"/>
  <c r="G142"/>
  <c r="E146"/>
  <c r="E141"/>
  <c r="H145"/>
  <c r="G145"/>
  <c r="F145"/>
  <c r="E145"/>
  <c r="H144"/>
  <c r="H35"/>
  <c r="G144"/>
  <c r="G35"/>
  <c r="F144"/>
  <c r="F35"/>
  <c r="E144"/>
  <c r="E35"/>
  <c r="H143"/>
  <c r="H34"/>
  <c r="G143"/>
  <c r="G34"/>
  <c r="F143"/>
  <c r="F34"/>
  <c r="E143"/>
  <c r="E34"/>
  <c r="E116"/>
  <c r="G91"/>
  <c r="I91"/>
  <c r="H91"/>
  <c r="F91"/>
  <c r="E91"/>
  <c r="G77"/>
  <c r="E77"/>
  <c r="I60"/>
  <c r="I50"/>
  <c r="H60"/>
  <c r="H50"/>
  <c r="G60"/>
  <c r="G50"/>
  <c r="I59"/>
  <c r="H59"/>
  <c r="G59"/>
  <c r="I58"/>
  <c r="H58"/>
  <c r="G58"/>
  <c r="G305"/>
  <c r="E310"/>
  <c r="E305"/>
  <c r="E366"/>
  <c r="E316"/>
  <c r="G316"/>
  <c r="I316"/>
  <c r="H386"/>
  <c r="F306"/>
  <c r="F316"/>
  <c r="H316"/>
  <c r="G386"/>
  <c r="G306"/>
  <c r="I386"/>
  <c r="I306"/>
  <c r="E399"/>
  <c r="E396"/>
  <c r="E402"/>
  <c r="G396"/>
  <c r="H48"/>
  <c r="H56"/>
  <c r="I49"/>
  <c r="E62"/>
  <c r="E52"/>
  <c r="E76"/>
  <c r="G49"/>
  <c r="G48"/>
  <c r="G56"/>
  <c r="I48"/>
  <c r="I56"/>
  <c r="H49"/>
  <c r="G62"/>
  <c r="G76"/>
  <c r="G117"/>
  <c r="G116"/>
  <c r="G121"/>
  <c r="F276"/>
  <c r="I276"/>
  <c r="E276"/>
  <c r="G276"/>
  <c r="H292"/>
  <c r="H277"/>
  <c r="H276"/>
  <c r="G146"/>
  <c r="I400"/>
  <c r="I396"/>
  <c r="H303"/>
  <c r="H301"/>
  <c r="G303"/>
  <c r="F336"/>
  <c r="G402"/>
  <c r="G173"/>
  <c r="H181"/>
  <c r="I172"/>
  <c r="I171"/>
  <c r="H402"/>
  <c r="F181"/>
  <c r="E303"/>
  <c r="I303"/>
  <c r="H336"/>
  <c r="E341"/>
  <c r="E339"/>
  <c r="E336"/>
  <c r="I356"/>
  <c r="E256"/>
  <c r="E326"/>
  <c r="F326"/>
  <c r="H326"/>
  <c r="F356"/>
  <c r="G356"/>
  <c r="G186"/>
  <c r="E311"/>
  <c r="E176"/>
  <c r="E142"/>
  <c r="E32"/>
  <c r="F176"/>
  <c r="G172"/>
  <c r="E186"/>
  <c r="E266"/>
  <c r="I291"/>
  <c r="F146"/>
  <c r="F141"/>
  <c r="F142"/>
  <c r="H146"/>
  <c r="H141"/>
  <c r="H142"/>
  <c r="G141"/>
  <c r="E171"/>
  <c r="E181"/>
  <c r="H311"/>
  <c r="G336"/>
  <c r="I336"/>
  <c r="H173"/>
  <c r="F174"/>
  <c r="F171"/>
  <c r="E291"/>
  <c r="F311"/>
  <c r="H176"/>
  <c r="H174"/>
  <c r="G291"/>
  <c r="E356"/>
  <c r="F291"/>
  <c r="G326"/>
  <c r="G314"/>
  <c r="G304"/>
  <c r="I326"/>
  <c r="I314"/>
  <c r="I304"/>
  <c r="I402"/>
  <c r="H356"/>
  <c r="F402"/>
  <c r="F398"/>
  <c r="H398"/>
  <c r="H396"/>
  <c r="F400"/>
  <c r="E47"/>
  <c r="E27"/>
  <c r="E301"/>
  <c r="G301"/>
  <c r="E306"/>
  <c r="I301"/>
  <c r="H306"/>
  <c r="F396"/>
  <c r="I46"/>
  <c r="G52"/>
  <c r="G61"/>
  <c r="H46"/>
  <c r="H291"/>
  <c r="I177"/>
  <c r="I176"/>
  <c r="E46"/>
  <c r="I181"/>
  <c r="E51"/>
  <c r="E61"/>
  <c r="G171"/>
  <c r="H171"/>
  <c r="G181"/>
  <c r="G177"/>
  <c r="I311"/>
  <c r="G311"/>
  <c r="F303"/>
  <c r="F301"/>
  <c r="E21"/>
  <c r="E20"/>
  <c r="E26"/>
  <c r="G47"/>
  <c r="G46"/>
  <c r="G51"/>
  <c r="G176"/>
</calcChain>
</file>

<file path=xl/sharedStrings.xml><?xml version="1.0" encoding="utf-8"?>
<sst xmlns="http://schemas.openxmlformats.org/spreadsheetml/2006/main" count="599" uniqueCount="110">
  <si>
    <t xml:space="preserve">к государственной программе Иркутской </t>
  </si>
  <si>
    <t>области «Развитие жилищно-</t>
  </si>
  <si>
    <t>ЗА СЧЕТ ВСЕХ ИСТОЧНИКОВ ФИНАНСИРОВАНИЯ</t>
  </si>
  <si>
    <t>Наименование программы, подпрограммы, ведомственной целевой программы, основного мероприятия</t>
  </si>
  <si>
    <t>Ответственный исполнитель, соисполнители, участники, исполнители мероприятий</t>
  </si>
  <si>
    <t xml:space="preserve"> </t>
  </si>
  <si>
    <t>всего, в том числе:</t>
  </si>
  <si>
    <t>всего</t>
  </si>
  <si>
    <t>областной бюджет (далее -ОБ)</t>
  </si>
  <si>
    <t>средства, планируемые к привлечению из федерального бюджета (далее -ФБ)</t>
  </si>
  <si>
    <t>бюджеты муниципальных образований Иркутской области (далее -МБ)</t>
  </si>
  <si>
    <t>средства Фонда содействия реформированию жилищно-коммунального хозяйства</t>
  </si>
  <si>
    <t>министерство жилищной политики, энергетики и транспорта Иркутской области</t>
  </si>
  <si>
    <t>ОБ</t>
  </si>
  <si>
    <t>ФБ</t>
  </si>
  <si>
    <t>МБ</t>
  </si>
  <si>
    <t>ИИ</t>
  </si>
  <si>
    <t>служба по тарифам Иркутской области</t>
  </si>
  <si>
    <t>служба государственного жилищного надзора Иркутской области</t>
  </si>
  <si>
    <t>Основное мероприятие 1.1. "Обеспечение реализации государственной политики, руководства и управления  в сфере жилищной политики и энергетики Иркутской области"</t>
  </si>
  <si>
    <t>министерство социального развития, опеки и попечительства Иркутской области</t>
  </si>
  <si>
    <t>ИИ, в том числе:</t>
  </si>
  <si>
    <t xml:space="preserve">всего, в том числе:                    </t>
  </si>
  <si>
    <t>иные источники (далее - ИИ), в том числе:</t>
  </si>
  <si>
    <r>
      <rPr>
        <b/>
        <sz val="16"/>
        <rFont val="Times New Roman"/>
        <family val="1"/>
        <charset val="204"/>
      </rPr>
      <t xml:space="preserve">ПРОГНОЗНАЯ (СПРАВОЧНАЯ) ОЦЕНКА РЕСУРСНОГО ОБЕСПЕЧЕНИЯ РЕАЛИЗАЦИИ ГОСУДАРСТВЕННОЙ ПРОГРАММЫ ИРКУТСКОЙ ОБЛАСТИ «РАЗВИТИЕ </t>
    </r>
    <r>
      <rPr>
        <sz val="16"/>
        <rFont val="Times New Roman"/>
        <family val="1"/>
        <charset val="204"/>
      </rPr>
      <t xml:space="preserve">ЖИЛИЩНО-КОММУНАЛЬНОГО ХОЗЯЙСТВА ИРКУТСКОЙ ОБЛАСТИ» НА 2014-2018 ГОДЫ                                                                                                                                                                           ЗА СЧЕТ ВСЕХ ИСТОЧНИКОВ ФИНАНСИРОВАНИЯ </t>
    </r>
  </si>
  <si>
    <t>ПРОГРАММЫ ИРКУТСКОЙ ОБЛАСТИ «РАЗВИТИЕ ЖИЛИЩНО-</t>
  </si>
  <si>
    <t xml:space="preserve">Подпрограмма 1 "Обеспечение реализации государственной политики в сфере жилищной политики и энергетики Иркутской области" на 2014-2020 годы                                                                                    </t>
  </si>
  <si>
    <t>Подпрограмма 1 "Обеспечение реализации государственной политики в сфере жилищной политики и энергетики Иркутской области" на 2014-2020 годы</t>
  </si>
  <si>
    <t xml:space="preserve">Источники финансирования </t>
  </si>
  <si>
    <t>Оценка расходов (тыс. руб.), годы</t>
  </si>
  <si>
    <t>(далее –  программа)</t>
  </si>
  <si>
    <t>Всего</t>
  </si>
  <si>
    <t>министерство строительства и жилищно-коммунального хозяйства Иркутской области</t>
  </si>
  <si>
    <t xml:space="preserve">коммунального хозяйства и </t>
  </si>
  <si>
    <t xml:space="preserve">повышение энергоэффективности </t>
  </si>
  <si>
    <t>«Приложение 11
к государственной программе Иркутской области «Развитие жилищно-коммунального хозяйства Иркутской области» на 2014-2018 годы</t>
  </si>
  <si>
    <t>Иркутской области» на 2019-2024 годы</t>
  </si>
  <si>
    <t xml:space="preserve">КОММУНАЛЬНОГО ХОЗЯЙСТВА И ПОВЫШЕНИЕ ЭНЕРГОЭФФЕКТИВНОСТИ ИРКУТСКОЙ  ОБЛАСТИ» НА 2019 - 2024 ГОДЫ  </t>
  </si>
  <si>
    <t> Государственная программа Иркутской области "Развитие жилищно-коммунального хозяйствав и повышение энергоэффективности Иркутской области" на 2019-2024 годы</t>
  </si>
  <si>
    <t>Мероприятие 1.1.1 "Осуществление функций органами государственной власти в сфере  жилищной политики, энергетики и транспорта"</t>
  </si>
  <si>
    <t xml:space="preserve">Мероприятие 1.1.2 "Организация работ по модернизации, реконструкции, ремонту и строительству объектов и инженерных систем жилищно-коммунального хозяйства и социальной сферы области с использованием современных видов оборудования и новейших технологий, обеспечивающих эффективное использование топлива и энергетических </t>
  </si>
  <si>
    <t>Мероприятие 1.1.3 "Осуществление мероприятий в области обеспечения формирования, пополнения, хранения и расходования аварийно - технического запаса Иркутской области"</t>
  </si>
  <si>
    <t>Мероприятие 1.1.4 "Осуществление мероприятий по созданию условий для повышения информированности  населения по вопросам в сфере жилищно-коммунального хозяйства"</t>
  </si>
  <si>
    <t>Мероприятие 1.1.5 Проведение областного конкурса профессионального мастерства «Лучший по профессии» среди работников жилищно-коммунального хозяйства и повышение энергоэффективности</t>
  </si>
  <si>
    <t>Основное мероприятие 1.2. "Обеспечение приобретения и доставки топлива, оборудования для обеспечения надежного электроснабжения и горюче-смазочных материалов, необходимых для деятельности муниципальных учреждений и органов местного самоуправления муниципальных образований Иркутской области"</t>
  </si>
  <si>
    <t>Мероприятие 1.2.1 "Осуществление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области"</t>
  </si>
  <si>
    <t>Мероприятие 1.2.2 "Предоставление субсидий на приобретение, отпуск и хранение нефтепродуктов, необходимых для электроснабжения поселений, а также содержание и обслуживание дизельных электростанций, находящихся на балансе муниципальных учреждений "балансе муниципальных учреждений"</t>
  </si>
  <si>
    <t>Мероприятие 1.2.3 "Предоставление субсидий на приобретение дизельных электростанций, запасных частей и материалов для ремонта дизельных электростанций"</t>
  </si>
  <si>
    <t>Мероприятие 1.2.4 "Предоставление субсидий на компенсацию транспортных услуг по доставке нефтепродуктов, дизельных электростанций, запасных частей, материалов и прочих грузов для ремонта дизельных электростанций автомобильным транспортом"</t>
  </si>
  <si>
    <t>Основное мероприятие 1.3. "Обеспечение компенсации недополученных доходов организациям, в связи с оказанием услуг в сфере электро-, газо-, тепло- и водоснабжения и водоснабжения, водоотведения и очистки сточных вод организациям, оказывающим жилищно-коммунальные услуги населению по льготным тарифам"</t>
  </si>
  <si>
    <t>Мероприятие 1.3.1 "Предоставление субсидий за счет средств областного бюджета в целях возмещения недополученных доходов в связи с оказанием услуг в сфере электро-, газо-, тепло- и водоснабжения, водоотведения и очистки сточных вод"</t>
  </si>
  <si>
    <t>Мероприятие 1.3.2 "Предоставление субсидий за счет средств областного бюджета в целях финансового обеспечения затрат, связанных с приобретением и доставкой топливно-энергетических ресурсов для оказания услуг в сфере электро-, газо-, тепло- и горячего водоснабжения"</t>
  </si>
  <si>
    <t>Основное мероприятие 1.4. "Обеспечение осуществления государственного жилищного надзора на территории Иркутской области"</t>
  </si>
  <si>
    <t>Мероприятие 1.4.1 "Осуществление государственного жилищного  надзора на территории Иркутской области"</t>
  </si>
  <si>
    <t>Подпрограмма 2 "Обеспечение проведения сбалансированной и стабильной политики в области государственного регулирования цен (тарифов)" на 2014-2020 годы</t>
  </si>
  <si>
    <t>Основное мероприятие 2.1 "Государственное регулирование цен (тарифов) и контроля за соблюдением порядка ценообразования на территории Иркутской области"</t>
  </si>
  <si>
    <t>Мероприятие 2.1.1."Осуществление функций органами государственной власти в сфере государственного регулирования  цен (тарифов) и контроля за соблюдением порядка ценообразования на территории Иркутской области" </t>
  </si>
  <si>
    <t>Мероприятие 2.1.2. "Субвенции на осуществление отдельных областных государственных полномочий в области регулирования тарифов на услуги организаций коммунального комплекса"</t>
  </si>
  <si>
    <t>Мероприятие 2.1.3. "Субвенции на осуществление отдельных областных государственных полномочий в области регулирования тарифов в области обращения с твердыми коммунальными отходами"</t>
  </si>
  <si>
    <t>Мероприятие 2.1.4. "Субвенции на осуществление отдельных областных государственных полномочий в сфере водоснабжения и водоотведения"</t>
  </si>
  <si>
    <t xml:space="preserve">Подпрограмма 3 "Модернизация объектов коммунальной инфраструктуры Иркутской области " на 2014-2020 годы                                                          </t>
  </si>
  <si>
    <t>Основное мероприятие 3.1 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</si>
  <si>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Мероприятие 3.1.1 "Оказание содействия муниципальным образованиям Иркутской области в реализации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собственности"</t>
  </si>
  <si>
    <t>Мероприятие 3.1.2 "Оказание содействия муниципальным образованиям Иркутской области в реализации первоочередных мероприятий по модернизации объектов теплоснабжения и подготовке к отопительному сезону объектов коммунальной инфраструктуры на объектах социальной сферы, находящихся в муниципальной собственности"</t>
  </si>
  <si>
    <t>Подпрограмма 4 "Газификация Иркутской области" на 2014-2020 годы</t>
  </si>
  <si>
    <t>Основное мероприятие 4.1. "Обеспечение государственной поддержки в развитии инженерной инфраструктуры и модернизации объектов газоснабжения"</t>
  </si>
  <si>
    <t>Мероприятие 4.1.1. "Проведение  проектно-изыскательских работ в целях строительства муниципальных объектов газоснабжения"</t>
  </si>
  <si>
    <t>Мероприятие 4.1.3. "Осуществление экономически целесообразного перевода котельных всех форм собственности, расположенных на территории Иркутской области на использование природного газа в качестве основного вида топлива"</t>
  </si>
  <si>
    <t>Основное мероприятие 4.2. Расширение использования природного газа в качестве газомоторного топлива</t>
  </si>
  <si>
    <t>Мероприятие 4.2.1. "Приобретение автобусов и транспорта дорожно-коммунальных служб, использующих природный газ в качестве моторного топлива"</t>
  </si>
  <si>
    <t>Мероприятие 4.2.3. "Создание условий для развития газозаправочной сети для заправки автотранспорта на территории Иркутской области природным газом (метан)"</t>
  </si>
  <si>
    <t>Основное мероприятие 4.3. "Частичное возмещение расходов населения на оплату газификации жилых домов (квартир)"</t>
  </si>
  <si>
    <t>Мероприятие 4.3.1. "Предоставление социальных выплат в целях частичного возмещения расходов на оплату газификации жилых домов (квартир) отдельным категориям граждан"</t>
  </si>
  <si>
    <t>Основное мероприятие 4.4. "Поддержка муниципальных образований Иркутской области по стимулированию подключения домовладений к газораспределительным сетям"</t>
  </si>
  <si>
    <t>Мероприятие 4.4.1. "Предоставление межбюджетных трансфертов муниципальным образованиям Иркутской области для субсидирования организаций на частичное возмещение расходов по газификации домовладений, к которым обеспечена подача природного сетевого газа, всех категорий граждан, проживающих на территории Иркутской области, за исключением льготных категорий граждан"</t>
  </si>
  <si>
    <t>Подпрограмма 5 "Чистая вода" на 2014-2020 годы</t>
  </si>
  <si>
    <t>Основное мероприятие 5.1. "Развитие и модернизация объектов водоснабжения, водоотведения и очистки сточных вод"</t>
  </si>
  <si>
    <t>Мероприятие 5.1.1.  
"Строительство,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 же  приобретение указанных объектов в муниципальную собственность"</t>
  </si>
  <si>
    <t>Основное мероприятие 5.2. "Организация нецентрализованного холодного водоснабжения"</t>
  </si>
  <si>
    <t>Мероприятие 5.2.1.
 "Оказание содействия муниципальным образованиям Иркутской области в реализации мероприятий по приобретению специализированной техники для водоснабжения населения"</t>
  </si>
  <si>
    <t>Подпрограмма 7 "Капитальный ремонт многоквартирных домов" на 2014-2020 годы</t>
  </si>
  <si>
    <t>Основное мероприятие 7.1. "Имущественный взнос на создание и обеспечение финансово-хозяйственной деятельности регионального оператора "Фонд капитального ремонта многоквартирных домов Иркутской области"</t>
  </si>
  <si>
    <t>Мероприятие 7.1.1.  "Обеспечение финансово-хозяйственной деятельности регионального оператора "Фонд капитального ремонта многоквартирных домов Иркутской области"</t>
  </si>
  <si>
    <t>Мероприятие 7.2.1. "Проведение капитального ремонта многоквартирных домов"</t>
  </si>
  <si>
    <t>Основное мероприятие 7.3. "Поддержка муниципальных образований Иркутской области по обеспечению мероприятий по предупреждению и ликвидации последствий чрезвычайных ситуаций путем проведения диагностирования внутридомовых систем газоснабжения в многоквартирных домах"</t>
  </si>
  <si>
    <t>Мероприятие 7.3.1."Оказание содействия муниципальным образованиям Иркутской области по обеспечению мероприятий по предупреждению и ликвидации последствий чрезвычайных ситуаций путем проведения диагностирования внутридомовых систем газоснабжения в многоквартирных домах"</t>
  </si>
  <si>
    <t>Основное мероприятие 6.2. "Частичное возмещение расходов по приобретению и установке индивидуальных и общих (для коммунальной квартиры) приборов учета использования воды и электрической энергии"</t>
  </si>
  <si>
    <t>Мероприятие 6.2.1. "Предоставление социальных выплат в целях частичного возмещения расходов по приобретению и установке индивидуальных и общих (для коммунальной квартиры) приборов учета использования воды и электрической энергии"</t>
  </si>
  <si>
    <t>Основное мероприятие 7.2. "Обеспечение мероприятий по капитальному ремонту многоквартирных домов"</t>
  </si>
  <si>
    <t>Мероприятие 7.2.2. "Оказание дополнительной помощи при возникновении неотложной необходимости проведения капитального ремонта общего имущества в многоквартирном доме, собственники помещений в котором формируют фонд капитального ремонта на специальном счете, владельцем которого является региональный оператор, ТСЖ, жилищный кооператив"</t>
  </si>
  <si>
    <t>Мероприятие 7.2.3."Оказание дополнительной помощи при возникновении неотложной необходимости проведения капитального ремонта общего имущества в многоквартирном доме, собственники помещений в котором формируют фонд капитального ремонта на специальном счете, владельцем которого является лицо, осуществляющее управление многоквартирным домом"</t>
  </si>
  <si>
    <t>ИИ:</t>
  </si>
  <si>
    <t>Мероприятие 4.1.2. "Строительство на территории Иркутской области внутрипоселковых газораспределительных сетей, находящихся в муниципальной собственности, за исключением населенных пунктов, расположенных в сельской местности"</t>
  </si>
  <si>
    <t>Мероприятие 4.2.2. "Перевод транспортных средств на газомоторное топливо (метан) на территории Иркутской области"</t>
  </si>
  <si>
    <t>Мероприятие 4.1.4. "Перевод котельных муниципальной формы собственности, расположенных на территории Иркутской области на автономную газификацию"</t>
  </si>
  <si>
    <t xml:space="preserve">Подпрограмма 6 "Энергоэффективность и развитие энергетики на территории Иркутской области" на 2019-2024 годы </t>
  </si>
  <si>
    <t>Основное мероприятие 6.1. "Содействие по созданию автоматизированной системы коммерческого учета на территории Иркутской области"</t>
  </si>
  <si>
    <t>Мероприятие 6.1.1. "Приобретение элементов систем учета ресурсов, обеспечивающих сбор показаний работы систем электроснабжения, находящихся в областной государственной собственности"</t>
  </si>
  <si>
    <t>Мероприятие 6.1.2. "Финансовое обеспечение затрат по внедрению установок комплексных систем учета тепловой энергии, обеспечивающих автоматический сбор показаний в многоквартирных домах, максимальный объем потребления тепловой энергии которых составляет менее чем две десятых гигакалории в час"</t>
  </si>
  <si>
    <t>Основное мероприятие 6.3. "Создание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Иркутской области"</t>
  </si>
  <si>
    <t>Мероприятие 6.3.1. Формирование региональной информационной системы в области энергосбережения и повышения энергетической эффективности"</t>
  </si>
  <si>
    <t>Основное мероприятие 6.4. "Содействие развитию использования возобновляемых источников энергии в Иркутской области"</t>
  </si>
  <si>
    <t>Мероприятие 6.4.1. "Строительство генерирующих объектов на основе возобновляемых источников энергии"</t>
  </si>
  <si>
    <t>Мероприятие 6.4.2. "Модернизация и реконструкция существующих объектов,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энергии"</t>
  </si>
  <si>
    <t>Основное мероприятие 6.5. "Содействие развитию и модернизации электроэнергетики в Иркутской области"</t>
  </si>
  <si>
    <t>Мероприятие 6.5.1. "Строительство, реконструкция, капитальный ремонт объектов электросетевого хозяйства"</t>
  </si>
  <si>
    <t>Мероприятие 6.5.2. "Постановка на учет и оформление права муниципальной собственности на бесхозяйные объекты недвижимого имущества, используемые для передачи электрической, тепловой энергии, водоснабжения и водоотведения"</t>
  </si>
  <si>
    <t>Мероприятие 6.5.3. "Государственная регистрация права муниципальной собственности на объекты недвижимого имущества, используемые для передачи электрической, тепловой энергии, водоснабжения и водоотведения"</t>
  </si>
  <si>
    <t>Основное мероприятие 6.6. "Информационное обеспечение мероприятий по энергосбережению и повышению энергетической эффективности на территории Иркутской области"</t>
  </si>
  <si>
    <t>Мероприятие 6.6.1. "Выполнение мероприятий по информационной поддержке, пропаганде и обучению в сфере энергосбережения и повышения энергетической эффективности на территории Иркутской области"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</si>
</sst>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0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Border="1"/>
    <xf numFmtId="0" fontId="10" fillId="2" borderId="0" xfId="0" applyFont="1" applyFill="1"/>
    <xf numFmtId="165" fontId="10" fillId="2" borderId="0" xfId="0" applyNumberFormat="1" applyFont="1" applyFill="1"/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3" borderId="0" xfId="0" applyFill="1"/>
    <xf numFmtId="165" fontId="5" fillId="0" borderId="5" xfId="0" applyNumberFormat="1" applyFont="1" applyFill="1" applyBorder="1" applyAlignment="1">
      <alignment horizontal="center" vertical="top"/>
    </xf>
    <xf numFmtId="165" fontId="6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4" borderId="0" xfId="0" applyFill="1"/>
    <xf numFmtId="0" fontId="10" fillId="2" borderId="0" xfId="0" applyFont="1" applyFill="1" applyBorder="1"/>
    <xf numFmtId="165" fontId="6" fillId="0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Border="1"/>
    <xf numFmtId="167" fontId="10" fillId="2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 vertical="top"/>
    </xf>
    <xf numFmtId="4" fontId="5" fillId="0" borderId="5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0" fillId="2" borderId="0" xfId="0" applyNumberFormat="1" applyFill="1" applyBorder="1"/>
    <xf numFmtId="0" fontId="6" fillId="0" borderId="5" xfId="0" applyFont="1" applyFill="1" applyBorder="1" applyAlignment="1">
      <alignment vertical="top" wrapText="1"/>
    </xf>
    <xf numFmtId="165" fontId="5" fillId="0" borderId="5" xfId="1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 vertical="top"/>
    </xf>
    <xf numFmtId="166" fontId="5" fillId="0" borderId="5" xfId="0" applyNumberFormat="1" applyFont="1" applyFill="1" applyBorder="1" applyAlignment="1">
      <alignment horizontal="center" vertical="top" wrapText="1"/>
    </xf>
    <xf numFmtId="165" fontId="5" fillId="0" borderId="5" xfId="2" applyNumberFormat="1" applyFont="1" applyFill="1" applyBorder="1" applyAlignment="1">
      <alignment horizontal="center" vertical="top"/>
    </xf>
    <xf numFmtId="165" fontId="5" fillId="0" borderId="5" xfId="2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7"/>
  <sheetViews>
    <sheetView tabSelected="1" view="pageBreakPreview" topLeftCell="A358" zoomScale="80" zoomScaleNormal="80" zoomScaleSheetLayoutView="80" zoomScalePageLayoutView="80" workbookViewId="0">
      <selection activeCell="B438" sqref="B438:B442"/>
    </sheetView>
  </sheetViews>
  <sheetFormatPr defaultRowHeight="15.75"/>
  <cols>
    <col min="1" max="1" width="4.140625" style="1" customWidth="1"/>
    <col min="2" max="2" width="36" style="1" customWidth="1"/>
    <col min="3" max="3" width="19" style="1" customWidth="1"/>
    <col min="4" max="4" width="17.7109375" style="1" customWidth="1"/>
    <col min="5" max="5" width="13.28515625" style="1" customWidth="1"/>
    <col min="6" max="6" width="14.140625" style="1" customWidth="1"/>
    <col min="7" max="7" width="14.28515625" style="10" customWidth="1"/>
    <col min="8" max="8" width="13.5703125" style="1" customWidth="1"/>
    <col min="9" max="9" width="15.5703125" style="1" customWidth="1"/>
    <col min="10" max="10" width="14" style="31" customWidth="1"/>
    <col min="11" max="12" width="13.85546875" style="1" customWidth="1"/>
    <col min="13" max="13" width="9.140625" style="1"/>
    <col min="14" max="14" width="22.42578125" style="1" customWidth="1"/>
    <col min="15" max="16384" width="9.140625" style="1"/>
  </cols>
  <sheetData>
    <row r="1" spans="1:10" ht="18.75">
      <c r="A1" s="30"/>
      <c r="B1" s="34"/>
      <c r="C1" s="34"/>
      <c r="D1" s="34"/>
      <c r="E1" s="34"/>
      <c r="F1" s="35"/>
      <c r="G1" s="37"/>
      <c r="H1" s="35"/>
      <c r="I1" s="35"/>
      <c r="J1" s="36"/>
    </row>
    <row r="2" spans="1:10" ht="18.75">
      <c r="A2" s="30"/>
      <c r="B2" s="34"/>
      <c r="C2" s="34"/>
      <c r="D2" s="34"/>
      <c r="E2" s="34"/>
      <c r="F2" s="35"/>
      <c r="G2" s="86" t="s">
        <v>35</v>
      </c>
      <c r="H2" s="86"/>
      <c r="I2" s="86"/>
      <c r="J2" s="36"/>
    </row>
    <row r="3" spans="1:10" ht="18.75">
      <c r="A3" s="30"/>
      <c r="B3" s="34"/>
      <c r="C3" s="34"/>
      <c r="D3" s="34"/>
      <c r="E3" s="34" t="s">
        <v>5</v>
      </c>
      <c r="F3" s="35"/>
      <c r="G3" s="37" t="s">
        <v>0</v>
      </c>
      <c r="H3" s="39"/>
      <c r="I3" s="37"/>
      <c r="J3" s="36"/>
    </row>
    <row r="4" spans="1:10" ht="18.75">
      <c r="B4" s="34"/>
      <c r="C4" s="34"/>
      <c r="D4" s="34"/>
      <c r="E4" s="34"/>
      <c r="F4" s="35"/>
      <c r="G4" s="87" t="s">
        <v>1</v>
      </c>
      <c r="H4" s="87"/>
      <c r="I4" s="87"/>
      <c r="J4" s="36"/>
    </row>
    <row r="5" spans="1:10" ht="18.75">
      <c r="B5" s="34"/>
      <c r="C5" s="34"/>
      <c r="D5" s="34"/>
      <c r="E5" s="34"/>
      <c r="F5" s="35"/>
      <c r="G5" s="87" t="s">
        <v>33</v>
      </c>
      <c r="H5" s="87"/>
      <c r="I5" s="87"/>
      <c r="J5" s="36"/>
    </row>
    <row r="6" spans="1:10" ht="18.75">
      <c r="B6" s="34"/>
      <c r="C6" s="34"/>
      <c r="D6" s="34"/>
      <c r="E6" s="34"/>
      <c r="F6" s="35"/>
      <c r="G6" s="37" t="s">
        <v>34</v>
      </c>
      <c r="H6" s="37"/>
      <c r="I6" s="37"/>
      <c r="J6" s="36"/>
    </row>
    <row r="7" spans="1:10" ht="18.75">
      <c r="B7" s="34"/>
      <c r="C7" s="34"/>
      <c r="D7" s="34"/>
      <c r="E7" s="34"/>
      <c r="F7" s="35"/>
      <c r="G7" s="87" t="s">
        <v>36</v>
      </c>
      <c r="H7" s="87"/>
      <c r="I7" s="87"/>
      <c r="J7" s="36"/>
    </row>
    <row r="8" spans="1:10" ht="18.75">
      <c r="B8" s="34"/>
      <c r="C8" s="34"/>
      <c r="D8" s="34"/>
      <c r="E8" s="34"/>
      <c r="F8" s="34"/>
      <c r="G8" s="38"/>
      <c r="H8" s="39"/>
      <c r="I8" s="37"/>
      <c r="J8" s="36"/>
    </row>
    <row r="9" spans="1:10" ht="18.75">
      <c r="B9" s="34"/>
      <c r="C9" s="34"/>
      <c r="D9" s="34"/>
      <c r="E9" s="34"/>
      <c r="F9" s="34"/>
      <c r="G9" s="40"/>
      <c r="H9" s="39"/>
      <c r="I9" s="37"/>
      <c r="J9" s="36"/>
    </row>
    <row r="10" spans="1:10" ht="20.25">
      <c r="B10" s="83" t="s">
        <v>24</v>
      </c>
      <c r="C10" s="83"/>
      <c r="D10" s="83"/>
      <c r="E10" s="83"/>
      <c r="F10" s="83"/>
      <c r="G10" s="83"/>
      <c r="H10" s="83"/>
      <c r="I10" s="83"/>
      <c r="J10" s="36"/>
    </row>
    <row r="11" spans="1:10" ht="20.25">
      <c r="B11" s="84" t="s">
        <v>25</v>
      </c>
      <c r="C11" s="85"/>
      <c r="D11" s="85"/>
      <c r="E11" s="85"/>
      <c r="F11" s="85"/>
      <c r="G11" s="85"/>
      <c r="H11" s="85"/>
      <c r="I11" s="85"/>
      <c r="J11" s="36"/>
    </row>
    <row r="12" spans="1:10" ht="39.75" customHeight="1">
      <c r="B12" s="84" t="s">
        <v>37</v>
      </c>
      <c r="C12" s="85"/>
      <c r="D12" s="85"/>
      <c r="E12" s="85"/>
      <c r="F12" s="85"/>
      <c r="G12" s="85"/>
      <c r="H12" s="85"/>
      <c r="I12" s="85"/>
      <c r="J12" s="36"/>
    </row>
    <row r="13" spans="1:10" ht="20.25">
      <c r="B13" s="84" t="s">
        <v>2</v>
      </c>
      <c r="C13" s="85"/>
      <c r="D13" s="85"/>
      <c r="E13" s="85"/>
      <c r="F13" s="85"/>
      <c r="G13" s="85"/>
      <c r="H13" s="85"/>
      <c r="I13" s="85"/>
      <c r="J13" s="36"/>
    </row>
    <row r="14" spans="1:10" ht="15" customHeight="1">
      <c r="B14" s="41"/>
      <c r="C14" s="73" t="s">
        <v>30</v>
      </c>
      <c r="D14" s="74"/>
      <c r="E14" s="74"/>
      <c r="F14" s="74"/>
      <c r="G14" s="74"/>
      <c r="H14" s="41"/>
      <c r="I14" s="41"/>
      <c r="J14" s="36"/>
    </row>
    <row r="15" spans="1:10" ht="11.25" customHeight="1">
      <c r="B15" s="41"/>
      <c r="C15" s="41"/>
      <c r="D15" s="41"/>
      <c r="E15" s="41"/>
      <c r="F15" s="41"/>
      <c r="G15" s="42"/>
      <c r="H15" s="41"/>
      <c r="I15" s="41"/>
      <c r="J15" s="36"/>
    </row>
    <row r="16" spans="1:10">
      <c r="B16" s="75" t="s">
        <v>3</v>
      </c>
      <c r="C16" s="76" t="s">
        <v>4</v>
      </c>
      <c r="D16" s="75" t="s">
        <v>28</v>
      </c>
      <c r="E16" s="79" t="s">
        <v>29</v>
      </c>
      <c r="F16" s="80"/>
      <c r="G16" s="80"/>
      <c r="H16" s="80"/>
      <c r="I16" s="80"/>
      <c r="J16" s="36"/>
    </row>
    <row r="17" spans="2:11" ht="24.75" customHeight="1">
      <c r="B17" s="75"/>
      <c r="C17" s="77"/>
      <c r="D17" s="75"/>
      <c r="E17" s="81"/>
      <c r="F17" s="82"/>
      <c r="G17" s="82"/>
      <c r="H17" s="82"/>
      <c r="I17" s="82"/>
      <c r="J17" s="36"/>
    </row>
    <row r="18" spans="2:11" ht="50.25" customHeight="1">
      <c r="B18" s="75"/>
      <c r="C18" s="78"/>
      <c r="D18" s="75"/>
      <c r="E18" s="43">
        <v>2019</v>
      </c>
      <c r="F18" s="43">
        <v>2020</v>
      </c>
      <c r="G18" s="43">
        <v>2021</v>
      </c>
      <c r="H18" s="43">
        <v>2022</v>
      </c>
      <c r="I18" s="43">
        <v>2023</v>
      </c>
      <c r="J18" s="44">
        <v>2024</v>
      </c>
    </row>
    <row r="19" spans="2:11">
      <c r="B19" s="45">
        <v>1</v>
      </c>
      <c r="C19" s="46">
        <v>2</v>
      </c>
      <c r="D19" s="45">
        <v>3</v>
      </c>
      <c r="E19" s="45">
        <v>4</v>
      </c>
      <c r="F19" s="45">
        <v>5</v>
      </c>
      <c r="G19" s="45">
        <v>6</v>
      </c>
      <c r="H19" s="45">
        <v>7</v>
      </c>
      <c r="I19" s="46">
        <v>8</v>
      </c>
      <c r="J19" s="44">
        <v>9</v>
      </c>
    </row>
    <row r="20" spans="2:11" ht="30" customHeight="1">
      <c r="B20" s="68" t="s">
        <v>38</v>
      </c>
      <c r="C20" s="69" t="s">
        <v>6</v>
      </c>
      <c r="D20" s="18" t="s">
        <v>7</v>
      </c>
      <c r="E20" s="13">
        <f t="shared" ref="E20:J20" si="0">E21+E22+E23+E24+E25</f>
        <v>6519090.6399999997</v>
      </c>
      <c r="F20" s="13">
        <f t="shared" si="0"/>
        <v>6381723.8799999999</v>
      </c>
      <c r="G20" s="13">
        <f t="shared" si="0"/>
        <v>6348331.3799999999</v>
      </c>
      <c r="H20" s="13">
        <f t="shared" si="0"/>
        <v>6426792.0799999991</v>
      </c>
      <c r="I20" s="13">
        <f t="shared" si="0"/>
        <v>6455667.7800000003</v>
      </c>
      <c r="J20" s="13">
        <f t="shared" si="0"/>
        <v>6455667.7800000003</v>
      </c>
      <c r="K20" s="30"/>
    </row>
    <row r="21" spans="2:11" ht="30" customHeight="1">
      <c r="B21" s="68"/>
      <c r="C21" s="69"/>
      <c r="D21" s="18" t="s">
        <v>8</v>
      </c>
      <c r="E21" s="13">
        <f t="shared" ref="E21:J21" si="1">E27+E32+E42+E37</f>
        <v>4087370.4399999995</v>
      </c>
      <c r="F21" s="13">
        <f t="shared" si="1"/>
        <v>4248870.38</v>
      </c>
      <c r="G21" s="13">
        <f t="shared" si="1"/>
        <v>4215477.88</v>
      </c>
      <c r="H21" s="13">
        <f t="shared" si="1"/>
        <v>4297433.7799999993</v>
      </c>
      <c r="I21" s="13">
        <f t="shared" si="1"/>
        <v>4322814.28</v>
      </c>
      <c r="J21" s="13">
        <f t="shared" si="1"/>
        <v>4322814.28</v>
      </c>
      <c r="K21" s="30"/>
    </row>
    <row r="22" spans="2:11" ht="30" customHeight="1">
      <c r="B22" s="68"/>
      <c r="C22" s="69"/>
      <c r="D22" s="18" t="s">
        <v>9</v>
      </c>
      <c r="E22" s="13">
        <f t="shared" ref="E22:J24" si="2">E28+E33+E43+E38</f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30"/>
    </row>
    <row r="23" spans="2:11" ht="30" customHeight="1">
      <c r="B23" s="68"/>
      <c r="C23" s="69"/>
      <c r="D23" s="18" t="s">
        <v>10</v>
      </c>
      <c r="E23" s="13">
        <f t="shared" si="2"/>
        <v>124676</v>
      </c>
      <c r="F23" s="13">
        <f t="shared" si="2"/>
        <v>125809.3</v>
      </c>
      <c r="G23" s="13">
        <f t="shared" si="2"/>
        <v>125809.3</v>
      </c>
      <c r="H23" s="13">
        <f t="shared" si="2"/>
        <v>122314.1</v>
      </c>
      <c r="I23" s="13">
        <f t="shared" si="2"/>
        <v>125809.3</v>
      </c>
      <c r="J23" s="13">
        <f t="shared" si="2"/>
        <v>125809.3</v>
      </c>
      <c r="K23" s="30"/>
    </row>
    <row r="24" spans="2:11" ht="30" customHeight="1">
      <c r="B24" s="68"/>
      <c r="C24" s="69"/>
      <c r="D24" s="18" t="s">
        <v>23</v>
      </c>
      <c r="E24" s="13">
        <f t="shared" si="2"/>
        <v>2307044.2000000002</v>
      </c>
      <c r="F24" s="13">
        <f t="shared" si="2"/>
        <v>2007044.2000000002</v>
      </c>
      <c r="G24" s="13">
        <f t="shared" si="2"/>
        <v>2007044.2000000002</v>
      </c>
      <c r="H24" s="13">
        <f t="shared" si="2"/>
        <v>2007044.2000000002</v>
      </c>
      <c r="I24" s="13">
        <f t="shared" si="2"/>
        <v>2007044.2000000002</v>
      </c>
      <c r="J24" s="13">
        <f t="shared" si="2"/>
        <v>2007044.2000000002</v>
      </c>
      <c r="K24" s="30"/>
    </row>
    <row r="25" spans="2:11" ht="30" customHeight="1">
      <c r="B25" s="68"/>
      <c r="C25" s="48"/>
      <c r="D25" s="18" t="s">
        <v>11</v>
      </c>
      <c r="E25" s="13">
        <f t="shared" ref="E25:J25" si="3">E401</f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30"/>
    </row>
    <row r="26" spans="2:11" ht="30" customHeight="1">
      <c r="B26" s="68"/>
      <c r="C26" s="57" t="s">
        <v>32</v>
      </c>
      <c r="D26" s="17" t="s">
        <v>7</v>
      </c>
      <c r="E26" s="12">
        <f t="shared" ref="E26:J26" si="4">E27+E28+E29+E30</f>
        <v>6329996.8399999999</v>
      </c>
      <c r="F26" s="12">
        <f t="shared" si="4"/>
        <v>6192630.0800000001</v>
      </c>
      <c r="G26" s="12">
        <f t="shared" si="4"/>
        <v>6159237.5800000001</v>
      </c>
      <c r="H26" s="12">
        <f t="shared" si="4"/>
        <v>6237698.2799999993</v>
      </c>
      <c r="I26" s="12">
        <f t="shared" si="4"/>
        <v>6266573.9800000004</v>
      </c>
      <c r="J26" s="12">
        <f t="shared" si="4"/>
        <v>6266573.9800000004</v>
      </c>
      <c r="K26" s="30"/>
    </row>
    <row r="27" spans="2:11" ht="30" customHeight="1">
      <c r="B27" s="68"/>
      <c r="C27" s="57"/>
      <c r="D27" s="17" t="s">
        <v>13</v>
      </c>
      <c r="E27" s="12">
        <f t="shared" ref="E27:J27" si="5">E52+E177+E202+E277+E307+E397</f>
        <v>3901798.7399999998</v>
      </c>
      <c r="F27" s="12">
        <f t="shared" si="5"/>
        <v>4063298.6799999997</v>
      </c>
      <c r="G27" s="12">
        <f t="shared" si="5"/>
        <v>4029906.1799999997</v>
      </c>
      <c r="H27" s="12">
        <f t="shared" si="5"/>
        <v>4111862.0799999996</v>
      </c>
      <c r="I27" s="12">
        <f t="shared" si="5"/>
        <v>4137242.5799999996</v>
      </c>
      <c r="J27" s="12">
        <f t="shared" si="5"/>
        <v>4137242.5799999996</v>
      </c>
      <c r="K27" s="30"/>
    </row>
    <row r="28" spans="2:11" ht="30" customHeight="1">
      <c r="B28" s="68"/>
      <c r="C28" s="57"/>
      <c r="D28" s="17" t="s">
        <v>14</v>
      </c>
      <c r="E28" s="12">
        <f t="shared" ref="E28:J30" si="6">E53+E178+E203+E278+E308+E398</f>
        <v>0</v>
      </c>
      <c r="F28" s="12">
        <f t="shared" si="6"/>
        <v>0</v>
      </c>
      <c r="G28" s="12">
        <f t="shared" si="6"/>
        <v>0</v>
      </c>
      <c r="H28" s="12">
        <f t="shared" si="6"/>
        <v>0</v>
      </c>
      <c r="I28" s="12">
        <f t="shared" si="6"/>
        <v>0</v>
      </c>
      <c r="J28" s="12">
        <f t="shared" si="6"/>
        <v>0</v>
      </c>
      <c r="K28" s="30"/>
    </row>
    <row r="29" spans="2:11" ht="30" customHeight="1">
      <c r="B29" s="68"/>
      <c r="C29" s="57"/>
      <c r="D29" s="17" t="s">
        <v>15</v>
      </c>
      <c r="E29" s="12">
        <f t="shared" si="6"/>
        <v>124676</v>
      </c>
      <c r="F29" s="12">
        <f t="shared" si="6"/>
        <v>125809.3</v>
      </c>
      <c r="G29" s="12">
        <f t="shared" si="6"/>
        <v>125809.3</v>
      </c>
      <c r="H29" s="12">
        <f t="shared" si="6"/>
        <v>122314.1</v>
      </c>
      <c r="I29" s="12">
        <f t="shared" si="6"/>
        <v>125809.3</v>
      </c>
      <c r="J29" s="12">
        <f t="shared" si="6"/>
        <v>125809.3</v>
      </c>
      <c r="K29" s="30"/>
    </row>
    <row r="30" spans="2:11" ht="30" customHeight="1">
      <c r="B30" s="68"/>
      <c r="C30" s="57"/>
      <c r="D30" s="17" t="s">
        <v>16</v>
      </c>
      <c r="E30" s="12">
        <f t="shared" si="6"/>
        <v>2303522.1</v>
      </c>
      <c r="F30" s="12">
        <f t="shared" si="6"/>
        <v>2003522.1</v>
      </c>
      <c r="G30" s="12">
        <f t="shared" si="6"/>
        <v>2003522.1</v>
      </c>
      <c r="H30" s="12">
        <f t="shared" si="6"/>
        <v>2003522.1</v>
      </c>
      <c r="I30" s="12">
        <f t="shared" si="6"/>
        <v>2003522.1</v>
      </c>
      <c r="J30" s="12">
        <f t="shared" si="6"/>
        <v>2003522.1</v>
      </c>
      <c r="K30" s="30"/>
    </row>
    <row r="31" spans="2:11" ht="30" customHeight="1">
      <c r="B31" s="68"/>
      <c r="C31" s="57" t="s">
        <v>17</v>
      </c>
      <c r="D31" s="17" t="s">
        <v>7</v>
      </c>
      <c r="E31" s="12">
        <f t="shared" ref="E31:J31" si="7">E32+E34+E35+E33</f>
        <v>68876.800000000003</v>
      </c>
      <c r="F31" s="12">
        <f t="shared" si="7"/>
        <v>68876.800000000003</v>
      </c>
      <c r="G31" s="12">
        <f t="shared" si="7"/>
        <v>68876.800000000003</v>
      </c>
      <c r="H31" s="12">
        <f t="shared" si="7"/>
        <v>68876.800000000003</v>
      </c>
      <c r="I31" s="12">
        <f t="shared" si="7"/>
        <v>68876.800000000003</v>
      </c>
      <c r="J31" s="12">
        <f t="shared" si="7"/>
        <v>68876.800000000003</v>
      </c>
      <c r="K31" s="30"/>
    </row>
    <row r="32" spans="2:11" ht="30" customHeight="1">
      <c r="B32" s="68"/>
      <c r="C32" s="57"/>
      <c r="D32" s="17" t="s">
        <v>13</v>
      </c>
      <c r="E32" s="12">
        <f t="shared" ref="E32:J33" si="8">E142</f>
        <v>68876.800000000003</v>
      </c>
      <c r="F32" s="12">
        <f t="shared" si="8"/>
        <v>68876.800000000003</v>
      </c>
      <c r="G32" s="12">
        <f t="shared" si="8"/>
        <v>68876.800000000003</v>
      </c>
      <c r="H32" s="12">
        <f t="shared" si="8"/>
        <v>68876.800000000003</v>
      </c>
      <c r="I32" s="12">
        <f t="shared" si="8"/>
        <v>68876.800000000003</v>
      </c>
      <c r="J32" s="12">
        <f t="shared" si="8"/>
        <v>68876.800000000003</v>
      </c>
      <c r="K32" s="30"/>
    </row>
    <row r="33" spans="2:11" ht="30" customHeight="1">
      <c r="B33" s="68"/>
      <c r="C33" s="57"/>
      <c r="D33" s="17" t="s">
        <v>14</v>
      </c>
      <c r="E33" s="12">
        <f t="shared" si="8"/>
        <v>0</v>
      </c>
      <c r="F33" s="12">
        <f t="shared" si="8"/>
        <v>0</v>
      </c>
      <c r="G33" s="12">
        <f t="shared" si="8"/>
        <v>0</v>
      </c>
      <c r="H33" s="12">
        <f t="shared" si="8"/>
        <v>0</v>
      </c>
      <c r="I33" s="12">
        <f t="shared" si="8"/>
        <v>0</v>
      </c>
      <c r="J33" s="12">
        <f t="shared" si="8"/>
        <v>0</v>
      </c>
      <c r="K33" s="30"/>
    </row>
    <row r="34" spans="2:11" ht="30" customHeight="1">
      <c r="B34" s="68"/>
      <c r="C34" s="57"/>
      <c r="D34" s="17" t="s">
        <v>15</v>
      </c>
      <c r="E34" s="12">
        <f t="shared" ref="E34:J34" si="9">E143</f>
        <v>0</v>
      </c>
      <c r="F34" s="12">
        <f t="shared" si="9"/>
        <v>0</v>
      </c>
      <c r="G34" s="12">
        <f t="shared" si="9"/>
        <v>0</v>
      </c>
      <c r="H34" s="12">
        <f t="shared" si="9"/>
        <v>0</v>
      </c>
      <c r="I34" s="12">
        <f t="shared" si="9"/>
        <v>0</v>
      </c>
      <c r="J34" s="12">
        <f t="shared" si="9"/>
        <v>0</v>
      </c>
      <c r="K34" s="30"/>
    </row>
    <row r="35" spans="2:11" ht="30" customHeight="1">
      <c r="B35" s="68"/>
      <c r="C35" s="57"/>
      <c r="D35" s="17" t="s">
        <v>16</v>
      </c>
      <c r="E35" s="12">
        <f t="shared" ref="E35:J35" si="10">E144</f>
        <v>0</v>
      </c>
      <c r="F35" s="12">
        <f t="shared" si="10"/>
        <v>0</v>
      </c>
      <c r="G35" s="12">
        <f t="shared" si="10"/>
        <v>0</v>
      </c>
      <c r="H35" s="12">
        <f t="shared" si="10"/>
        <v>0</v>
      </c>
      <c r="I35" s="12">
        <f t="shared" si="10"/>
        <v>0</v>
      </c>
      <c r="J35" s="12">
        <f t="shared" si="10"/>
        <v>0</v>
      </c>
      <c r="K35" s="30"/>
    </row>
    <row r="36" spans="2:11" ht="30" customHeight="1">
      <c r="B36" s="68"/>
      <c r="C36" s="57" t="s">
        <v>18</v>
      </c>
      <c r="D36" s="17" t="s">
        <v>7</v>
      </c>
      <c r="E36" s="12">
        <f t="shared" ref="E36:J36" si="11">E37+E39+E40+E38</f>
        <v>106840.9</v>
      </c>
      <c r="F36" s="12">
        <f t="shared" si="11"/>
        <v>106840.9</v>
      </c>
      <c r="G36" s="12">
        <f t="shared" si="11"/>
        <v>106840.9</v>
      </c>
      <c r="H36" s="12">
        <f t="shared" si="11"/>
        <v>106840.9</v>
      </c>
      <c r="I36" s="12">
        <f t="shared" si="11"/>
        <v>106840.9</v>
      </c>
      <c r="J36" s="12">
        <f t="shared" si="11"/>
        <v>106840.9</v>
      </c>
      <c r="K36" s="30"/>
    </row>
    <row r="37" spans="2:11" ht="30" customHeight="1">
      <c r="B37" s="68"/>
      <c r="C37" s="57"/>
      <c r="D37" s="17" t="s">
        <v>13</v>
      </c>
      <c r="E37" s="12">
        <f t="shared" ref="E37:J38" si="12">E132</f>
        <v>106840.9</v>
      </c>
      <c r="F37" s="12">
        <f t="shared" si="12"/>
        <v>106840.9</v>
      </c>
      <c r="G37" s="12">
        <f t="shared" si="12"/>
        <v>106840.9</v>
      </c>
      <c r="H37" s="12">
        <f t="shared" si="12"/>
        <v>106840.9</v>
      </c>
      <c r="I37" s="12">
        <f t="shared" si="12"/>
        <v>106840.9</v>
      </c>
      <c r="J37" s="12">
        <f t="shared" si="12"/>
        <v>106840.9</v>
      </c>
      <c r="K37" s="30"/>
    </row>
    <row r="38" spans="2:11" ht="30" customHeight="1">
      <c r="B38" s="68"/>
      <c r="C38" s="57"/>
      <c r="D38" s="17" t="s">
        <v>14</v>
      </c>
      <c r="E38" s="12">
        <f t="shared" si="12"/>
        <v>0</v>
      </c>
      <c r="F38" s="12">
        <f t="shared" si="12"/>
        <v>0</v>
      </c>
      <c r="G38" s="12">
        <f t="shared" si="12"/>
        <v>0</v>
      </c>
      <c r="H38" s="12">
        <f t="shared" si="12"/>
        <v>0</v>
      </c>
      <c r="I38" s="12">
        <f t="shared" si="12"/>
        <v>0</v>
      </c>
      <c r="J38" s="12">
        <f t="shared" si="12"/>
        <v>0</v>
      </c>
      <c r="K38" s="30"/>
    </row>
    <row r="39" spans="2:11" ht="30" customHeight="1">
      <c r="B39" s="68"/>
      <c r="C39" s="57"/>
      <c r="D39" s="17" t="s">
        <v>15</v>
      </c>
      <c r="E39" s="12">
        <f t="shared" ref="E39:J40" si="13">E133</f>
        <v>0</v>
      </c>
      <c r="F39" s="12">
        <f t="shared" si="13"/>
        <v>0</v>
      </c>
      <c r="G39" s="12">
        <f t="shared" si="13"/>
        <v>0</v>
      </c>
      <c r="H39" s="12">
        <f t="shared" si="13"/>
        <v>0</v>
      </c>
      <c r="I39" s="12">
        <f t="shared" si="13"/>
        <v>0</v>
      </c>
      <c r="J39" s="12">
        <f t="shared" si="13"/>
        <v>0</v>
      </c>
      <c r="K39" s="30"/>
    </row>
    <row r="40" spans="2:11" ht="30" customHeight="1">
      <c r="B40" s="68"/>
      <c r="C40" s="57"/>
      <c r="D40" s="17" t="s">
        <v>16</v>
      </c>
      <c r="E40" s="12">
        <f t="shared" si="13"/>
        <v>0</v>
      </c>
      <c r="F40" s="12">
        <f t="shared" si="13"/>
        <v>0</v>
      </c>
      <c r="G40" s="12">
        <f t="shared" si="13"/>
        <v>0</v>
      </c>
      <c r="H40" s="12">
        <f t="shared" si="13"/>
        <v>0</v>
      </c>
      <c r="I40" s="12">
        <f t="shared" si="13"/>
        <v>0</v>
      </c>
      <c r="J40" s="12">
        <f t="shared" si="13"/>
        <v>0</v>
      </c>
      <c r="K40" s="30"/>
    </row>
    <row r="41" spans="2:11" ht="30" customHeight="1">
      <c r="B41" s="68"/>
      <c r="C41" s="57" t="s">
        <v>20</v>
      </c>
      <c r="D41" s="17" t="s">
        <v>7</v>
      </c>
      <c r="E41" s="12">
        <f t="shared" ref="E41:J41" si="14">E42+E44+E45+E43</f>
        <v>13376.1</v>
      </c>
      <c r="F41" s="12">
        <f t="shared" si="14"/>
        <v>13376.1</v>
      </c>
      <c r="G41" s="12">
        <f t="shared" si="14"/>
        <v>13376.1</v>
      </c>
      <c r="H41" s="12">
        <f t="shared" si="14"/>
        <v>13376.1</v>
      </c>
      <c r="I41" s="12">
        <f t="shared" si="14"/>
        <v>13376.1</v>
      </c>
      <c r="J41" s="12">
        <f t="shared" si="14"/>
        <v>13376.1</v>
      </c>
      <c r="K41" s="30"/>
    </row>
    <row r="42" spans="2:11" ht="30" customHeight="1">
      <c r="B42" s="68"/>
      <c r="C42" s="57"/>
      <c r="D42" s="17" t="s">
        <v>13</v>
      </c>
      <c r="E42" s="12">
        <f t="shared" ref="E42:J42" si="15">E207+E312</f>
        <v>9854</v>
      </c>
      <c r="F42" s="12">
        <f t="shared" si="15"/>
        <v>9854</v>
      </c>
      <c r="G42" s="12">
        <f t="shared" si="15"/>
        <v>9854</v>
      </c>
      <c r="H42" s="12">
        <f t="shared" si="15"/>
        <v>9854</v>
      </c>
      <c r="I42" s="12">
        <f t="shared" si="15"/>
        <v>9854</v>
      </c>
      <c r="J42" s="12">
        <f t="shared" si="15"/>
        <v>9854</v>
      </c>
      <c r="K42" s="30"/>
    </row>
    <row r="43" spans="2:11" ht="30" customHeight="1">
      <c r="B43" s="68"/>
      <c r="C43" s="57"/>
      <c r="D43" s="17" t="s">
        <v>14</v>
      </c>
      <c r="E43" s="12">
        <f t="shared" ref="E43:J45" si="16">E208+E313</f>
        <v>0</v>
      </c>
      <c r="F43" s="12">
        <f t="shared" si="16"/>
        <v>0</v>
      </c>
      <c r="G43" s="12">
        <f t="shared" si="16"/>
        <v>0</v>
      </c>
      <c r="H43" s="12">
        <f t="shared" si="16"/>
        <v>0</v>
      </c>
      <c r="I43" s="12">
        <f t="shared" si="16"/>
        <v>0</v>
      </c>
      <c r="J43" s="12">
        <f t="shared" si="16"/>
        <v>0</v>
      </c>
      <c r="K43" s="30"/>
    </row>
    <row r="44" spans="2:11" ht="30" customHeight="1">
      <c r="B44" s="68"/>
      <c r="C44" s="57"/>
      <c r="D44" s="17" t="s">
        <v>15</v>
      </c>
      <c r="E44" s="12">
        <f t="shared" si="16"/>
        <v>0</v>
      </c>
      <c r="F44" s="12">
        <f t="shared" si="16"/>
        <v>0</v>
      </c>
      <c r="G44" s="12">
        <f t="shared" si="16"/>
        <v>0</v>
      </c>
      <c r="H44" s="12">
        <f t="shared" si="16"/>
        <v>0</v>
      </c>
      <c r="I44" s="12">
        <f t="shared" si="16"/>
        <v>0</v>
      </c>
      <c r="J44" s="12">
        <f t="shared" si="16"/>
        <v>0</v>
      </c>
      <c r="K44" s="30"/>
    </row>
    <row r="45" spans="2:11" ht="30" customHeight="1">
      <c r="B45" s="68"/>
      <c r="C45" s="57"/>
      <c r="D45" s="17" t="s">
        <v>16</v>
      </c>
      <c r="E45" s="12">
        <f t="shared" si="16"/>
        <v>3522.1</v>
      </c>
      <c r="F45" s="12">
        <f t="shared" si="16"/>
        <v>3522.1</v>
      </c>
      <c r="G45" s="12">
        <f t="shared" si="16"/>
        <v>3522.1</v>
      </c>
      <c r="H45" s="12">
        <f t="shared" si="16"/>
        <v>3522.1</v>
      </c>
      <c r="I45" s="12">
        <f t="shared" si="16"/>
        <v>3522.1</v>
      </c>
      <c r="J45" s="12">
        <f t="shared" si="16"/>
        <v>3522.1</v>
      </c>
      <c r="K45" s="30"/>
    </row>
    <row r="46" spans="2:11" ht="30" customHeight="1">
      <c r="B46" s="68" t="s">
        <v>26</v>
      </c>
      <c r="C46" s="63" t="s">
        <v>22</v>
      </c>
      <c r="D46" s="26" t="s">
        <v>7</v>
      </c>
      <c r="E46" s="13">
        <f t="shared" ref="E46:J46" si="17">E47+E48+E49+E50</f>
        <v>2574912.48</v>
      </c>
      <c r="F46" s="13">
        <f t="shared" si="17"/>
        <v>2737754.38</v>
      </c>
      <c r="G46" s="13">
        <f t="shared" si="17"/>
        <v>2753361.88</v>
      </c>
      <c r="H46" s="13">
        <f t="shared" si="17"/>
        <v>2835317.78</v>
      </c>
      <c r="I46" s="13">
        <f t="shared" si="17"/>
        <v>2860698.28</v>
      </c>
      <c r="J46" s="13">
        <f t="shared" si="17"/>
        <v>2860698.28</v>
      </c>
      <c r="K46" s="30"/>
    </row>
    <row r="47" spans="2:11" ht="30" customHeight="1">
      <c r="B47" s="68"/>
      <c r="C47" s="63"/>
      <c r="D47" s="18" t="s">
        <v>13</v>
      </c>
      <c r="E47" s="13">
        <f t="shared" ref="E47:J47" si="18">E52+E57</f>
        <v>2573701.08</v>
      </c>
      <c r="F47" s="13">
        <f t="shared" si="18"/>
        <v>2736542.98</v>
      </c>
      <c r="G47" s="13">
        <f t="shared" si="18"/>
        <v>2752150.48</v>
      </c>
      <c r="H47" s="13">
        <f t="shared" si="18"/>
        <v>2834106.38</v>
      </c>
      <c r="I47" s="13">
        <f t="shared" si="18"/>
        <v>2859486.88</v>
      </c>
      <c r="J47" s="13">
        <f t="shared" si="18"/>
        <v>2859486.88</v>
      </c>
      <c r="K47" s="30"/>
    </row>
    <row r="48" spans="2:11" ht="30" customHeight="1">
      <c r="B48" s="68"/>
      <c r="C48" s="63"/>
      <c r="D48" s="18" t="s">
        <v>14</v>
      </c>
      <c r="E48" s="13">
        <f t="shared" ref="E48:I50" si="19">E53+E58</f>
        <v>0</v>
      </c>
      <c r="F48" s="13">
        <f t="shared" si="19"/>
        <v>0</v>
      </c>
      <c r="G48" s="13">
        <f t="shared" si="19"/>
        <v>0</v>
      </c>
      <c r="H48" s="13">
        <f t="shared" si="19"/>
        <v>0</v>
      </c>
      <c r="I48" s="13">
        <f t="shared" si="19"/>
        <v>0</v>
      </c>
      <c r="J48" s="13">
        <f>J53+J58</f>
        <v>0</v>
      </c>
      <c r="K48" s="30"/>
    </row>
    <row r="49" spans="2:11" ht="30" customHeight="1">
      <c r="B49" s="68"/>
      <c r="C49" s="63"/>
      <c r="D49" s="18" t="s">
        <v>15</v>
      </c>
      <c r="E49" s="13">
        <f t="shared" si="19"/>
        <v>1211.4000000000001</v>
      </c>
      <c r="F49" s="13">
        <f t="shared" si="19"/>
        <v>1211.4000000000001</v>
      </c>
      <c r="G49" s="13">
        <f t="shared" si="19"/>
        <v>1211.4000000000001</v>
      </c>
      <c r="H49" s="13">
        <f t="shared" si="19"/>
        <v>1211.4000000000001</v>
      </c>
      <c r="I49" s="13">
        <f t="shared" si="19"/>
        <v>1211.4000000000001</v>
      </c>
      <c r="J49" s="13">
        <f>J54+J59</f>
        <v>1211.4000000000001</v>
      </c>
      <c r="K49" s="30"/>
    </row>
    <row r="50" spans="2:11" ht="30" customHeight="1">
      <c r="B50" s="68"/>
      <c r="C50" s="63"/>
      <c r="D50" s="18" t="s">
        <v>16</v>
      </c>
      <c r="E50" s="13">
        <f t="shared" si="19"/>
        <v>0</v>
      </c>
      <c r="F50" s="13">
        <f t="shared" si="19"/>
        <v>0</v>
      </c>
      <c r="G50" s="13">
        <f t="shared" si="19"/>
        <v>0</v>
      </c>
      <c r="H50" s="13">
        <f t="shared" si="19"/>
        <v>0</v>
      </c>
      <c r="I50" s="13">
        <f t="shared" si="19"/>
        <v>0</v>
      </c>
      <c r="J50" s="13">
        <f>J55+J60</f>
        <v>0</v>
      </c>
      <c r="K50" s="30"/>
    </row>
    <row r="51" spans="2:11" ht="30" customHeight="1">
      <c r="B51" s="70" t="s">
        <v>27</v>
      </c>
      <c r="C51" s="69" t="s">
        <v>32</v>
      </c>
      <c r="D51" s="18" t="s">
        <v>7</v>
      </c>
      <c r="E51" s="15">
        <f t="shared" ref="E51:J51" si="20">E52+E53+E54+E55</f>
        <v>2468071.58</v>
      </c>
      <c r="F51" s="15">
        <f t="shared" si="20"/>
        <v>2630913.48</v>
      </c>
      <c r="G51" s="15">
        <f t="shared" si="20"/>
        <v>2646520.98</v>
      </c>
      <c r="H51" s="15">
        <f t="shared" si="20"/>
        <v>2728476.88</v>
      </c>
      <c r="I51" s="15">
        <f t="shared" si="20"/>
        <v>2753857.38</v>
      </c>
      <c r="J51" s="15">
        <f t="shared" si="20"/>
        <v>2753857.38</v>
      </c>
      <c r="K51" s="30"/>
    </row>
    <row r="52" spans="2:11" ht="30" customHeight="1">
      <c r="B52" s="71"/>
      <c r="C52" s="69"/>
      <c r="D52" s="18" t="s">
        <v>13</v>
      </c>
      <c r="E52" s="15">
        <f t="shared" ref="E52:J52" si="21">E62+E92+E117</f>
        <v>2466860.1800000002</v>
      </c>
      <c r="F52" s="15">
        <f t="shared" si="21"/>
        <v>2629702.08</v>
      </c>
      <c r="G52" s="15">
        <f t="shared" si="21"/>
        <v>2645309.58</v>
      </c>
      <c r="H52" s="15">
        <f t="shared" si="21"/>
        <v>2727265.48</v>
      </c>
      <c r="I52" s="15">
        <f t="shared" si="21"/>
        <v>2752645.98</v>
      </c>
      <c r="J52" s="15">
        <f t="shared" si="21"/>
        <v>2752645.98</v>
      </c>
      <c r="K52" s="30"/>
    </row>
    <row r="53" spans="2:11" ht="30" customHeight="1">
      <c r="B53" s="71"/>
      <c r="C53" s="69"/>
      <c r="D53" s="18" t="s">
        <v>14</v>
      </c>
      <c r="E53" s="15">
        <f t="shared" ref="E53:I55" si="22">E63+E93+E118</f>
        <v>0</v>
      </c>
      <c r="F53" s="15">
        <f t="shared" si="22"/>
        <v>0</v>
      </c>
      <c r="G53" s="15">
        <f t="shared" si="22"/>
        <v>0</v>
      </c>
      <c r="H53" s="15">
        <f t="shared" si="22"/>
        <v>0</v>
      </c>
      <c r="I53" s="15">
        <f t="shared" si="22"/>
        <v>0</v>
      </c>
      <c r="J53" s="15">
        <f>J63+J93+J118</f>
        <v>0</v>
      </c>
      <c r="K53" s="30"/>
    </row>
    <row r="54" spans="2:11" ht="30" customHeight="1">
      <c r="B54" s="71"/>
      <c r="C54" s="69"/>
      <c r="D54" s="18" t="s">
        <v>15</v>
      </c>
      <c r="E54" s="15">
        <f t="shared" si="22"/>
        <v>1211.4000000000001</v>
      </c>
      <c r="F54" s="15">
        <f t="shared" si="22"/>
        <v>1211.4000000000001</v>
      </c>
      <c r="G54" s="15">
        <f t="shared" si="22"/>
        <v>1211.4000000000001</v>
      </c>
      <c r="H54" s="15">
        <f t="shared" si="22"/>
        <v>1211.4000000000001</v>
      </c>
      <c r="I54" s="15">
        <f t="shared" si="22"/>
        <v>1211.4000000000001</v>
      </c>
      <c r="J54" s="15">
        <f>J64+J94+J119</f>
        <v>1211.4000000000001</v>
      </c>
      <c r="K54" s="30"/>
    </row>
    <row r="55" spans="2:11" ht="30" customHeight="1">
      <c r="B55" s="72"/>
      <c r="C55" s="69"/>
      <c r="D55" s="18" t="s">
        <v>16</v>
      </c>
      <c r="E55" s="15">
        <f t="shared" si="22"/>
        <v>0</v>
      </c>
      <c r="F55" s="15">
        <f t="shared" si="22"/>
        <v>0</v>
      </c>
      <c r="G55" s="15">
        <f t="shared" si="22"/>
        <v>0</v>
      </c>
      <c r="H55" s="15">
        <f t="shared" si="22"/>
        <v>0</v>
      </c>
      <c r="I55" s="15">
        <f t="shared" si="22"/>
        <v>0</v>
      </c>
      <c r="J55" s="15">
        <f>J65+J95+J120</f>
        <v>0</v>
      </c>
      <c r="K55" s="30"/>
    </row>
    <row r="56" spans="2:11" ht="30" customHeight="1">
      <c r="B56" s="70"/>
      <c r="C56" s="69" t="s">
        <v>18</v>
      </c>
      <c r="D56" s="18" t="s">
        <v>7</v>
      </c>
      <c r="E56" s="15">
        <f t="shared" ref="E56:J56" si="23">E57+E58+E59+E60</f>
        <v>106840.9</v>
      </c>
      <c r="F56" s="15">
        <f t="shared" si="23"/>
        <v>106840.9</v>
      </c>
      <c r="G56" s="15">
        <f t="shared" si="23"/>
        <v>106840.9</v>
      </c>
      <c r="H56" s="15">
        <f t="shared" si="23"/>
        <v>106840.9</v>
      </c>
      <c r="I56" s="15">
        <f t="shared" si="23"/>
        <v>106840.9</v>
      </c>
      <c r="J56" s="15">
        <f t="shared" si="23"/>
        <v>106840.9</v>
      </c>
    </row>
    <row r="57" spans="2:11" ht="30" customHeight="1">
      <c r="B57" s="71"/>
      <c r="C57" s="69"/>
      <c r="D57" s="18" t="s">
        <v>13</v>
      </c>
      <c r="E57" s="15">
        <f t="shared" ref="E57:J57" si="24">E132</f>
        <v>106840.9</v>
      </c>
      <c r="F57" s="15">
        <f t="shared" si="24"/>
        <v>106840.9</v>
      </c>
      <c r="G57" s="15">
        <f t="shared" si="24"/>
        <v>106840.9</v>
      </c>
      <c r="H57" s="15">
        <f t="shared" si="24"/>
        <v>106840.9</v>
      </c>
      <c r="I57" s="15">
        <f t="shared" si="24"/>
        <v>106840.9</v>
      </c>
      <c r="J57" s="15">
        <f t="shared" si="24"/>
        <v>106840.9</v>
      </c>
    </row>
    <row r="58" spans="2:11" ht="30" customHeight="1">
      <c r="B58" s="71"/>
      <c r="C58" s="69"/>
      <c r="D58" s="18" t="s">
        <v>14</v>
      </c>
      <c r="E58" s="15">
        <f>E133</f>
        <v>0</v>
      </c>
      <c r="F58" s="15">
        <v>0</v>
      </c>
      <c r="G58" s="15">
        <f>G138</f>
        <v>0</v>
      </c>
      <c r="H58" s="15">
        <f t="shared" ref="H58:I60" si="25">H138</f>
        <v>0</v>
      </c>
      <c r="I58" s="15">
        <f t="shared" si="25"/>
        <v>0</v>
      </c>
      <c r="J58" s="15">
        <f>J138</f>
        <v>0</v>
      </c>
    </row>
    <row r="59" spans="2:11" ht="30" customHeight="1">
      <c r="B59" s="71"/>
      <c r="C59" s="69"/>
      <c r="D59" s="18" t="s">
        <v>15</v>
      </c>
      <c r="E59" s="15">
        <f>E134</f>
        <v>0</v>
      </c>
      <c r="F59" s="15">
        <v>0</v>
      </c>
      <c r="G59" s="15">
        <f>G139</f>
        <v>0</v>
      </c>
      <c r="H59" s="15">
        <f t="shared" si="25"/>
        <v>0</v>
      </c>
      <c r="I59" s="15">
        <f t="shared" si="25"/>
        <v>0</v>
      </c>
      <c r="J59" s="15">
        <f>J139</f>
        <v>0</v>
      </c>
    </row>
    <row r="60" spans="2:11" ht="30" customHeight="1">
      <c r="B60" s="72"/>
      <c r="C60" s="69"/>
      <c r="D60" s="18" t="s">
        <v>16</v>
      </c>
      <c r="E60" s="15">
        <f>E135</f>
        <v>0</v>
      </c>
      <c r="F60" s="15">
        <v>0</v>
      </c>
      <c r="G60" s="15">
        <f>G140</f>
        <v>0</v>
      </c>
      <c r="H60" s="15">
        <f t="shared" si="25"/>
        <v>0</v>
      </c>
      <c r="I60" s="15">
        <f t="shared" si="25"/>
        <v>0</v>
      </c>
      <c r="J60" s="15">
        <f>J140</f>
        <v>0</v>
      </c>
    </row>
    <row r="61" spans="2:11" ht="30" customHeight="1">
      <c r="B61" s="67" t="s">
        <v>19</v>
      </c>
      <c r="C61" s="57" t="s">
        <v>32</v>
      </c>
      <c r="D61" s="17" t="s">
        <v>7</v>
      </c>
      <c r="E61" s="12">
        <f t="shared" ref="E61:J61" si="26">E62+E63+E64+E65</f>
        <v>330823.40000000002</v>
      </c>
      <c r="F61" s="12">
        <f t="shared" si="26"/>
        <v>493665.3</v>
      </c>
      <c r="G61" s="12">
        <f t="shared" si="26"/>
        <v>509272.8</v>
      </c>
      <c r="H61" s="12">
        <f t="shared" si="26"/>
        <v>591228.69999999995</v>
      </c>
      <c r="I61" s="12">
        <f t="shared" si="26"/>
        <v>616609.19999999995</v>
      </c>
      <c r="J61" s="12">
        <f t="shared" si="26"/>
        <v>616609.19999999995</v>
      </c>
    </row>
    <row r="62" spans="2:11" ht="30" customHeight="1">
      <c r="B62" s="67"/>
      <c r="C62" s="57"/>
      <c r="D62" s="17" t="s">
        <v>13</v>
      </c>
      <c r="E62" s="12">
        <f t="shared" ref="E62:J62" si="27">E67+E72+E77+E82+E87</f>
        <v>330823.40000000002</v>
      </c>
      <c r="F62" s="12">
        <f t="shared" si="27"/>
        <v>493665.3</v>
      </c>
      <c r="G62" s="12">
        <f t="shared" si="27"/>
        <v>509272.8</v>
      </c>
      <c r="H62" s="12">
        <f t="shared" si="27"/>
        <v>591228.69999999995</v>
      </c>
      <c r="I62" s="12">
        <f t="shared" si="27"/>
        <v>616609.19999999995</v>
      </c>
      <c r="J62" s="12">
        <f t="shared" si="27"/>
        <v>616609.19999999995</v>
      </c>
    </row>
    <row r="63" spans="2:11" ht="30" customHeight="1">
      <c r="B63" s="67"/>
      <c r="C63" s="57"/>
      <c r="D63" s="17" t="s">
        <v>14</v>
      </c>
      <c r="E63" s="12">
        <f t="shared" ref="E63:I65" si="28">E68+E73+E78+E83+E88</f>
        <v>0</v>
      </c>
      <c r="F63" s="12">
        <f t="shared" si="28"/>
        <v>0</v>
      </c>
      <c r="G63" s="12">
        <f t="shared" si="28"/>
        <v>0</v>
      </c>
      <c r="H63" s="12">
        <f t="shared" si="28"/>
        <v>0</v>
      </c>
      <c r="I63" s="12">
        <f t="shared" si="28"/>
        <v>0</v>
      </c>
      <c r="J63" s="12">
        <f>J68+J73+J78+J83+J88</f>
        <v>0</v>
      </c>
    </row>
    <row r="64" spans="2:11" ht="30" customHeight="1">
      <c r="B64" s="67"/>
      <c r="C64" s="57"/>
      <c r="D64" s="17" t="s">
        <v>15</v>
      </c>
      <c r="E64" s="12">
        <f t="shared" si="28"/>
        <v>0</v>
      </c>
      <c r="F64" s="12">
        <f t="shared" si="28"/>
        <v>0</v>
      </c>
      <c r="G64" s="12">
        <f t="shared" si="28"/>
        <v>0</v>
      </c>
      <c r="H64" s="12">
        <f t="shared" si="28"/>
        <v>0</v>
      </c>
      <c r="I64" s="12">
        <f t="shared" si="28"/>
        <v>0</v>
      </c>
      <c r="J64" s="12">
        <f>J69+J74+J79+J84+J89</f>
        <v>0</v>
      </c>
    </row>
    <row r="65" spans="2:10" ht="30" customHeight="1">
      <c r="B65" s="67"/>
      <c r="C65" s="57"/>
      <c r="D65" s="17" t="s">
        <v>16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J70+J75+J80+J85+J90</f>
        <v>0</v>
      </c>
    </row>
    <row r="66" spans="2:10" ht="30" customHeight="1">
      <c r="B66" s="67" t="s">
        <v>39</v>
      </c>
      <c r="C66" s="57" t="s">
        <v>32</v>
      </c>
      <c r="D66" s="17" t="s">
        <v>7</v>
      </c>
      <c r="E66" s="12">
        <f t="shared" ref="E66:J66" si="29">E67+E68+E69+E70</f>
        <v>91197</v>
      </c>
      <c r="F66" s="12">
        <f t="shared" si="29"/>
        <v>91197</v>
      </c>
      <c r="G66" s="12">
        <f t="shared" si="29"/>
        <v>91197</v>
      </c>
      <c r="H66" s="12">
        <f t="shared" si="29"/>
        <v>91197</v>
      </c>
      <c r="I66" s="12">
        <f t="shared" si="29"/>
        <v>91197</v>
      </c>
      <c r="J66" s="12">
        <f t="shared" si="29"/>
        <v>91197</v>
      </c>
    </row>
    <row r="67" spans="2:10" ht="30" customHeight="1">
      <c r="B67" s="67"/>
      <c r="C67" s="57"/>
      <c r="D67" s="17" t="s">
        <v>13</v>
      </c>
      <c r="E67" s="14">
        <v>91197</v>
      </c>
      <c r="F67" s="14">
        <v>91197</v>
      </c>
      <c r="G67" s="14">
        <v>91197</v>
      </c>
      <c r="H67" s="14">
        <v>91197</v>
      </c>
      <c r="I67" s="14">
        <v>91197</v>
      </c>
      <c r="J67" s="14">
        <v>91197</v>
      </c>
    </row>
    <row r="68" spans="2:10" ht="30" customHeight="1">
      <c r="B68" s="67"/>
      <c r="C68" s="57"/>
      <c r="D68" s="17" t="s">
        <v>14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2:10" ht="30" customHeight="1">
      <c r="B69" s="67"/>
      <c r="C69" s="57"/>
      <c r="D69" s="17" t="s">
        <v>15</v>
      </c>
      <c r="E69" s="12">
        <v>0</v>
      </c>
      <c r="F69" s="12">
        <v>0</v>
      </c>
      <c r="G69" s="12">
        <v>0</v>
      </c>
      <c r="H69" s="12">
        <v>0</v>
      </c>
      <c r="I69" s="14">
        <v>0</v>
      </c>
      <c r="J69" s="14">
        <v>0</v>
      </c>
    </row>
    <row r="70" spans="2:10" ht="30" customHeight="1">
      <c r="B70" s="67"/>
      <c r="C70" s="57"/>
      <c r="D70" s="17" t="s">
        <v>16</v>
      </c>
      <c r="E70" s="12">
        <v>0</v>
      </c>
      <c r="F70" s="12">
        <v>0</v>
      </c>
      <c r="G70" s="12">
        <v>0</v>
      </c>
      <c r="H70" s="12">
        <v>0</v>
      </c>
      <c r="I70" s="14">
        <v>0</v>
      </c>
      <c r="J70" s="14">
        <v>0</v>
      </c>
    </row>
    <row r="71" spans="2:10" ht="35.1" customHeight="1">
      <c r="B71" s="67" t="s">
        <v>40</v>
      </c>
      <c r="C71" s="57" t="s">
        <v>32</v>
      </c>
      <c r="D71" s="17" t="s">
        <v>7</v>
      </c>
      <c r="E71" s="12">
        <f t="shared" ref="E71:J71" si="30">E72+E73+E74+E75</f>
        <v>17173.7</v>
      </c>
      <c r="F71" s="12">
        <f t="shared" si="30"/>
        <v>17173.7</v>
      </c>
      <c r="G71" s="12">
        <f t="shared" si="30"/>
        <v>17173.7</v>
      </c>
      <c r="H71" s="12">
        <f t="shared" si="30"/>
        <v>17173.7</v>
      </c>
      <c r="I71" s="12">
        <f t="shared" si="30"/>
        <v>17173.7</v>
      </c>
      <c r="J71" s="12">
        <f t="shared" si="30"/>
        <v>17173.7</v>
      </c>
    </row>
    <row r="72" spans="2:10" ht="35.1" customHeight="1">
      <c r="B72" s="67"/>
      <c r="C72" s="57"/>
      <c r="D72" s="17" t="s">
        <v>13</v>
      </c>
      <c r="E72" s="12">
        <v>17173.7</v>
      </c>
      <c r="F72" s="12">
        <v>17173.7</v>
      </c>
      <c r="G72" s="12">
        <v>17173.7</v>
      </c>
      <c r="H72" s="12">
        <v>17173.7</v>
      </c>
      <c r="I72" s="12">
        <v>17173.7</v>
      </c>
      <c r="J72" s="12">
        <v>17173.7</v>
      </c>
    </row>
    <row r="73" spans="2:10" ht="35.1" customHeight="1">
      <c r="B73" s="67"/>
      <c r="C73" s="57"/>
      <c r="D73" s="17" t="s">
        <v>14</v>
      </c>
      <c r="E73" s="12">
        <v>0</v>
      </c>
      <c r="F73" s="12">
        <v>0</v>
      </c>
      <c r="G73" s="14">
        <v>0</v>
      </c>
      <c r="H73" s="14">
        <v>0</v>
      </c>
      <c r="I73" s="14">
        <v>0</v>
      </c>
      <c r="J73" s="14">
        <v>0</v>
      </c>
    </row>
    <row r="74" spans="2:10" ht="35.1" customHeight="1">
      <c r="B74" s="67"/>
      <c r="C74" s="57"/>
      <c r="D74" s="17" t="s">
        <v>15</v>
      </c>
      <c r="E74" s="12">
        <v>0</v>
      </c>
      <c r="F74" s="12">
        <v>0</v>
      </c>
      <c r="G74" s="12">
        <v>0</v>
      </c>
      <c r="H74" s="12">
        <v>0</v>
      </c>
      <c r="I74" s="14">
        <v>0</v>
      </c>
      <c r="J74" s="14">
        <v>0</v>
      </c>
    </row>
    <row r="75" spans="2:10" ht="35.1" customHeight="1">
      <c r="B75" s="67"/>
      <c r="C75" s="57"/>
      <c r="D75" s="17" t="s">
        <v>16</v>
      </c>
      <c r="E75" s="12">
        <v>0</v>
      </c>
      <c r="F75" s="12">
        <v>0</v>
      </c>
      <c r="G75" s="12">
        <v>0</v>
      </c>
      <c r="H75" s="12">
        <v>0</v>
      </c>
      <c r="I75" s="14">
        <v>0</v>
      </c>
      <c r="J75" s="14">
        <v>0</v>
      </c>
    </row>
    <row r="76" spans="2:10" ht="30" customHeight="1">
      <c r="B76" s="67" t="s">
        <v>41</v>
      </c>
      <c r="C76" s="57" t="s">
        <v>32</v>
      </c>
      <c r="D76" s="17" t="s">
        <v>7</v>
      </c>
      <c r="E76" s="12">
        <f t="shared" ref="E76:J76" si="31">E77+E78+E79+E80</f>
        <v>118614.2</v>
      </c>
      <c r="F76" s="12">
        <f t="shared" si="31"/>
        <v>282456.09999999998</v>
      </c>
      <c r="G76" s="12">
        <f t="shared" si="31"/>
        <v>298063.59999999998</v>
      </c>
      <c r="H76" s="12">
        <f t="shared" si="31"/>
        <v>380019.5</v>
      </c>
      <c r="I76" s="12">
        <f t="shared" si="31"/>
        <v>405400</v>
      </c>
      <c r="J76" s="12">
        <f t="shared" si="31"/>
        <v>405400</v>
      </c>
    </row>
    <row r="77" spans="2:10" ht="30" customHeight="1">
      <c r="B77" s="67"/>
      <c r="C77" s="57"/>
      <c r="D77" s="17" t="s">
        <v>13</v>
      </c>
      <c r="E77" s="14">
        <f>73899.4+44714.8</f>
        <v>118614.2</v>
      </c>
      <c r="F77" s="14">
        <v>282456.09999999998</v>
      </c>
      <c r="G77" s="14">
        <f>278063.6+20000</f>
        <v>298063.59999999998</v>
      </c>
      <c r="H77" s="12">
        <v>380019.5</v>
      </c>
      <c r="I77" s="12">
        <v>405400</v>
      </c>
      <c r="J77" s="12">
        <v>405400</v>
      </c>
    </row>
    <row r="78" spans="2:10" ht="30" customHeight="1">
      <c r="B78" s="67"/>
      <c r="C78" s="57"/>
      <c r="D78" s="17" t="s">
        <v>14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</row>
    <row r="79" spans="2:10" ht="30" customHeight="1">
      <c r="B79" s="67"/>
      <c r="C79" s="57"/>
      <c r="D79" s="17" t="s">
        <v>15</v>
      </c>
      <c r="E79" s="12">
        <v>0</v>
      </c>
      <c r="F79" s="12">
        <v>0</v>
      </c>
      <c r="G79" s="12">
        <v>0</v>
      </c>
      <c r="H79" s="12">
        <v>0</v>
      </c>
      <c r="I79" s="14">
        <v>0</v>
      </c>
      <c r="J79" s="14">
        <v>0</v>
      </c>
    </row>
    <row r="80" spans="2:10" ht="30" customHeight="1">
      <c r="B80" s="67"/>
      <c r="C80" s="57"/>
      <c r="D80" s="17" t="s">
        <v>16</v>
      </c>
      <c r="E80" s="12">
        <v>0</v>
      </c>
      <c r="F80" s="12">
        <v>0</v>
      </c>
      <c r="G80" s="12">
        <v>0</v>
      </c>
      <c r="H80" s="12">
        <v>0</v>
      </c>
      <c r="I80" s="14">
        <v>0</v>
      </c>
      <c r="J80" s="14">
        <v>0</v>
      </c>
    </row>
    <row r="81" spans="2:10" ht="30" customHeight="1">
      <c r="B81" s="67" t="s">
        <v>42</v>
      </c>
      <c r="C81" s="57" t="s">
        <v>32</v>
      </c>
      <c r="D81" s="17" t="s">
        <v>7</v>
      </c>
      <c r="E81" s="12">
        <f t="shared" ref="E81:J81" si="32">E82+E83+E84+E85</f>
        <v>102838.5</v>
      </c>
      <c r="F81" s="12">
        <f t="shared" si="32"/>
        <v>102838.5</v>
      </c>
      <c r="G81" s="12">
        <f t="shared" si="32"/>
        <v>102838.5</v>
      </c>
      <c r="H81" s="12">
        <f t="shared" si="32"/>
        <v>102838.5</v>
      </c>
      <c r="I81" s="12">
        <f t="shared" si="32"/>
        <v>102838.5</v>
      </c>
      <c r="J81" s="12">
        <f t="shared" si="32"/>
        <v>102838.5</v>
      </c>
    </row>
    <row r="82" spans="2:10" ht="30" customHeight="1">
      <c r="B82" s="67"/>
      <c r="C82" s="57"/>
      <c r="D82" s="17" t="s">
        <v>13</v>
      </c>
      <c r="E82" s="14">
        <v>102838.5</v>
      </c>
      <c r="F82" s="14">
        <v>102838.5</v>
      </c>
      <c r="G82" s="16">
        <v>102838.5</v>
      </c>
      <c r="H82" s="14">
        <v>102838.5</v>
      </c>
      <c r="I82" s="14">
        <v>102838.5</v>
      </c>
      <c r="J82" s="14">
        <v>102838.5</v>
      </c>
    </row>
    <row r="83" spans="2:10" ht="30" customHeight="1">
      <c r="B83" s="67"/>
      <c r="C83" s="57"/>
      <c r="D83" s="17" t="s">
        <v>14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</row>
    <row r="84" spans="2:10" ht="30" customHeight="1">
      <c r="B84" s="67"/>
      <c r="C84" s="57"/>
      <c r="D84" s="17" t="s">
        <v>15</v>
      </c>
      <c r="E84" s="12">
        <v>0</v>
      </c>
      <c r="F84" s="12">
        <v>0</v>
      </c>
      <c r="G84" s="12">
        <v>0</v>
      </c>
      <c r="H84" s="12">
        <v>0</v>
      </c>
      <c r="I84" s="14">
        <v>0</v>
      </c>
      <c r="J84" s="14">
        <v>0</v>
      </c>
    </row>
    <row r="85" spans="2:10" ht="30" customHeight="1">
      <c r="B85" s="67"/>
      <c r="C85" s="57"/>
      <c r="D85" s="17" t="s">
        <v>16</v>
      </c>
      <c r="E85" s="12">
        <v>0</v>
      </c>
      <c r="F85" s="12">
        <v>0</v>
      </c>
      <c r="G85" s="12">
        <v>0</v>
      </c>
      <c r="H85" s="12">
        <v>0</v>
      </c>
      <c r="I85" s="14">
        <v>0</v>
      </c>
      <c r="J85" s="14">
        <v>0</v>
      </c>
    </row>
    <row r="86" spans="2:10" ht="30" customHeight="1">
      <c r="B86" s="67" t="s">
        <v>43</v>
      </c>
      <c r="C86" s="57" t="s">
        <v>32</v>
      </c>
      <c r="D86" s="17" t="s">
        <v>7</v>
      </c>
      <c r="E86" s="12">
        <f t="shared" ref="E86:J86" si="33">E87+E88+E89+E90</f>
        <v>1000</v>
      </c>
      <c r="F86" s="12">
        <f t="shared" si="33"/>
        <v>0</v>
      </c>
      <c r="G86" s="12">
        <f t="shared" si="33"/>
        <v>0</v>
      </c>
      <c r="H86" s="12">
        <f t="shared" si="33"/>
        <v>0</v>
      </c>
      <c r="I86" s="12">
        <f t="shared" si="33"/>
        <v>0</v>
      </c>
      <c r="J86" s="12">
        <f t="shared" si="33"/>
        <v>0</v>
      </c>
    </row>
    <row r="87" spans="2:10" ht="30" customHeight="1">
      <c r="B87" s="67"/>
      <c r="C87" s="57"/>
      <c r="D87" s="17" t="s">
        <v>13</v>
      </c>
      <c r="E87" s="14">
        <v>1000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</row>
    <row r="88" spans="2:10" ht="30" customHeight="1">
      <c r="B88" s="67"/>
      <c r="C88" s="57"/>
      <c r="D88" s="17" t="s">
        <v>14</v>
      </c>
      <c r="E88" s="14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</row>
    <row r="89" spans="2:10" ht="30" customHeight="1">
      <c r="B89" s="67"/>
      <c r="C89" s="57"/>
      <c r="D89" s="17" t="s">
        <v>15</v>
      </c>
      <c r="E89" s="12">
        <v>0</v>
      </c>
      <c r="F89" s="12">
        <v>0</v>
      </c>
      <c r="G89" s="12">
        <v>0</v>
      </c>
      <c r="H89" s="12">
        <v>0</v>
      </c>
      <c r="I89" s="14">
        <v>0</v>
      </c>
      <c r="J89" s="14">
        <v>0</v>
      </c>
    </row>
    <row r="90" spans="2:10" ht="30" customHeight="1">
      <c r="B90" s="67"/>
      <c r="C90" s="57"/>
      <c r="D90" s="17" t="s">
        <v>16</v>
      </c>
      <c r="E90" s="12">
        <v>0</v>
      </c>
      <c r="F90" s="12">
        <v>0</v>
      </c>
      <c r="G90" s="12">
        <v>0</v>
      </c>
      <c r="H90" s="12">
        <v>0</v>
      </c>
      <c r="I90" s="14">
        <v>0</v>
      </c>
      <c r="J90" s="14">
        <v>0</v>
      </c>
    </row>
    <row r="91" spans="2:10" ht="30" customHeight="1">
      <c r="B91" s="67" t="s">
        <v>44</v>
      </c>
      <c r="C91" s="57" t="s">
        <v>32</v>
      </c>
      <c r="D91" s="17" t="s">
        <v>7</v>
      </c>
      <c r="E91" s="12">
        <f t="shared" ref="E91:J91" si="34">E92</f>
        <v>89169.299999999988</v>
      </c>
      <c r="F91" s="12">
        <f t="shared" si="34"/>
        <v>89169.299999999988</v>
      </c>
      <c r="G91" s="12">
        <f t="shared" si="34"/>
        <v>89169.299999999988</v>
      </c>
      <c r="H91" s="12">
        <f t="shared" si="34"/>
        <v>89169.299999999988</v>
      </c>
      <c r="I91" s="12">
        <f t="shared" si="34"/>
        <v>89169.299999999988</v>
      </c>
      <c r="J91" s="12">
        <f t="shared" si="34"/>
        <v>89169.299999999988</v>
      </c>
    </row>
    <row r="92" spans="2:10" ht="30" customHeight="1">
      <c r="B92" s="67"/>
      <c r="C92" s="57"/>
      <c r="D92" s="17" t="s">
        <v>13</v>
      </c>
      <c r="E92" s="14">
        <f t="shared" ref="E92:J92" si="35">E97+E102+E107+E112</f>
        <v>89169.299999999988</v>
      </c>
      <c r="F92" s="14">
        <f t="shared" si="35"/>
        <v>89169.299999999988</v>
      </c>
      <c r="G92" s="14">
        <f t="shared" si="35"/>
        <v>89169.299999999988</v>
      </c>
      <c r="H92" s="14">
        <f t="shared" si="35"/>
        <v>89169.299999999988</v>
      </c>
      <c r="I92" s="14">
        <f t="shared" si="35"/>
        <v>89169.299999999988</v>
      </c>
      <c r="J92" s="14">
        <f t="shared" si="35"/>
        <v>89169.299999999988</v>
      </c>
    </row>
    <row r="93" spans="2:10" ht="30" customHeight="1">
      <c r="B93" s="67"/>
      <c r="C93" s="57"/>
      <c r="D93" s="17" t="s">
        <v>14</v>
      </c>
      <c r="E93" s="14">
        <f t="shared" ref="E93:I94" si="36">E98+E103+E108+E113</f>
        <v>0</v>
      </c>
      <c r="F93" s="14">
        <f t="shared" si="36"/>
        <v>0</v>
      </c>
      <c r="G93" s="14">
        <f t="shared" si="36"/>
        <v>0</v>
      </c>
      <c r="H93" s="14">
        <f>H98+H103+H108+H113</f>
        <v>0</v>
      </c>
      <c r="I93" s="14">
        <f t="shared" si="36"/>
        <v>0</v>
      </c>
      <c r="J93" s="14">
        <f>J98+J103+J108+J113</f>
        <v>0</v>
      </c>
    </row>
    <row r="94" spans="2:10" ht="30" customHeight="1">
      <c r="B94" s="67"/>
      <c r="C94" s="57"/>
      <c r="D94" s="17" t="s">
        <v>15</v>
      </c>
      <c r="E94" s="14">
        <f t="shared" si="36"/>
        <v>1211.4000000000001</v>
      </c>
      <c r="F94" s="14">
        <f t="shared" si="36"/>
        <v>1211.4000000000001</v>
      </c>
      <c r="G94" s="14">
        <f t="shared" si="36"/>
        <v>1211.4000000000001</v>
      </c>
      <c r="H94" s="14">
        <f>H99+H104+H109+H114</f>
        <v>1211.4000000000001</v>
      </c>
      <c r="I94" s="14">
        <f t="shared" si="36"/>
        <v>1211.4000000000001</v>
      </c>
      <c r="J94" s="14">
        <f>J99+J104+J109+J114</f>
        <v>1211.4000000000001</v>
      </c>
    </row>
    <row r="95" spans="2:10" ht="30" customHeight="1">
      <c r="B95" s="67"/>
      <c r="C95" s="57"/>
      <c r="D95" s="17" t="s">
        <v>16</v>
      </c>
      <c r="F95" s="12">
        <v>0</v>
      </c>
      <c r="G95" s="12">
        <v>0</v>
      </c>
      <c r="H95" s="12">
        <v>0</v>
      </c>
      <c r="I95" s="14">
        <v>0</v>
      </c>
      <c r="J95" s="14">
        <v>0</v>
      </c>
    </row>
    <row r="96" spans="2:10" ht="30" customHeight="1">
      <c r="B96" s="67" t="s">
        <v>45</v>
      </c>
      <c r="C96" s="57" t="s">
        <v>32</v>
      </c>
      <c r="D96" s="17" t="s">
        <v>7</v>
      </c>
      <c r="E96" s="12">
        <f t="shared" ref="E96:J96" si="37">E97+E98+E99+E100</f>
        <v>50000</v>
      </c>
      <c r="F96" s="12">
        <f t="shared" si="37"/>
        <v>50000</v>
      </c>
      <c r="G96" s="12">
        <f t="shared" si="37"/>
        <v>50000</v>
      </c>
      <c r="H96" s="12">
        <f t="shared" si="37"/>
        <v>50000</v>
      </c>
      <c r="I96" s="12">
        <f t="shared" si="37"/>
        <v>50000</v>
      </c>
      <c r="J96" s="12">
        <f t="shared" si="37"/>
        <v>50000</v>
      </c>
    </row>
    <row r="97" spans="1:10" ht="30" customHeight="1">
      <c r="B97" s="67"/>
      <c r="C97" s="57"/>
      <c r="D97" s="17" t="s">
        <v>13</v>
      </c>
      <c r="E97" s="14">
        <v>50000</v>
      </c>
      <c r="F97" s="14">
        <v>50000</v>
      </c>
      <c r="G97" s="14">
        <v>50000</v>
      </c>
      <c r="H97" s="14">
        <v>50000</v>
      </c>
      <c r="I97" s="14">
        <v>50000</v>
      </c>
      <c r="J97" s="14">
        <v>50000</v>
      </c>
    </row>
    <row r="98" spans="1:10" ht="30" customHeight="1">
      <c r="B98" s="67"/>
      <c r="C98" s="57"/>
      <c r="D98" s="17" t="s">
        <v>14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</row>
    <row r="99" spans="1:10" ht="30" customHeight="1">
      <c r="B99" s="67"/>
      <c r="C99" s="57"/>
      <c r="D99" s="17" t="s">
        <v>15</v>
      </c>
      <c r="E99" s="12">
        <v>0</v>
      </c>
      <c r="F99" s="12">
        <v>0</v>
      </c>
      <c r="G99" s="12">
        <v>0</v>
      </c>
      <c r="H99" s="12">
        <v>0</v>
      </c>
      <c r="I99" s="14">
        <v>0</v>
      </c>
      <c r="J99" s="14">
        <v>0</v>
      </c>
    </row>
    <row r="100" spans="1:10" ht="30" customHeight="1">
      <c r="B100" s="67"/>
      <c r="C100" s="57"/>
      <c r="D100" s="17" t="s">
        <v>16</v>
      </c>
      <c r="E100" s="12">
        <v>0</v>
      </c>
      <c r="F100" s="12">
        <v>0</v>
      </c>
      <c r="G100" s="12">
        <v>0</v>
      </c>
      <c r="H100" s="12">
        <v>0</v>
      </c>
      <c r="I100" s="14">
        <v>0</v>
      </c>
      <c r="J100" s="14">
        <v>0</v>
      </c>
    </row>
    <row r="101" spans="1:10" s="11" customFormat="1" ht="30" customHeight="1">
      <c r="A101" s="1"/>
      <c r="B101" s="67" t="s">
        <v>46</v>
      </c>
      <c r="C101" s="57" t="s">
        <v>32</v>
      </c>
      <c r="D101" s="17" t="s">
        <v>7</v>
      </c>
      <c r="E101" s="12">
        <f t="shared" ref="E101:J101" si="38">E102+E103+E104+E105</f>
        <v>33739.699999999997</v>
      </c>
      <c r="F101" s="12">
        <f t="shared" si="38"/>
        <v>33739.699999999997</v>
      </c>
      <c r="G101" s="12">
        <f t="shared" si="38"/>
        <v>33739.699999999997</v>
      </c>
      <c r="H101" s="12">
        <f t="shared" si="38"/>
        <v>33739.699999999997</v>
      </c>
      <c r="I101" s="12">
        <f t="shared" si="38"/>
        <v>33739.699999999997</v>
      </c>
      <c r="J101" s="12">
        <f t="shared" si="38"/>
        <v>33739.699999999997</v>
      </c>
    </row>
    <row r="102" spans="1:10" s="11" customFormat="1" ht="30" customHeight="1">
      <c r="A102" s="1"/>
      <c r="B102" s="67"/>
      <c r="C102" s="57"/>
      <c r="D102" s="17" t="s">
        <v>13</v>
      </c>
      <c r="E102" s="12">
        <v>32727.5</v>
      </c>
      <c r="F102" s="12">
        <v>32727.5</v>
      </c>
      <c r="G102" s="12">
        <v>32727.5</v>
      </c>
      <c r="H102" s="12">
        <v>32727.5</v>
      </c>
      <c r="I102" s="12">
        <v>32727.5</v>
      </c>
      <c r="J102" s="12">
        <v>32727.5</v>
      </c>
    </row>
    <row r="103" spans="1:10" s="11" customFormat="1" ht="30" customHeight="1">
      <c r="A103" s="1"/>
      <c r="B103" s="67"/>
      <c r="C103" s="57"/>
      <c r="D103" s="17" t="s">
        <v>14</v>
      </c>
      <c r="E103" s="12">
        <v>0</v>
      </c>
      <c r="F103" s="12">
        <v>0</v>
      </c>
      <c r="G103" s="12">
        <v>0</v>
      </c>
      <c r="H103" s="12">
        <v>0</v>
      </c>
      <c r="I103" s="14">
        <v>0</v>
      </c>
      <c r="J103" s="14">
        <v>0</v>
      </c>
    </row>
    <row r="104" spans="1:10" s="11" customFormat="1" ht="30" customHeight="1">
      <c r="A104" s="1"/>
      <c r="B104" s="67"/>
      <c r="C104" s="57"/>
      <c r="D104" s="17" t="s">
        <v>15</v>
      </c>
      <c r="E104" s="12">
        <v>1012.2</v>
      </c>
      <c r="F104" s="12">
        <v>1012.2</v>
      </c>
      <c r="G104" s="12">
        <v>1012.2</v>
      </c>
      <c r="H104" s="12">
        <v>1012.2</v>
      </c>
      <c r="I104" s="12">
        <v>1012.2</v>
      </c>
      <c r="J104" s="12">
        <v>1012.2</v>
      </c>
    </row>
    <row r="105" spans="1:10" s="11" customFormat="1" ht="30" customHeight="1">
      <c r="A105" s="1"/>
      <c r="B105" s="67"/>
      <c r="C105" s="57"/>
      <c r="D105" s="17" t="s">
        <v>16</v>
      </c>
      <c r="E105" s="12">
        <v>0</v>
      </c>
      <c r="F105" s="12">
        <v>0</v>
      </c>
      <c r="G105" s="12">
        <v>0</v>
      </c>
      <c r="H105" s="12">
        <v>0</v>
      </c>
      <c r="I105" s="14">
        <v>0</v>
      </c>
      <c r="J105" s="14">
        <v>0</v>
      </c>
    </row>
    <row r="106" spans="1:10" s="11" customFormat="1" ht="30" customHeight="1">
      <c r="A106" s="1"/>
      <c r="B106" s="67" t="s">
        <v>47</v>
      </c>
      <c r="C106" s="57" t="s">
        <v>32</v>
      </c>
      <c r="D106" s="17" t="s">
        <v>7</v>
      </c>
      <c r="E106" s="12">
        <f t="shared" ref="E106:J106" si="39">E107+E108+E109+E110</f>
        <v>2257.6</v>
      </c>
      <c r="F106" s="12">
        <f t="shared" si="39"/>
        <v>2257.6</v>
      </c>
      <c r="G106" s="12">
        <f t="shared" si="39"/>
        <v>2257.6</v>
      </c>
      <c r="H106" s="12">
        <f t="shared" si="39"/>
        <v>2257.6</v>
      </c>
      <c r="I106" s="12">
        <f t="shared" si="39"/>
        <v>2257.6</v>
      </c>
      <c r="J106" s="12">
        <f t="shared" si="39"/>
        <v>2257.6</v>
      </c>
    </row>
    <row r="107" spans="1:10" s="11" customFormat="1" ht="30" customHeight="1">
      <c r="A107" s="1"/>
      <c r="B107" s="67"/>
      <c r="C107" s="57"/>
      <c r="D107" s="17" t="s">
        <v>13</v>
      </c>
      <c r="E107" s="14">
        <v>2189.9</v>
      </c>
      <c r="F107" s="14">
        <v>2189.9</v>
      </c>
      <c r="G107" s="14">
        <v>2189.9</v>
      </c>
      <c r="H107" s="14">
        <v>2189.9</v>
      </c>
      <c r="I107" s="14">
        <v>2189.9</v>
      </c>
      <c r="J107" s="14">
        <v>2189.9</v>
      </c>
    </row>
    <row r="108" spans="1:10" s="11" customFormat="1" ht="30" customHeight="1">
      <c r="A108" s="1"/>
      <c r="B108" s="67"/>
      <c r="C108" s="57"/>
      <c r="D108" s="17" t="s">
        <v>14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</row>
    <row r="109" spans="1:10" s="11" customFormat="1" ht="30" customHeight="1">
      <c r="A109" s="1"/>
      <c r="B109" s="67"/>
      <c r="C109" s="57"/>
      <c r="D109" s="17" t="s">
        <v>15</v>
      </c>
      <c r="E109" s="12">
        <v>67.7</v>
      </c>
      <c r="F109" s="12">
        <v>67.7</v>
      </c>
      <c r="G109" s="12">
        <v>67.7</v>
      </c>
      <c r="H109" s="12">
        <v>67.7</v>
      </c>
      <c r="I109" s="12">
        <v>67.7</v>
      </c>
      <c r="J109" s="12">
        <v>67.7</v>
      </c>
    </row>
    <row r="110" spans="1:10" s="11" customFormat="1" ht="30" customHeight="1">
      <c r="A110" s="1"/>
      <c r="B110" s="67"/>
      <c r="C110" s="57"/>
      <c r="D110" s="17" t="s">
        <v>16</v>
      </c>
      <c r="E110" s="12">
        <v>0</v>
      </c>
      <c r="F110" s="12">
        <v>0</v>
      </c>
      <c r="G110" s="12">
        <v>0</v>
      </c>
      <c r="H110" s="12">
        <v>0</v>
      </c>
      <c r="I110" s="14">
        <v>0</v>
      </c>
      <c r="J110" s="14">
        <v>0</v>
      </c>
    </row>
    <row r="111" spans="1:10" s="11" customFormat="1" ht="30" customHeight="1">
      <c r="A111" s="1"/>
      <c r="B111" s="67" t="s">
        <v>48</v>
      </c>
      <c r="C111" s="57" t="s">
        <v>32</v>
      </c>
      <c r="D111" s="17" t="s">
        <v>7</v>
      </c>
      <c r="E111" s="12">
        <f t="shared" ref="E111:J111" si="40">E112+E113+E114+E115</f>
        <v>4383.3999999999996</v>
      </c>
      <c r="F111" s="12">
        <f t="shared" si="40"/>
        <v>4383.3999999999996</v>
      </c>
      <c r="G111" s="12">
        <f t="shared" si="40"/>
        <v>4383.3999999999996</v>
      </c>
      <c r="H111" s="12">
        <f t="shared" si="40"/>
        <v>4383.3999999999996</v>
      </c>
      <c r="I111" s="12">
        <f t="shared" si="40"/>
        <v>4383.3999999999996</v>
      </c>
      <c r="J111" s="12">
        <f t="shared" si="40"/>
        <v>4383.3999999999996</v>
      </c>
    </row>
    <row r="112" spans="1:10" s="11" customFormat="1" ht="30" customHeight="1">
      <c r="A112" s="1"/>
      <c r="B112" s="67"/>
      <c r="C112" s="57"/>
      <c r="D112" s="17" t="s">
        <v>13</v>
      </c>
      <c r="E112" s="12">
        <v>4251.8999999999996</v>
      </c>
      <c r="F112" s="12">
        <v>4251.8999999999996</v>
      </c>
      <c r="G112" s="12">
        <v>4251.8999999999996</v>
      </c>
      <c r="H112" s="12">
        <v>4251.8999999999996</v>
      </c>
      <c r="I112" s="12">
        <v>4251.8999999999996</v>
      </c>
      <c r="J112" s="12">
        <v>4251.8999999999996</v>
      </c>
    </row>
    <row r="113" spans="1:10" s="11" customFormat="1" ht="30" customHeight="1">
      <c r="A113" s="1"/>
      <c r="B113" s="67"/>
      <c r="C113" s="57"/>
      <c r="D113" s="17" t="s">
        <v>14</v>
      </c>
      <c r="E113" s="12">
        <v>0</v>
      </c>
      <c r="F113" s="12">
        <v>0</v>
      </c>
      <c r="G113" s="12">
        <v>0</v>
      </c>
      <c r="H113" s="12">
        <v>0</v>
      </c>
      <c r="I113" s="14">
        <v>0</v>
      </c>
      <c r="J113" s="14">
        <v>0</v>
      </c>
    </row>
    <row r="114" spans="1:10" s="11" customFormat="1" ht="30" customHeight="1">
      <c r="A114" s="1"/>
      <c r="B114" s="67"/>
      <c r="C114" s="57"/>
      <c r="D114" s="17" t="s">
        <v>15</v>
      </c>
      <c r="E114" s="12">
        <v>131.5</v>
      </c>
      <c r="F114" s="12">
        <v>131.5</v>
      </c>
      <c r="G114" s="12">
        <v>131.5</v>
      </c>
      <c r="H114" s="12">
        <v>131.5</v>
      </c>
      <c r="I114" s="12">
        <v>131.5</v>
      </c>
      <c r="J114" s="12">
        <v>131.5</v>
      </c>
    </row>
    <row r="115" spans="1:10" s="11" customFormat="1" ht="30" customHeight="1">
      <c r="A115" s="1"/>
      <c r="B115" s="67"/>
      <c r="C115" s="57"/>
      <c r="D115" s="17" t="s">
        <v>16</v>
      </c>
      <c r="E115" s="12">
        <v>0</v>
      </c>
      <c r="F115" s="12">
        <v>0</v>
      </c>
      <c r="G115" s="12">
        <v>0</v>
      </c>
      <c r="H115" s="12">
        <v>0</v>
      </c>
      <c r="I115" s="14">
        <v>0</v>
      </c>
      <c r="J115" s="14">
        <v>0</v>
      </c>
    </row>
    <row r="116" spans="1:10" s="11" customFormat="1" ht="30" customHeight="1">
      <c r="A116" s="1"/>
      <c r="B116" s="67" t="s">
        <v>49</v>
      </c>
      <c r="C116" s="57" t="s">
        <v>32</v>
      </c>
      <c r="D116" s="17" t="s">
        <v>7</v>
      </c>
      <c r="E116" s="12">
        <f t="shared" ref="E116:J116" si="41">E117+E118+E119+E120</f>
        <v>2046867.48</v>
      </c>
      <c r="F116" s="12">
        <f t="shared" si="41"/>
        <v>2046867.48</v>
      </c>
      <c r="G116" s="12">
        <f t="shared" si="41"/>
        <v>2046867.48</v>
      </c>
      <c r="H116" s="12">
        <f t="shared" si="41"/>
        <v>2046867.48</v>
      </c>
      <c r="I116" s="12">
        <f t="shared" si="41"/>
        <v>2046867.48</v>
      </c>
      <c r="J116" s="12">
        <f t="shared" si="41"/>
        <v>2046867.48</v>
      </c>
    </row>
    <row r="117" spans="1:10" s="11" customFormat="1" ht="30" customHeight="1">
      <c r="A117" s="1"/>
      <c r="B117" s="67"/>
      <c r="C117" s="57"/>
      <c r="D117" s="17" t="s">
        <v>13</v>
      </c>
      <c r="E117" s="12">
        <f t="shared" ref="E117:J118" si="42">E122+E127</f>
        <v>2046867.48</v>
      </c>
      <c r="F117" s="12">
        <f t="shared" si="42"/>
        <v>2046867.48</v>
      </c>
      <c r="G117" s="12">
        <f t="shared" si="42"/>
        <v>2046867.48</v>
      </c>
      <c r="H117" s="12">
        <f t="shared" si="42"/>
        <v>2046867.48</v>
      </c>
      <c r="I117" s="12">
        <f t="shared" si="42"/>
        <v>2046867.48</v>
      </c>
      <c r="J117" s="12">
        <f t="shared" si="42"/>
        <v>2046867.48</v>
      </c>
    </row>
    <row r="118" spans="1:10" s="11" customFormat="1" ht="30" customHeight="1">
      <c r="A118" s="1"/>
      <c r="B118" s="67"/>
      <c r="C118" s="57"/>
      <c r="D118" s="17" t="s">
        <v>14</v>
      </c>
      <c r="E118" s="12">
        <f t="shared" si="42"/>
        <v>0</v>
      </c>
      <c r="F118" s="12">
        <f t="shared" si="42"/>
        <v>0</v>
      </c>
      <c r="G118" s="12">
        <f t="shared" si="42"/>
        <v>0</v>
      </c>
      <c r="H118" s="12">
        <f t="shared" si="42"/>
        <v>0</v>
      </c>
      <c r="I118" s="12">
        <f t="shared" si="42"/>
        <v>0</v>
      </c>
      <c r="J118" s="12">
        <f t="shared" si="42"/>
        <v>0</v>
      </c>
    </row>
    <row r="119" spans="1:10" s="11" customFormat="1" ht="30" customHeight="1">
      <c r="A119" s="1"/>
      <c r="B119" s="67"/>
      <c r="C119" s="57"/>
      <c r="D119" s="17" t="s">
        <v>15</v>
      </c>
      <c r="E119" s="12">
        <f t="shared" ref="E119:I120" si="43">E124+E129</f>
        <v>0</v>
      </c>
      <c r="F119" s="12">
        <f t="shared" si="43"/>
        <v>0</v>
      </c>
      <c r="G119" s="12">
        <f t="shared" si="43"/>
        <v>0</v>
      </c>
      <c r="H119" s="12">
        <f t="shared" si="43"/>
        <v>0</v>
      </c>
      <c r="I119" s="12">
        <f t="shared" si="43"/>
        <v>0</v>
      </c>
      <c r="J119" s="12">
        <f>J124+J129</f>
        <v>0</v>
      </c>
    </row>
    <row r="120" spans="1:10" s="11" customFormat="1" ht="30" customHeight="1">
      <c r="A120" s="1"/>
      <c r="B120" s="67"/>
      <c r="C120" s="57"/>
      <c r="D120" s="17" t="s">
        <v>16</v>
      </c>
      <c r="E120" s="12">
        <f t="shared" si="43"/>
        <v>0</v>
      </c>
      <c r="F120" s="12">
        <f t="shared" si="43"/>
        <v>0</v>
      </c>
      <c r="G120" s="12">
        <f t="shared" si="43"/>
        <v>0</v>
      </c>
      <c r="H120" s="12">
        <f t="shared" si="43"/>
        <v>0</v>
      </c>
      <c r="I120" s="12">
        <f t="shared" si="43"/>
        <v>0</v>
      </c>
      <c r="J120" s="12">
        <f>J125+J130</f>
        <v>0</v>
      </c>
    </row>
    <row r="121" spans="1:10" ht="30" customHeight="1">
      <c r="B121" s="67" t="s">
        <v>50</v>
      </c>
      <c r="C121" s="57" t="s">
        <v>32</v>
      </c>
      <c r="D121" s="17" t="s">
        <v>7</v>
      </c>
      <c r="E121" s="12">
        <f t="shared" ref="E121:J121" si="44">E122+E123+E124+E125</f>
        <v>1416838.68</v>
      </c>
      <c r="F121" s="12">
        <f t="shared" si="44"/>
        <v>1416838.68</v>
      </c>
      <c r="G121" s="12">
        <f t="shared" si="44"/>
        <v>1416838.68</v>
      </c>
      <c r="H121" s="12">
        <f t="shared" si="44"/>
        <v>1416838.68</v>
      </c>
      <c r="I121" s="12">
        <f t="shared" si="44"/>
        <v>1416838.68</v>
      </c>
      <c r="J121" s="12">
        <f t="shared" si="44"/>
        <v>1416838.68</v>
      </c>
    </row>
    <row r="122" spans="1:10" ht="30" customHeight="1">
      <c r="B122" s="67"/>
      <c r="C122" s="57"/>
      <c r="D122" s="17" t="s">
        <v>13</v>
      </c>
      <c r="E122" s="49">
        <v>1416838.68</v>
      </c>
      <c r="F122" s="49">
        <v>1416838.68</v>
      </c>
      <c r="G122" s="49">
        <v>1416838.68</v>
      </c>
      <c r="H122" s="14">
        <v>1416838.68</v>
      </c>
      <c r="I122" s="14">
        <v>1416838.68</v>
      </c>
      <c r="J122" s="14">
        <v>1416838.68</v>
      </c>
    </row>
    <row r="123" spans="1:10" ht="30" customHeight="1">
      <c r="B123" s="67"/>
      <c r="C123" s="57"/>
      <c r="D123" s="17" t="s">
        <v>14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</row>
    <row r="124" spans="1:10" ht="30" customHeight="1">
      <c r="B124" s="67"/>
      <c r="C124" s="57"/>
      <c r="D124" s="17" t="s">
        <v>15</v>
      </c>
      <c r="E124" s="12">
        <v>0</v>
      </c>
      <c r="F124" s="12">
        <v>0</v>
      </c>
      <c r="G124" s="12">
        <v>0</v>
      </c>
      <c r="H124" s="12">
        <v>0</v>
      </c>
      <c r="I124" s="14">
        <v>0</v>
      </c>
      <c r="J124" s="14">
        <v>0</v>
      </c>
    </row>
    <row r="125" spans="1:10" ht="30" customHeight="1">
      <c r="B125" s="67"/>
      <c r="C125" s="57"/>
      <c r="D125" s="17" t="s">
        <v>16</v>
      </c>
      <c r="E125" s="12">
        <v>0</v>
      </c>
      <c r="F125" s="12">
        <v>0</v>
      </c>
      <c r="G125" s="12">
        <v>0</v>
      </c>
      <c r="H125" s="12">
        <v>0</v>
      </c>
      <c r="I125" s="14">
        <v>0</v>
      </c>
      <c r="J125" s="14">
        <v>0</v>
      </c>
    </row>
    <row r="126" spans="1:10" ht="30" customHeight="1">
      <c r="B126" s="64" t="s">
        <v>51</v>
      </c>
      <c r="C126" s="57" t="s">
        <v>32</v>
      </c>
      <c r="D126" s="17" t="s">
        <v>7</v>
      </c>
      <c r="E126" s="12">
        <f t="shared" ref="E126:J126" si="45">E127+E128+E129+E130</f>
        <v>630028.80000000005</v>
      </c>
      <c r="F126" s="12">
        <f t="shared" si="45"/>
        <v>630028.80000000005</v>
      </c>
      <c r="G126" s="12">
        <f t="shared" si="45"/>
        <v>630028.80000000005</v>
      </c>
      <c r="H126" s="12">
        <f t="shared" si="45"/>
        <v>630028.80000000005</v>
      </c>
      <c r="I126" s="12">
        <f t="shared" si="45"/>
        <v>630028.80000000005</v>
      </c>
      <c r="J126" s="12">
        <f t="shared" si="45"/>
        <v>630028.80000000005</v>
      </c>
    </row>
    <row r="127" spans="1:10" ht="30" customHeight="1">
      <c r="B127" s="65"/>
      <c r="C127" s="57"/>
      <c r="D127" s="17" t="s">
        <v>13</v>
      </c>
      <c r="E127" s="12">
        <v>630028.80000000005</v>
      </c>
      <c r="F127" s="12">
        <v>630028.80000000005</v>
      </c>
      <c r="G127" s="12">
        <v>630028.80000000005</v>
      </c>
      <c r="H127" s="12">
        <v>630028.80000000005</v>
      </c>
      <c r="I127" s="12">
        <v>630028.80000000005</v>
      </c>
      <c r="J127" s="12">
        <v>630028.80000000005</v>
      </c>
    </row>
    <row r="128" spans="1:10" ht="30" customHeight="1">
      <c r="B128" s="65"/>
      <c r="C128" s="57"/>
      <c r="D128" s="17" t="s">
        <v>14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</row>
    <row r="129" spans="2:10" ht="30" customHeight="1">
      <c r="B129" s="65"/>
      <c r="C129" s="57"/>
      <c r="D129" s="17" t="s">
        <v>15</v>
      </c>
      <c r="E129" s="12">
        <v>0</v>
      </c>
      <c r="F129" s="12">
        <v>0</v>
      </c>
      <c r="G129" s="12">
        <v>0</v>
      </c>
      <c r="H129" s="12">
        <v>0</v>
      </c>
      <c r="I129" s="14">
        <v>0</v>
      </c>
      <c r="J129" s="14">
        <v>0</v>
      </c>
    </row>
    <row r="130" spans="2:10" ht="30" customHeight="1">
      <c r="B130" s="66"/>
      <c r="C130" s="57"/>
      <c r="D130" s="17" t="s">
        <v>16</v>
      </c>
      <c r="E130" s="12">
        <v>0</v>
      </c>
      <c r="F130" s="12">
        <v>0</v>
      </c>
      <c r="G130" s="12">
        <v>0</v>
      </c>
      <c r="H130" s="12">
        <v>0</v>
      </c>
      <c r="I130" s="14">
        <v>0</v>
      </c>
      <c r="J130" s="14">
        <v>0</v>
      </c>
    </row>
    <row r="131" spans="2:10" ht="30" customHeight="1">
      <c r="B131" s="67" t="s">
        <v>52</v>
      </c>
      <c r="C131" s="57" t="s">
        <v>18</v>
      </c>
      <c r="D131" s="17" t="s">
        <v>7</v>
      </c>
      <c r="E131" s="12">
        <f t="shared" ref="E131:J131" si="46">E132+E133+E134+E135</f>
        <v>106840.9</v>
      </c>
      <c r="F131" s="12">
        <f t="shared" si="46"/>
        <v>106840.9</v>
      </c>
      <c r="G131" s="12">
        <f t="shared" si="46"/>
        <v>106840.9</v>
      </c>
      <c r="H131" s="12">
        <f t="shared" si="46"/>
        <v>106840.9</v>
      </c>
      <c r="I131" s="12">
        <f t="shared" si="46"/>
        <v>106840.9</v>
      </c>
      <c r="J131" s="12">
        <f t="shared" si="46"/>
        <v>106840.9</v>
      </c>
    </row>
    <row r="132" spans="2:10" ht="30" customHeight="1">
      <c r="B132" s="67"/>
      <c r="C132" s="57"/>
      <c r="D132" s="17" t="s">
        <v>13</v>
      </c>
      <c r="E132" s="12">
        <f t="shared" ref="E132:J135" si="47">E137</f>
        <v>106840.9</v>
      </c>
      <c r="F132" s="12">
        <f t="shared" si="47"/>
        <v>106840.9</v>
      </c>
      <c r="G132" s="12">
        <f t="shared" si="47"/>
        <v>106840.9</v>
      </c>
      <c r="H132" s="12">
        <f t="shared" si="47"/>
        <v>106840.9</v>
      </c>
      <c r="I132" s="12">
        <f t="shared" si="47"/>
        <v>106840.9</v>
      </c>
      <c r="J132" s="12">
        <f t="shared" si="47"/>
        <v>106840.9</v>
      </c>
    </row>
    <row r="133" spans="2:10" ht="30" customHeight="1">
      <c r="B133" s="67"/>
      <c r="C133" s="57"/>
      <c r="D133" s="17" t="s">
        <v>14</v>
      </c>
      <c r="E133" s="12">
        <f t="shared" si="47"/>
        <v>0</v>
      </c>
      <c r="F133" s="12">
        <f t="shared" si="47"/>
        <v>0</v>
      </c>
      <c r="G133" s="12">
        <f t="shared" si="47"/>
        <v>0</v>
      </c>
      <c r="H133" s="12">
        <f t="shared" si="47"/>
        <v>0</v>
      </c>
      <c r="I133" s="12">
        <f t="shared" si="47"/>
        <v>0</v>
      </c>
      <c r="J133" s="12">
        <f t="shared" si="47"/>
        <v>0</v>
      </c>
    </row>
    <row r="134" spans="2:10" ht="30" customHeight="1">
      <c r="B134" s="67"/>
      <c r="C134" s="57"/>
      <c r="D134" s="17" t="s">
        <v>15</v>
      </c>
      <c r="E134" s="12">
        <f t="shared" si="47"/>
        <v>0</v>
      </c>
      <c r="F134" s="12">
        <f t="shared" si="47"/>
        <v>0</v>
      </c>
      <c r="G134" s="12">
        <f t="shared" si="47"/>
        <v>0</v>
      </c>
      <c r="H134" s="12">
        <f t="shared" si="47"/>
        <v>0</v>
      </c>
      <c r="I134" s="12">
        <f t="shared" si="47"/>
        <v>0</v>
      </c>
      <c r="J134" s="12">
        <f t="shared" si="47"/>
        <v>0</v>
      </c>
    </row>
    <row r="135" spans="2:10" ht="30" customHeight="1">
      <c r="B135" s="67"/>
      <c r="C135" s="57"/>
      <c r="D135" s="17" t="s">
        <v>16</v>
      </c>
      <c r="E135" s="12">
        <f t="shared" si="47"/>
        <v>0</v>
      </c>
      <c r="F135" s="12">
        <f t="shared" si="47"/>
        <v>0</v>
      </c>
      <c r="G135" s="12">
        <f t="shared" si="47"/>
        <v>0</v>
      </c>
      <c r="H135" s="12">
        <f t="shared" si="47"/>
        <v>0</v>
      </c>
      <c r="I135" s="12">
        <f t="shared" si="47"/>
        <v>0</v>
      </c>
      <c r="J135" s="12">
        <f t="shared" si="47"/>
        <v>0</v>
      </c>
    </row>
    <row r="136" spans="2:10" ht="30" customHeight="1">
      <c r="B136" s="67" t="s">
        <v>53</v>
      </c>
      <c r="C136" s="57" t="s">
        <v>18</v>
      </c>
      <c r="D136" s="17" t="s">
        <v>7</v>
      </c>
      <c r="E136" s="12">
        <f t="shared" ref="E136:J136" si="48">E137+E138+E139+E140</f>
        <v>106840.9</v>
      </c>
      <c r="F136" s="12">
        <f t="shared" si="48"/>
        <v>106840.9</v>
      </c>
      <c r="G136" s="12">
        <f t="shared" si="48"/>
        <v>106840.9</v>
      </c>
      <c r="H136" s="12">
        <f t="shared" si="48"/>
        <v>106840.9</v>
      </c>
      <c r="I136" s="12">
        <f t="shared" si="48"/>
        <v>106840.9</v>
      </c>
      <c r="J136" s="12">
        <f t="shared" si="48"/>
        <v>106840.9</v>
      </c>
    </row>
    <row r="137" spans="2:10" ht="30" customHeight="1">
      <c r="B137" s="67"/>
      <c r="C137" s="57"/>
      <c r="D137" s="17" t="s">
        <v>13</v>
      </c>
      <c r="E137" s="12">
        <v>106840.9</v>
      </c>
      <c r="F137" s="12">
        <v>106840.9</v>
      </c>
      <c r="G137" s="12">
        <v>106840.9</v>
      </c>
      <c r="H137" s="12">
        <v>106840.9</v>
      </c>
      <c r="I137" s="12">
        <v>106840.9</v>
      </c>
      <c r="J137" s="12">
        <v>106840.9</v>
      </c>
    </row>
    <row r="138" spans="2:10" ht="30" customHeight="1">
      <c r="B138" s="67"/>
      <c r="C138" s="57"/>
      <c r="D138" s="17" t="s">
        <v>14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</row>
    <row r="139" spans="2:10" ht="30" customHeight="1">
      <c r="B139" s="67"/>
      <c r="C139" s="57"/>
      <c r="D139" s="17" t="s">
        <v>15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</row>
    <row r="140" spans="2:10" ht="30" customHeight="1">
      <c r="B140" s="67"/>
      <c r="C140" s="57"/>
      <c r="D140" s="17" t="s">
        <v>16</v>
      </c>
      <c r="E140" s="12">
        <v>0</v>
      </c>
      <c r="F140" s="12">
        <v>0</v>
      </c>
      <c r="G140" s="12">
        <v>0</v>
      </c>
      <c r="H140" s="12">
        <v>0</v>
      </c>
      <c r="I140" s="14">
        <v>0</v>
      </c>
      <c r="J140" s="14">
        <v>0</v>
      </c>
    </row>
    <row r="141" spans="2:10" ht="30" customHeight="1">
      <c r="B141" s="62" t="s">
        <v>54</v>
      </c>
      <c r="C141" s="63" t="s">
        <v>17</v>
      </c>
      <c r="D141" s="26" t="s">
        <v>7</v>
      </c>
      <c r="E141" s="13">
        <f>E146</f>
        <v>68876.800000000003</v>
      </c>
      <c r="F141" s="13">
        <f>F146</f>
        <v>68876.800000000003</v>
      </c>
      <c r="G141" s="13">
        <f>G142+G143+G144+G145</f>
        <v>68876.800000000003</v>
      </c>
      <c r="H141" s="13">
        <f t="shared" ref="H141:J142" si="49">H146</f>
        <v>68876.800000000003</v>
      </c>
      <c r="I141" s="13">
        <f t="shared" si="49"/>
        <v>68876.800000000003</v>
      </c>
      <c r="J141" s="13">
        <f t="shared" si="49"/>
        <v>68876.800000000003</v>
      </c>
    </row>
    <row r="142" spans="2:10" ht="30" customHeight="1">
      <c r="B142" s="62"/>
      <c r="C142" s="63"/>
      <c r="D142" s="26" t="s">
        <v>13</v>
      </c>
      <c r="E142" s="13">
        <f>E147</f>
        <v>68876.800000000003</v>
      </c>
      <c r="F142" s="13">
        <f>F147</f>
        <v>68876.800000000003</v>
      </c>
      <c r="G142" s="13">
        <f>G147</f>
        <v>68876.800000000003</v>
      </c>
      <c r="H142" s="13">
        <f t="shared" si="49"/>
        <v>68876.800000000003</v>
      </c>
      <c r="I142" s="13">
        <f t="shared" si="49"/>
        <v>68876.800000000003</v>
      </c>
      <c r="J142" s="13">
        <f t="shared" si="49"/>
        <v>68876.800000000003</v>
      </c>
    </row>
    <row r="143" spans="2:10" ht="30" customHeight="1">
      <c r="B143" s="62"/>
      <c r="C143" s="63"/>
      <c r="D143" s="26" t="s">
        <v>14</v>
      </c>
      <c r="E143" s="13">
        <f t="shared" ref="E143:I145" si="50">E148</f>
        <v>0</v>
      </c>
      <c r="F143" s="13">
        <f t="shared" si="50"/>
        <v>0</v>
      </c>
      <c r="G143" s="13">
        <f t="shared" si="50"/>
        <v>0</v>
      </c>
      <c r="H143" s="13">
        <f t="shared" si="50"/>
        <v>0</v>
      </c>
      <c r="I143" s="13">
        <f t="shared" si="50"/>
        <v>0</v>
      </c>
      <c r="J143" s="13">
        <f>J148</f>
        <v>0</v>
      </c>
    </row>
    <row r="144" spans="2:10" ht="30" customHeight="1">
      <c r="B144" s="62"/>
      <c r="C144" s="63"/>
      <c r="D144" s="26" t="s">
        <v>15</v>
      </c>
      <c r="E144" s="13">
        <f t="shared" si="50"/>
        <v>0</v>
      </c>
      <c r="F144" s="13">
        <f t="shared" si="50"/>
        <v>0</v>
      </c>
      <c r="G144" s="13">
        <f t="shared" si="50"/>
        <v>0</v>
      </c>
      <c r="H144" s="13">
        <f t="shared" si="50"/>
        <v>0</v>
      </c>
      <c r="I144" s="13">
        <f t="shared" si="50"/>
        <v>0</v>
      </c>
      <c r="J144" s="13">
        <f>J149</f>
        <v>0</v>
      </c>
    </row>
    <row r="145" spans="2:10" ht="30" customHeight="1">
      <c r="B145" s="62"/>
      <c r="C145" s="63"/>
      <c r="D145" s="26" t="s">
        <v>16</v>
      </c>
      <c r="E145" s="13">
        <f t="shared" si="50"/>
        <v>0</v>
      </c>
      <c r="F145" s="13">
        <f t="shared" si="50"/>
        <v>0</v>
      </c>
      <c r="G145" s="13">
        <f t="shared" si="50"/>
        <v>0</v>
      </c>
      <c r="H145" s="13">
        <f t="shared" si="50"/>
        <v>0</v>
      </c>
      <c r="I145" s="13">
        <f t="shared" si="50"/>
        <v>0</v>
      </c>
      <c r="J145" s="13">
        <f>J150</f>
        <v>0</v>
      </c>
    </row>
    <row r="146" spans="2:10" ht="30" customHeight="1">
      <c r="B146" s="61" t="s">
        <v>55</v>
      </c>
      <c r="C146" s="56" t="s">
        <v>17</v>
      </c>
      <c r="D146" s="25" t="s">
        <v>7</v>
      </c>
      <c r="E146" s="12">
        <f t="shared" ref="E146:J146" si="51">E147</f>
        <v>68876.800000000003</v>
      </c>
      <c r="F146" s="12">
        <f t="shared" si="51"/>
        <v>68876.800000000003</v>
      </c>
      <c r="G146" s="12">
        <f t="shared" si="51"/>
        <v>68876.800000000003</v>
      </c>
      <c r="H146" s="12">
        <f t="shared" si="51"/>
        <v>68876.800000000003</v>
      </c>
      <c r="I146" s="12">
        <f t="shared" si="51"/>
        <v>68876.800000000003</v>
      </c>
      <c r="J146" s="12">
        <f t="shared" si="51"/>
        <v>68876.800000000003</v>
      </c>
    </row>
    <row r="147" spans="2:10" ht="30" customHeight="1">
      <c r="B147" s="61"/>
      <c r="C147" s="56"/>
      <c r="D147" s="25" t="s">
        <v>13</v>
      </c>
      <c r="E147" s="12">
        <f t="shared" ref="E147:J147" si="52">E152+E157+E167+E162</f>
        <v>68876.800000000003</v>
      </c>
      <c r="F147" s="12">
        <f t="shared" si="52"/>
        <v>68876.800000000003</v>
      </c>
      <c r="G147" s="12">
        <f t="shared" si="52"/>
        <v>68876.800000000003</v>
      </c>
      <c r="H147" s="12">
        <f t="shared" si="52"/>
        <v>68876.800000000003</v>
      </c>
      <c r="I147" s="12">
        <f t="shared" si="52"/>
        <v>68876.800000000003</v>
      </c>
      <c r="J147" s="12">
        <f t="shared" si="52"/>
        <v>68876.800000000003</v>
      </c>
    </row>
    <row r="148" spans="2:10" ht="30" customHeight="1">
      <c r="B148" s="61"/>
      <c r="C148" s="56"/>
      <c r="D148" s="25" t="s">
        <v>14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</row>
    <row r="149" spans="2:10" ht="30" customHeight="1">
      <c r="B149" s="61"/>
      <c r="C149" s="56"/>
      <c r="D149" s="25" t="s">
        <v>15</v>
      </c>
      <c r="E149" s="12">
        <v>0</v>
      </c>
      <c r="F149" s="12">
        <v>0</v>
      </c>
      <c r="G149" s="12">
        <v>0</v>
      </c>
      <c r="H149" s="12">
        <v>0</v>
      </c>
      <c r="I149" s="14">
        <v>0</v>
      </c>
      <c r="J149" s="14">
        <v>0</v>
      </c>
    </row>
    <row r="150" spans="2:10" ht="30" customHeight="1">
      <c r="B150" s="61"/>
      <c r="C150" s="56"/>
      <c r="D150" s="25" t="s">
        <v>16</v>
      </c>
      <c r="E150" s="12">
        <v>0</v>
      </c>
      <c r="F150" s="12">
        <v>0</v>
      </c>
      <c r="G150" s="12">
        <v>0</v>
      </c>
      <c r="H150" s="12">
        <v>0</v>
      </c>
      <c r="I150" s="14">
        <v>0</v>
      </c>
      <c r="J150" s="14">
        <v>0</v>
      </c>
    </row>
    <row r="151" spans="2:10" ht="30" customHeight="1">
      <c r="B151" s="61" t="s">
        <v>56</v>
      </c>
      <c r="C151" s="56" t="s">
        <v>17</v>
      </c>
      <c r="D151" s="25" t="s">
        <v>7</v>
      </c>
      <c r="E151" s="12">
        <f t="shared" ref="E151:J151" si="53">E152+E154+E155</f>
        <v>55099.6</v>
      </c>
      <c r="F151" s="12">
        <f t="shared" si="53"/>
        <v>55099.6</v>
      </c>
      <c r="G151" s="12">
        <f t="shared" si="53"/>
        <v>55099.6</v>
      </c>
      <c r="H151" s="12">
        <f t="shared" si="53"/>
        <v>55099.6</v>
      </c>
      <c r="I151" s="12">
        <f t="shared" si="53"/>
        <v>55099.6</v>
      </c>
      <c r="J151" s="12">
        <f t="shared" si="53"/>
        <v>55099.6</v>
      </c>
    </row>
    <row r="152" spans="2:10" ht="30" customHeight="1">
      <c r="B152" s="61"/>
      <c r="C152" s="56"/>
      <c r="D152" s="25" t="s">
        <v>13</v>
      </c>
      <c r="E152" s="14">
        <v>55099.6</v>
      </c>
      <c r="F152" s="14">
        <v>55099.6</v>
      </c>
      <c r="G152" s="14">
        <v>55099.6</v>
      </c>
      <c r="H152" s="14">
        <v>55099.6</v>
      </c>
      <c r="I152" s="14">
        <v>55099.6</v>
      </c>
      <c r="J152" s="14">
        <v>55099.6</v>
      </c>
    </row>
    <row r="153" spans="2:10" ht="30" customHeight="1">
      <c r="B153" s="61"/>
      <c r="C153" s="56"/>
      <c r="D153" s="25" t="s">
        <v>14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</row>
    <row r="154" spans="2:10" ht="30" customHeight="1">
      <c r="B154" s="61"/>
      <c r="C154" s="56"/>
      <c r="D154" s="25" t="s">
        <v>15</v>
      </c>
      <c r="E154" s="12">
        <v>0</v>
      </c>
      <c r="F154" s="12">
        <v>0</v>
      </c>
      <c r="G154" s="12">
        <v>0</v>
      </c>
      <c r="H154" s="12">
        <v>0</v>
      </c>
      <c r="I154" s="14">
        <v>0</v>
      </c>
      <c r="J154" s="14">
        <v>0</v>
      </c>
    </row>
    <row r="155" spans="2:10" ht="30" customHeight="1">
      <c r="B155" s="61"/>
      <c r="C155" s="56"/>
      <c r="D155" s="25" t="s">
        <v>16</v>
      </c>
      <c r="E155" s="12">
        <v>0</v>
      </c>
      <c r="F155" s="12">
        <v>0</v>
      </c>
      <c r="G155" s="12">
        <v>0</v>
      </c>
      <c r="H155" s="12">
        <v>0</v>
      </c>
      <c r="I155" s="14">
        <v>0</v>
      </c>
      <c r="J155" s="14">
        <v>0</v>
      </c>
    </row>
    <row r="156" spans="2:10" ht="30" customHeight="1">
      <c r="B156" s="61" t="s">
        <v>57</v>
      </c>
      <c r="C156" s="56" t="s">
        <v>17</v>
      </c>
      <c r="D156" s="25" t="s">
        <v>7</v>
      </c>
      <c r="E156" s="12">
        <f>E157+E158+E159+E160</f>
        <v>0</v>
      </c>
      <c r="F156" s="12">
        <f>F157+F158+F159+F160</f>
        <v>0</v>
      </c>
      <c r="G156" s="12">
        <v>989.9</v>
      </c>
      <c r="H156" s="12">
        <v>0</v>
      </c>
      <c r="I156" s="12">
        <v>0</v>
      </c>
      <c r="J156" s="12">
        <v>0</v>
      </c>
    </row>
    <row r="157" spans="2:10" ht="30" customHeight="1">
      <c r="B157" s="61"/>
      <c r="C157" s="56"/>
      <c r="D157" s="25" t="s">
        <v>13</v>
      </c>
      <c r="E157" s="14">
        <v>0</v>
      </c>
      <c r="F157" s="14">
        <v>0</v>
      </c>
      <c r="G157" s="12">
        <v>0</v>
      </c>
      <c r="H157" s="12">
        <v>0</v>
      </c>
      <c r="I157" s="12">
        <v>0</v>
      </c>
      <c r="J157" s="12">
        <v>0</v>
      </c>
    </row>
    <row r="158" spans="2:10" ht="30" customHeight="1">
      <c r="B158" s="61"/>
      <c r="C158" s="56"/>
      <c r="D158" s="25" t="s">
        <v>14</v>
      </c>
      <c r="E158" s="14">
        <v>0</v>
      </c>
      <c r="F158" s="14">
        <v>0</v>
      </c>
      <c r="G158" s="12">
        <v>0</v>
      </c>
      <c r="H158" s="12">
        <v>0</v>
      </c>
      <c r="I158" s="12">
        <v>0</v>
      </c>
      <c r="J158" s="12">
        <v>0</v>
      </c>
    </row>
    <row r="159" spans="2:10" ht="30" customHeight="1">
      <c r="B159" s="61"/>
      <c r="C159" s="56"/>
      <c r="D159" s="25" t="s">
        <v>15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</row>
    <row r="160" spans="2:10" ht="30" customHeight="1">
      <c r="B160" s="61"/>
      <c r="C160" s="56"/>
      <c r="D160" s="25" t="s">
        <v>16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</row>
    <row r="161" spans="2:10" ht="30" customHeight="1">
      <c r="B161" s="61" t="s">
        <v>58</v>
      </c>
      <c r="C161" s="56" t="s">
        <v>17</v>
      </c>
      <c r="D161" s="25" t="s">
        <v>7</v>
      </c>
      <c r="E161" s="12">
        <f t="shared" ref="E161:J161" si="54">E162+E163+E164+E165</f>
        <v>756.2</v>
      </c>
      <c r="F161" s="12">
        <f t="shared" si="54"/>
        <v>756.2</v>
      </c>
      <c r="G161" s="12">
        <f t="shared" si="54"/>
        <v>756.2</v>
      </c>
      <c r="H161" s="12">
        <f t="shared" si="54"/>
        <v>756.2</v>
      </c>
      <c r="I161" s="12">
        <f t="shared" si="54"/>
        <v>756.2</v>
      </c>
      <c r="J161" s="12">
        <f t="shared" si="54"/>
        <v>756.2</v>
      </c>
    </row>
    <row r="162" spans="2:10" ht="30" customHeight="1">
      <c r="B162" s="61"/>
      <c r="C162" s="56"/>
      <c r="D162" s="25" t="s">
        <v>13</v>
      </c>
      <c r="E162" s="12">
        <v>756.2</v>
      </c>
      <c r="F162" s="12">
        <v>756.2</v>
      </c>
      <c r="G162" s="12">
        <v>756.2</v>
      </c>
      <c r="H162" s="12">
        <v>756.2</v>
      </c>
      <c r="I162" s="12">
        <v>756.2</v>
      </c>
      <c r="J162" s="12">
        <v>756.2</v>
      </c>
    </row>
    <row r="163" spans="2:10" ht="30" customHeight="1">
      <c r="B163" s="61"/>
      <c r="C163" s="56"/>
      <c r="D163" s="25" t="s">
        <v>14</v>
      </c>
      <c r="E163" s="12">
        <v>0</v>
      </c>
      <c r="F163" s="12">
        <v>0</v>
      </c>
      <c r="G163" s="14">
        <v>0</v>
      </c>
      <c r="H163" s="14">
        <v>0</v>
      </c>
      <c r="I163" s="14">
        <v>0</v>
      </c>
      <c r="J163" s="14">
        <v>0</v>
      </c>
    </row>
    <row r="164" spans="2:10" ht="30" customHeight="1">
      <c r="B164" s="61"/>
      <c r="C164" s="56"/>
      <c r="D164" s="25" t="s">
        <v>15</v>
      </c>
      <c r="E164" s="12">
        <v>0</v>
      </c>
      <c r="F164" s="12">
        <v>0</v>
      </c>
      <c r="G164" s="12">
        <v>0</v>
      </c>
      <c r="H164" s="12">
        <v>0</v>
      </c>
      <c r="I164" s="14">
        <v>0</v>
      </c>
      <c r="J164" s="14">
        <v>0</v>
      </c>
    </row>
    <row r="165" spans="2:10" ht="30" customHeight="1">
      <c r="B165" s="61"/>
      <c r="C165" s="56"/>
      <c r="D165" s="25" t="s">
        <v>16</v>
      </c>
      <c r="E165" s="12">
        <v>0</v>
      </c>
      <c r="F165" s="12">
        <v>0</v>
      </c>
      <c r="G165" s="12">
        <v>0</v>
      </c>
      <c r="H165" s="12">
        <v>0</v>
      </c>
      <c r="I165" s="14">
        <v>0</v>
      </c>
      <c r="J165" s="14">
        <v>0</v>
      </c>
    </row>
    <row r="166" spans="2:10" ht="30" customHeight="1">
      <c r="B166" s="61" t="s">
        <v>59</v>
      </c>
      <c r="C166" s="56" t="s">
        <v>17</v>
      </c>
      <c r="D166" s="25" t="s">
        <v>7</v>
      </c>
      <c r="E166" s="12">
        <f t="shared" ref="E166:J166" si="55">E167+E168+E169+E170</f>
        <v>13021</v>
      </c>
      <c r="F166" s="12">
        <f t="shared" si="55"/>
        <v>13021</v>
      </c>
      <c r="G166" s="12">
        <f t="shared" si="55"/>
        <v>13021</v>
      </c>
      <c r="H166" s="12">
        <f t="shared" si="55"/>
        <v>13021</v>
      </c>
      <c r="I166" s="12">
        <f t="shared" si="55"/>
        <v>13021</v>
      </c>
      <c r="J166" s="12">
        <f t="shared" si="55"/>
        <v>13021</v>
      </c>
    </row>
    <row r="167" spans="2:10" ht="30" customHeight="1">
      <c r="B167" s="61"/>
      <c r="C167" s="56"/>
      <c r="D167" s="25" t="s">
        <v>13</v>
      </c>
      <c r="E167" s="14">
        <v>13021</v>
      </c>
      <c r="F167" s="14">
        <v>13021</v>
      </c>
      <c r="G167" s="14">
        <v>13021</v>
      </c>
      <c r="H167" s="14">
        <v>13021</v>
      </c>
      <c r="I167" s="14">
        <v>13021</v>
      </c>
      <c r="J167" s="14">
        <v>13021</v>
      </c>
    </row>
    <row r="168" spans="2:10" ht="30" customHeight="1">
      <c r="B168" s="61"/>
      <c r="C168" s="56"/>
      <c r="D168" s="25" t="s">
        <v>14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</row>
    <row r="169" spans="2:10" ht="30" customHeight="1">
      <c r="B169" s="61"/>
      <c r="C169" s="56"/>
      <c r="D169" s="25" t="s">
        <v>15</v>
      </c>
      <c r="E169" s="12">
        <v>0</v>
      </c>
      <c r="F169" s="12">
        <v>0</v>
      </c>
      <c r="G169" s="12">
        <v>0</v>
      </c>
      <c r="H169" s="12">
        <v>0</v>
      </c>
      <c r="I169" s="14">
        <v>0</v>
      </c>
      <c r="J169" s="14">
        <v>0</v>
      </c>
    </row>
    <row r="170" spans="2:10" ht="30" customHeight="1">
      <c r="B170" s="61"/>
      <c r="C170" s="56"/>
      <c r="D170" s="25" t="s">
        <v>16</v>
      </c>
      <c r="E170" s="12">
        <v>0</v>
      </c>
      <c r="F170" s="12">
        <v>0</v>
      </c>
      <c r="G170" s="12">
        <v>0</v>
      </c>
      <c r="H170" s="12">
        <v>0</v>
      </c>
      <c r="I170" s="14">
        <v>0</v>
      </c>
      <c r="J170" s="14">
        <v>0</v>
      </c>
    </row>
    <row r="171" spans="2:10" ht="30" customHeight="1">
      <c r="B171" s="62" t="s">
        <v>60</v>
      </c>
      <c r="C171" s="63" t="s">
        <v>6</v>
      </c>
      <c r="D171" s="26" t="s">
        <v>7</v>
      </c>
      <c r="E171" s="13">
        <f>E172+E174+E175</f>
        <v>763100.9</v>
      </c>
      <c r="F171" s="13">
        <f>F172+F174+F175</f>
        <v>764100.9</v>
      </c>
      <c r="G171" s="13">
        <f>G172+G173+G174+G175</f>
        <v>764100.9</v>
      </c>
      <c r="H171" s="13">
        <f>H172+H174+H175+H173</f>
        <v>764100.9</v>
      </c>
      <c r="I171" s="13">
        <f>I172+I174+I175</f>
        <v>764100.9</v>
      </c>
      <c r="J171" s="13">
        <f>J172+J174+J175</f>
        <v>764100.9</v>
      </c>
    </row>
    <row r="172" spans="2:10" ht="30" customHeight="1">
      <c r="B172" s="62"/>
      <c r="C172" s="63"/>
      <c r="D172" s="18" t="s">
        <v>13</v>
      </c>
      <c r="E172" s="13">
        <f>E177</f>
        <v>728905.5</v>
      </c>
      <c r="F172" s="13">
        <f>F177</f>
        <v>729905.5</v>
      </c>
      <c r="G172" s="13">
        <f>G182</f>
        <v>729905.5</v>
      </c>
      <c r="H172" s="13">
        <f>H182</f>
        <v>729905.5</v>
      </c>
      <c r="I172" s="13">
        <f>I182</f>
        <v>729905.5</v>
      </c>
      <c r="J172" s="13">
        <f>J182</f>
        <v>729905.5</v>
      </c>
    </row>
    <row r="173" spans="2:10" ht="30" customHeight="1">
      <c r="B173" s="62"/>
      <c r="C173" s="63"/>
      <c r="D173" s="18" t="s">
        <v>14</v>
      </c>
      <c r="E173" s="13">
        <v>0</v>
      </c>
      <c r="F173" s="13">
        <v>0</v>
      </c>
      <c r="G173" s="13">
        <f>G183</f>
        <v>0</v>
      </c>
      <c r="H173" s="13">
        <f>H183</f>
        <v>0</v>
      </c>
      <c r="I173" s="13">
        <v>0</v>
      </c>
      <c r="J173" s="13">
        <v>0</v>
      </c>
    </row>
    <row r="174" spans="2:10" ht="30" customHeight="1">
      <c r="B174" s="62"/>
      <c r="C174" s="63"/>
      <c r="D174" s="18" t="s">
        <v>15</v>
      </c>
      <c r="E174" s="13">
        <f t="shared" ref="E174:J174" si="56">E179</f>
        <v>34195.4</v>
      </c>
      <c r="F174" s="13">
        <f t="shared" si="56"/>
        <v>34195.4</v>
      </c>
      <c r="G174" s="13">
        <f t="shared" si="56"/>
        <v>34195.4</v>
      </c>
      <c r="H174" s="13">
        <f t="shared" si="56"/>
        <v>34195.4</v>
      </c>
      <c r="I174" s="13">
        <f t="shared" si="56"/>
        <v>34195.4</v>
      </c>
      <c r="J174" s="13">
        <f t="shared" si="56"/>
        <v>34195.4</v>
      </c>
    </row>
    <row r="175" spans="2:10" ht="30" customHeight="1">
      <c r="B175" s="62"/>
      <c r="C175" s="63"/>
      <c r="D175" s="18" t="s">
        <v>16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</row>
    <row r="176" spans="2:10" ht="30" customHeight="1">
      <c r="B176" s="62"/>
      <c r="C176" s="69" t="s">
        <v>32</v>
      </c>
      <c r="D176" s="26" t="s">
        <v>7</v>
      </c>
      <c r="E176" s="13">
        <f>E177+E179+E180</f>
        <v>763100.9</v>
      </c>
      <c r="F176" s="13">
        <f>F177+F179+F180</f>
        <v>764100.9</v>
      </c>
      <c r="G176" s="13">
        <f>G177+G178+G179+G180</f>
        <v>764100.9</v>
      </c>
      <c r="H176" s="13">
        <f>H177+H179+H180+H178</f>
        <v>764100.9</v>
      </c>
      <c r="I176" s="13">
        <f>I177+I179+I180</f>
        <v>764100.9</v>
      </c>
      <c r="J176" s="13">
        <f>J177+J179+J180</f>
        <v>764100.9</v>
      </c>
    </row>
    <row r="177" spans="2:10" ht="30" customHeight="1">
      <c r="B177" s="62"/>
      <c r="C177" s="69"/>
      <c r="D177" s="18" t="s">
        <v>13</v>
      </c>
      <c r="E177" s="13">
        <f t="shared" ref="E177:J177" si="57">E182</f>
        <v>728905.5</v>
      </c>
      <c r="F177" s="13">
        <f t="shared" si="57"/>
        <v>729905.5</v>
      </c>
      <c r="G177" s="13">
        <f t="shared" si="57"/>
        <v>729905.5</v>
      </c>
      <c r="H177" s="13">
        <f t="shared" si="57"/>
        <v>729905.5</v>
      </c>
      <c r="I177" s="13">
        <f t="shared" si="57"/>
        <v>729905.5</v>
      </c>
      <c r="J177" s="13">
        <f t="shared" si="57"/>
        <v>729905.5</v>
      </c>
    </row>
    <row r="178" spans="2:10" ht="30" customHeight="1">
      <c r="B178" s="62"/>
      <c r="C178" s="69"/>
      <c r="D178" s="18" t="s">
        <v>14</v>
      </c>
      <c r="E178" s="13">
        <v>0</v>
      </c>
      <c r="F178" s="13">
        <v>0</v>
      </c>
      <c r="G178" s="13">
        <f>G183</f>
        <v>0</v>
      </c>
      <c r="H178" s="13">
        <f>H183</f>
        <v>0</v>
      </c>
      <c r="I178" s="13">
        <v>0</v>
      </c>
      <c r="J178" s="13">
        <v>0</v>
      </c>
    </row>
    <row r="179" spans="2:10" ht="30" customHeight="1">
      <c r="B179" s="62"/>
      <c r="C179" s="69"/>
      <c r="D179" s="18" t="s">
        <v>15</v>
      </c>
      <c r="E179" s="13">
        <f t="shared" ref="E179:G180" si="58">E184</f>
        <v>34195.4</v>
      </c>
      <c r="F179" s="13">
        <f t="shared" si="58"/>
        <v>34195.4</v>
      </c>
      <c r="G179" s="13">
        <f t="shared" si="58"/>
        <v>34195.4</v>
      </c>
      <c r="H179" s="13">
        <f t="shared" ref="H179:J180" si="59">H184</f>
        <v>34195.4</v>
      </c>
      <c r="I179" s="13">
        <f t="shared" si="59"/>
        <v>34195.4</v>
      </c>
      <c r="J179" s="13">
        <f t="shared" si="59"/>
        <v>34195.4</v>
      </c>
    </row>
    <row r="180" spans="2:10" ht="30" customHeight="1">
      <c r="B180" s="62"/>
      <c r="C180" s="69"/>
      <c r="D180" s="18" t="s">
        <v>16</v>
      </c>
      <c r="E180" s="15">
        <f t="shared" si="58"/>
        <v>0</v>
      </c>
      <c r="F180" s="15">
        <f t="shared" si="58"/>
        <v>0</v>
      </c>
      <c r="G180" s="15">
        <f t="shared" si="58"/>
        <v>0</v>
      </c>
      <c r="H180" s="15">
        <f t="shared" si="59"/>
        <v>0</v>
      </c>
      <c r="I180" s="15">
        <f t="shared" si="59"/>
        <v>0</v>
      </c>
      <c r="J180" s="15">
        <f t="shared" si="59"/>
        <v>0</v>
      </c>
    </row>
    <row r="181" spans="2:10" ht="30" customHeight="1">
      <c r="B181" s="61" t="s">
        <v>61</v>
      </c>
      <c r="C181" s="57" t="s">
        <v>32</v>
      </c>
      <c r="D181" s="25" t="s">
        <v>7</v>
      </c>
      <c r="E181" s="12">
        <f>E182+E184+E185</f>
        <v>763100.9</v>
      </c>
      <c r="F181" s="12">
        <f>F182+F184+F185</f>
        <v>764100.9</v>
      </c>
      <c r="G181" s="12">
        <f>G182+G183+G184+G185</f>
        <v>764100.9</v>
      </c>
      <c r="H181" s="12">
        <f>H182+H184+H185+H183</f>
        <v>764100.9</v>
      </c>
      <c r="I181" s="12">
        <f>I182+I184+I185</f>
        <v>764100.9</v>
      </c>
      <c r="J181" s="12">
        <f>J182+J184+J185</f>
        <v>764100.9</v>
      </c>
    </row>
    <row r="182" spans="2:10" ht="30" customHeight="1">
      <c r="B182" s="61"/>
      <c r="C182" s="57"/>
      <c r="D182" s="17" t="s">
        <v>13</v>
      </c>
      <c r="E182" s="12">
        <f t="shared" ref="E182:J182" si="60">E187+E192</f>
        <v>728905.5</v>
      </c>
      <c r="F182" s="12">
        <f t="shared" si="60"/>
        <v>729905.5</v>
      </c>
      <c r="G182" s="12">
        <f t="shared" si="60"/>
        <v>729905.5</v>
      </c>
      <c r="H182" s="12">
        <f t="shared" si="60"/>
        <v>729905.5</v>
      </c>
      <c r="I182" s="12">
        <f t="shared" si="60"/>
        <v>729905.5</v>
      </c>
      <c r="J182" s="12">
        <f t="shared" si="60"/>
        <v>729905.5</v>
      </c>
    </row>
    <row r="183" spans="2:10" ht="30" customHeight="1">
      <c r="B183" s="61"/>
      <c r="C183" s="57"/>
      <c r="D183" s="17" t="s">
        <v>14</v>
      </c>
      <c r="E183" s="12">
        <f t="shared" ref="E183:F185" si="61">E188+E193</f>
        <v>0</v>
      </c>
      <c r="F183" s="12">
        <f t="shared" si="61"/>
        <v>0</v>
      </c>
      <c r="G183" s="12">
        <v>0</v>
      </c>
      <c r="H183" s="12">
        <v>0</v>
      </c>
      <c r="I183" s="12">
        <f t="shared" ref="I183:J185" si="62">I188+I193</f>
        <v>0</v>
      </c>
      <c r="J183" s="12">
        <f t="shared" si="62"/>
        <v>0</v>
      </c>
    </row>
    <row r="184" spans="2:10" ht="30" customHeight="1">
      <c r="B184" s="61"/>
      <c r="C184" s="57"/>
      <c r="D184" s="17" t="s">
        <v>15</v>
      </c>
      <c r="E184" s="12">
        <f t="shared" si="61"/>
        <v>34195.4</v>
      </c>
      <c r="F184" s="12">
        <f t="shared" si="61"/>
        <v>34195.4</v>
      </c>
      <c r="G184" s="12">
        <f>G189+G194</f>
        <v>34195.4</v>
      </c>
      <c r="H184" s="12">
        <f>H189+H194</f>
        <v>34195.4</v>
      </c>
      <c r="I184" s="12">
        <f t="shared" si="62"/>
        <v>34195.4</v>
      </c>
      <c r="J184" s="12">
        <f t="shared" si="62"/>
        <v>34195.4</v>
      </c>
    </row>
    <row r="185" spans="2:10" ht="30" customHeight="1">
      <c r="B185" s="61"/>
      <c r="C185" s="57"/>
      <c r="D185" s="17" t="s">
        <v>16</v>
      </c>
      <c r="E185" s="12">
        <f t="shared" si="61"/>
        <v>0</v>
      </c>
      <c r="F185" s="12">
        <f t="shared" si="61"/>
        <v>0</v>
      </c>
      <c r="G185" s="12">
        <f>G190+G195</f>
        <v>0</v>
      </c>
      <c r="H185" s="12">
        <f>H190+H195</f>
        <v>0</v>
      </c>
      <c r="I185" s="12">
        <f t="shared" si="62"/>
        <v>0</v>
      </c>
      <c r="J185" s="12">
        <f t="shared" si="62"/>
        <v>0</v>
      </c>
    </row>
    <row r="186" spans="2:10" ht="30" customHeight="1">
      <c r="B186" s="61" t="s">
        <v>62</v>
      </c>
      <c r="C186" s="57" t="s">
        <v>32</v>
      </c>
      <c r="D186" s="25" t="s">
        <v>7</v>
      </c>
      <c r="E186" s="12">
        <f>E187+E189+E190</f>
        <v>708917.3</v>
      </c>
      <c r="F186" s="12">
        <f>F187+F189+F190</f>
        <v>709917.3</v>
      </c>
      <c r="G186" s="12">
        <f>G187+G188+G189+G190</f>
        <v>854995.60000000009</v>
      </c>
      <c r="H186" s="12">
        <f>H187+H188+H189+H190</f>
        <v>712392.60000000009</v>
      </c>
      <c r="I186" s="12">
        <f>I187+I189+I190</f>
        <v>709917.3</v>
      </c>
      <c r="J186" s="12">
        <f>J187+J189+J190</f>
        <v>709917.3</v>
      </c>
    </row>
    <row r="187" spans="2:10" ht="30" customHeight="1">
      <c r="B187" s="61"/>
      <c r="C187" s="57"/>
      <c r="D187" s="17" t="s">
        <v>13</v>
      </c>
      <c r="E187" s="12">
        <v>676402</v>
      </c>
      <c r="F187" s="12">
        <v>677402</v>
      </c>
      <c r="G187" s="12">
        <v>677402</v>
      </c>
      <c r="H187" s="12">
        <v>677402</v>
      </c>
      <c r="I187" s="12">
        <v>677402</v>
      </c>
      <c r="J187" s="12">
        <v>677402</v>
      </c>
    </row>
    <row r="188" spans="2:10" ht="30" customHeight="1">
      <c r="B188" s="61"/>
      <c r="C188" s="57"/>
      <c r="D188" s="17" t="s">
        <v>14</v>
      </c>
      <c r="E188" s="12">
        <v>0</v>
      </c>
      <c r="F188" s="14">
        <v>0</v>
      </c>
      <c r="G188" s="14">
        <v>145078.29999999999</v>
      </c>
      <c r="H188" s="14">
        <v>2475.3000000000002</v>
      </c>
      <c r="I188" s="14">
        <v>0</v>
      </c>
      <c r="J188" s="14">
        <v>0</v>
      </c>
    </row>
    <row r="189" spans="2:10" ht="30" customHeight="1">
      <c r="B189" s="61"/>
      <c r="C189" s="57"/>
      <c r="D189" s="17" t="s">
        <v>15</v>
      </c>
      <c r="E189" s="12">
        <v>32515.3</v>
      </c>
      <c r="F189" s="12">
        <v>32515.3</v>
      </c>
      <c r="G189" s="12">
        <v>32515.3</v>
      </c>
      <c r="H189" s="12">
        <v>32515.3</v>
      </c>
      <c r="I189" s="12">
        <v>32515.3</v>
      </c>
      <c r="J189" s="12">
        <v>32515.3</v>
      </c>
    </row>
    <row r="190" spans="2:10" ht="30" customHeight="1">
      <c r="B190" s="61"/>
      <c r="C190" s="57"/>
      <c r="D190" s="17" t="s">
        <v>16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</row>
    <row r="191" spans="2:10" ht="35.1" customHeight="1">
      <c r="B191" s="61" t="s">
        <v>63</v>
      </c>
      <c r="C191" s="57" t="s">
        <v>32</v>
      </c>
      <c r="D191" s="25" t="s">
        <v>7</v>
      </c>
      <c r="E191" s="14">
        <f t="shared" ref="E191:J191" si="63">E192+E193+E194+E195</f>
        <v>54183.6</v>
      </c>
      <c r="F191" s="14">
        <f t="shared" si="63"/>
        <v>54183.6</v>
      </c>
      <c r="G191" s="14">
        <f t="shared" si="63"/>
        <v>54183.6</v>
      </c>
      <c r="H191" s="14">
        <f t="shared" si="63"/>
        <v>54183.6</v>
      </c>
      <c r="I191" s="14">
        <f t="shared" si="63"/>
        <v>54183.6</v>
      </c>
      <c r="J191" s="14">
        <f t="shared" si="63"/>
        <v>54183.6</v>
      </c>
    </row>
    <row r="192" spans="2:10" ht="35.1" customHeight="1">
      <c r="B192" s="61"/>
      <c r="C192" s="57"/>
      <c r="D192" s="17" t="s">
        <v>13</v>
      </c>
      <c r="E192" s="14">
        <v>52503.5</v>
      </c>
      <c r="F192" s="14">
        <v>52503.5</v>
      </c>
      <c r="G192" s="14">
        <v>52503.5</v>
      </c>
      <c r="H192" s="14">
        <v>52503.5</v>
      </c>
      <c r="I192" s="14">
        <v>52503.5</v>
      </c>
      <c r="J192" s="14">
        <v>52503.5</v>
      </c>
    </row>
    <row r="193" spans="2:10" ht="35.1" customHeight="1">
      <c r="B193" s="61"/>
      <c r="C193" s="57"/>
      <c r="D193" s="17" t="s">
        <v>14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</row>
    <row r="194" spans="2:10" ht="35.1" customHeight="1">
      <c r="B194" s="61"/>
      <c r="C194" s="57"/>
      <c r="D194" s="17" t="s">
        <v>15</v>
      </c>
      <c r="E194" s="14">
        <v>1680.1</v>
      </c>
      <c r="F194" s="14">
        <v>1680.1</v>
      </c>
      <c r="G194" s="14">
        <v>1680.1</v>
      </c>
      <c r="H194" s="14">
        <v>1680.1</v>
      </c>
      <c r="I194" s="14">
        <v>1680.1</v>
      </c>
      <c r="J194" s="14">
        <v>1680.1</v>
      </c>
    </row>
    <row r="195" spans="2:10" ht="35.1" customHeight="1">
      <c r="B195" s="61"/>
      <c r="C195" s="57"/>
      <c r="D195" s="17" t="s">
        <v>16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</row>
    <row r="196" spans="2:10" ht="30" customHeight="1">
      <c r="B196" s="63" t="s">
        <v>64</v>
      </c>
      <c r="C196" s="63" t="s">
        <v>6</v>
      </c>
      <c r="D196" s="26" t="s">
        <v>7</v>
      </c>
      <c r="E196" s="13">
        <f t="shared" ref="E196:J196" si="64">E197+E198+E199+E200</f>
        <v>21486.699999999997</v>
      </c>
      <c r="F196" s="13">
        <f t="shared" si="64"/>
        <v>24981.899999999998</v>
      </c>
      <c r="G196" s="13">
        <f t="shared" si="64"/>
        <v>24981.899999999998</v>
      </c>
      <c r="H196" s="13">
        <f t="shared" si="64"/>
        <v>21486.699999999997</v>
      </c>
      <c r="I196" s="13">
        <f t="shared" si="64"/>
        <v>24981.899999999998</v>
      </c>
      <c r="J196" s="13">
        <f t="shared" si="64"/>
        <v>24981.899999999998</v>
      </c>
    </row>
    <row r="197" spans="2:10" ht="30" customHeight="1">
      <c r="B197" s="63"/>
      <c r="C197" s="63"/>
      <c r="D197" s="18" t="s">
        <v>13</v>
      </c>
      <c r="E197" s="13">
        <f t="shared" ref="E197:J197" si="65">E202+E207</f>
        <v>20876.599999999999</v>
      </c>
      <c r="F197" s="13">
        <f t="shared" si="65"/>
        <v>20876.599999999999</v>
      </c>
      <c r="G197" s="13">
        <f t="shared" si="65"/>
        <v>20876.599999999999</v>
      </c>
      <c r="H197" s="13">
        <f t="shared" si="65"/>
        <v>20876.599999999999</v>
      </c>
      <c r="I197" s="13">
        <f t="shared" si="65"/>
        <v>20876.599999999999</v>
      </c>
      <c r="J197" s="13">
        <f t="shared" si="65"/>
        <v>20876.599999999999</v>
      </c>
    </row>
    <row r="198" spans="2:10" ht="30" customHeight="1">
      <c r="B198" s="63"/>
      <c r="C198" s="63"/>
      <c r="D198" s="18" t="s">
        <v>14</v>
      </c>
      <c r="E198" s="13">
        <f t="shared" ref="E198:I200" si="66">E203+E208</f>
        <v>0</v>
      </c>
      <c r="F198" s="13">
        <f t="shared" si="66"/>
        <v>0</v>
      </c>
      <c r="G198" s="13">
        <f t="shared" si="66"/>
        <v>0</v>
      </c>
      <c r="H198" s="13">
        <f t="shared" si="66"/>
        <v>0</v>
      </c>
      <c r="I198" s="13">
        <f t="shared" si="66"/>
        <v>0</v>
      </c>
      <c r="J198" s="13">
        <f>J203+J208</f>
        <v>0</v>
      </c>
    </row>
    <row r="199" spans="2:10" ht="30" customHeight="1">
      <c r="B199" s="63"/>
      <c r="C199" s="63"/>
      <c r="D199" s="18" t="s">
        <v>15</v>
      </c>
      <c r="E199" s="13">
        <f t="shared" si="66"/>
        <v>610.09999999999991</v>
      </c>
      <c r="F199" s="13">
        <f t="shared" si="66"/>
        <v>4105.3</v>
      </c>
      <c r="G199" s="13">
        <f t="shared" si="66"/>
        <v>4105.3</v>
      </c>
      <c r="H199" s="13">
        <f t="shared" si="66"/>
        <v>610.09999999999991</v>
      </c>
      <c r="I199" s="13">
        <f t="shared" si="66"/>
        <v>4105.3</v>
      </c>
      <c r="J199" s="13">
        <f>J204+J209</f>
        <v>4105.3</v>
      </c>
    </row>
    <row r="200" spans="2:10" ht="30" customHeight="1">
      <c r="B200" s="63"/>
      <c r="C200" s="63"/>
      <c r="D200" s="18" t="s">
        <v>16</v>
      </c>
      <c r="E200" s="13">
        <f t="shared" si="66"/>
        <v>0</v>
      </c>
      <c r="F200" s="13">
        <f t="shared" si="66"/>
        <v>0</v>
      </c>
      <c r="G200" s="13">
        <f t="shared" si="66"/>
        <v>0</v>
      </c>
      <c r="H200" s="13">
        <f t="shared" si="66"/>
        <v>0</v>
      </c>
      <c r="I200" s="13">
        <f t="shared" si="66"/>
        <v>0</v>
      </c>
      <c r="J200" s="13">
        <f>J205+J210</f>
        <v>0</v>
      </c>
    </row>
    <row r="201" spans="2:10" ht="30" customHeight="1">
      <c r="B201" s="56" t="s">
        <v>64</v>
      </c>
      <c r="C201" s="56" t="s">
        <v>32</v>
      </c>
      <c r="D201" s="25" t="s">
        <v>7</v>
      </c>
      <c r="E201" s="12">
        <f t="shared" ref="E201:J201" si="67">E202+E203+E204+E205</f>
        <v>20336.699999999997</v>
      </c>
      <c r="F201" s="12">
        <f t="shared" si="67"/>
        <v>23831.899999999998</v>
      </c>
      <c r="G201" s="12">
        <f t="shared" si="67"/>
        <v>23831.899999999998</v>
      </c>
      <c r="H201" s="12">
        <f t="shared" si="67"/>
        <v>20336.699999999997</v>
      </c>
      <c r="I201" s="12">
        <f t="shared" si="67"/>
        <v>23831.899999999998</v>
      </c>
      <c r="J201" s="12">
        <f t="shared" si="67"/>
        <v>23831.899999999998</v>
      </c>
    </row>
    <row r="202" spans="2:10" ht="30" customHeight="1">
      <c r="B202" s="56"/>
      <c r="C202" s="56"/>
      <c r="D202" s="17" t="s">
        <v>13</v>
      </c>
      <c r="E202" s="12">
        <f t="shared" ref="E202:J202" si="68">E212+E237+E267</f>
        <v>19726.599999999999</v>
      </c>
      <c r="F202" s="12">
        <f t="shared" si="68"/>
        <v>19726.599999999999</v>
      </c>
      <c r="G202" s="12">
        <f t="shared" si="68"/>
        <v>19726.599999999999</v>
      </c>
      <c r="H202" s="12">
        <f t="shared" si="68"/>
        <v>19726.599999999999</v>
      </c>
      <c r="I202" s="12">
        <f t="shared" si="68"/>
        <v>19726.599999999999</v>
      </c>
      <c r="J202" s="12">
        <f t="shared" si="68"/>
        <v>19726.599999999999</v>
      </c>
    </row>
    <row r="203" spans="2:10" ht="30" customHeight="1">
      <c r="B203" s="56"/>
      <c r="C203" s="56"/>
      <c r="D203" s="17" t="s">
        <v>14</v>
      </c>
      <c r="E203" s="12">
        <f>E213+E238+E268</f>
        <v>0</v>
      </c>
      <c r="F203" s="12">
        <f t="shared" ref="F203:I205" si="69">F213+F238+F268</f>
        <v>0</v>
      </c>
      <c r="G203" s="12">
        <f t="shared" si="69"/>
        <v>0</v>
      </c>
      <c r="H203" s="12">
        <f t="shared" si="69"/>
        <v>0</v>
      </c>
      <c r="I203" s="12">
        <f t="shared" si="69"/>
        <v>0</v>
      </c>
      <c r="J203" s="12">
        <f>J213+J238+J268</f>
        <v>0</v>
      </c>
    </row>
    <row r="204" spans="2:10" ht="30" customHeight="1">
      <c r="B204" s="56"/>
      <c r="C204" s="56"/>
      <c r="D204" s="17" t="s">
        <v>15</v>
      </c>
      <c r="E204" s="12">
        <f>E214+E239+E269</f>
        <v>610.09999999999991</v>
      </c>
      <c r="F204" s="12">
        <f t="shared" si="69"/>
        <v>4105.3</v>
      </c>
      <c r="G204" s="12">
        <f t="shared" si="69"/>
        <v>4105.3</v>
      </c>
      <c r="H204" s="12">
        <f t="shared" si="69"/>
        <v>610.09999999999991</v>
      </c>
      <c r="I204" s="12">
        <f t="shared" si="69"/>
        <v>4105.3</v>
      </c>
      <c r="J204" s="12">
        <f>J214+J239+J269</f>
        <v>4105.3</v>
      </c>
    </row>
    <row r="205" spans="2:10" ht="30" customHeight="1">
      <c r="B205" s="56"/>
      <c r="C205" s="56"/>
      <c r="D205" s="17" t="s">
        <v>16</v>
      </c>
      <c r="E205" s="12">
        <f>E215+E240+E270</f>
        <v>0</v>
      </c>
      <c r="F205" s="12">
        <f t="shared" si="69"/>
        <v>0</v>
      </c>
      <c r="G205" s="12">
        <f t="shared" si="69"/>
        <v>0</v>
      </c>
      <c r="H205" s="12">
        <f t="shared" si="69"/>
        <v>0</v>
      </c>
      <c r="I205" s="12">
        <f t="shared" si="69"/>
        <v>0</v>
      </c>
      <c r="J205" s="12">
        <f>J215+J240+J270</f>
        <v>0</v>
      </c>
    </row>
    <row r="206" spans="2:10" ht="30" customHeight="1">
      <c r="B206" s="56"/>
      <c r="C206" s="56" t="s">
        <v>20</v>
      </c>
      <c r="D206" s="25" t="s">
        <v>7</v>
      </c>
      <c r="E206" s="12">
        <f t="shared" ref="E206:J206" si="70">E207+E208+E209+E210</f>
        <v>1150</v>
      </c>
      <c r="F206" s="12">
        <f t="shared" si="70"/>
        <v>1150</v>
      </c>
      <c r="G206" s="12">
        <f t="shared" si="70"/>
        <v>1150</v>
      </c>
      <c r="H206" s="12">
        <f t="shared" si="70"/>
        <v>1150</v>
      </c>
      <c r="I206" s="12">
        <f t="shared" si="70"/>
        <v>1150</v>
      </c>
      <c r="J206" s="12">
        <f t="shared" si="70"/>
        <v>1150</v>
      </c>
    </row>
    <row r="207" spans="2:10" ht="30" customHeight="1">
      <c r="B207" s="56"/>
      <c r="C207" s="56"/>
      <c r="D207" s="17" t="s">
        <v>13</v>
      </c>
      <c r="E207" s="12">
        <f t="shared" ref="E207:J207" si="71">E257</f>
        <v>1150</v>
      </c>
      <c r="F207" s="12">
        <f t="shared" si="71"/>
        <v>1150</v>
      </c>
      <c r="G207" s="12">
        <f t="shared" si="71"/>
        <v>1150</v>
      </c>
      <c r="H207" s="12">
        <f t="shared" si="71"/>
        <v>1150</v>
      </c>
      <c r="I207" s="12">
        <f t="shared" si="71"/>
        <v>1150</v>
      </c>
      <c r="J207" s="12">
        <f t="shared" si="71"/>
        <v>1150</v>
      </c>
    </row>
    <row r="208" spans="2:10" ht="30" customHeight="1">
      <c r="B208" s="56"/>
      <c r="C208" s="56"/>
      <c r="D208" s="17" t="s">
        <v>14</v>
      </c>
      <c r="E208" s="12">
        <f t="shared" ref="E208:I210" si="72">E258</f>
        <v>0</v>
      </c>
      <c r="F208" s="12">
        <f t="shared" si="72"/>
        <v>0</v>
      </c>
      <c r="G208" s="12">
        <f t="shared" si="72"/>
        <v>0</v>
      </c>
      <c r="H208" s="12">
        <f t="shared" si="72"/>
        <v>0</v>
      </c>
      <c r="I208" s="12">
        <f t="shared" si="72"/>
        <v>0</v>
      </c>
      <c r="J208" s="12">
        <f>J258</f>
        <v>0</v>
      </c>
    </row>
    <row r="209" spans="2:10" ht="30" customHeight="1">
      <c r="B209" s="56"/>
      <c r="C209" s="56"/>
      <c r="D209" s="17" t="s">
        <v>15</v>
      </c>
      <c r="E209" s="12">
        <f t="shared" si="72"/>
        <v>0</v>
      </c>
      <c r="F209" s="12">
        <f t="shared" si="72"/>
        <v>0</v>
      </c>
      <c r="G209" s="12">
        <f t="shared" si="72"/>
        <v>0</v>
      </c>
      <c r="H209" s="12">
        <f t="shared" si="72"/>
        <v>0</v>
      </c>
      <c r="I209" s="12">
        <f t="shared" si="72"/>
        <v>0</v>
      </c>
      <c r="J209" s="12">
        <f>J259</f>
        <v>0</v>
      </c>
    </row>
    <row r="210" spans="2:10" ht="30" customHeight="1">
      <c r="B210" s="56"/>
      <c r="C210" s="56"/>
      <c r="D210" s="17" t="s">
        <v>16</v>
      </c>
      <c r="E210" s="12">
        <f t="shared" si="72"/>
        <v>0</v>
      </c>
      <c r="F210" s="12">
        <f t="shared" si="72"/>
        <v>0</v>
      </c>
      <c r="G210" s="12">
        <f t="shared" si="72"/>
        <v>0</v>
      </c>
      <c r="H210" s="12">
        <f t="shared" si="72"/>
        <v>0</v>
      </c>
      <c r="I210" s="12">
        <f t="shared" si="72"/>
        <v>0</v>
      </c>
      <c r="J210" s="12">
        <f>J260</f>
        <v>0</v>
      </c>
    </row>
    <row r="211" spans="2:10" ht="30" customHeight="1">
      <c r="B211" s="56" t="s">
        <v>65</v>
      </c>
      <c r="C211" s="56" t="s">
        <v>12</v>
      </c>
      <c r="D211" s="25" t="s">
        <v>7</v>
      </c>
      <c r="E211" s="12">
        <f t="shared" ref="E211:J211" si="73">E212+E213+E214+E215</f>
        <v>0</v>
      </c>
      <c r="F211" s="12">
        <f t="shared" si="73"/>
        <v>0</v>
      </c>
      <c r="G211" s="12">
        <f t="shared" si="73"/>
        <v>0</v>
      </c>
      <c r="H211" s="12">
        <f t="shared" si="73"/>
        <v>16447.7</v>
      </c>
      <c r="I211" s="12">
        <f t="shared" si="73"/>
        <v>0</v>
      </c>
      <c r="J211" s="12">
        <f t="shared" si="73"/>
        <v>0</v>
      </c>
    </row>
    <row r="212" spans="2:10" ht="30" customHeight="1">
      <c r="B212" s="56"/>
      <c r="C212" s="56"/>
      <c r="D212" s="17" t="s">
        <v>13</v>
      </c>
      <c r="E212" s="12">
        <f t="shared" ref="E212:J212" si="74">E217+E222+E227+E232</f>
        <v>0</v>
      </c>
      <c r="F212" s="12">
        <f t="shared" si="74"/>
        <v>0</v>
      </c>
      <c r="G212" s="12">
        <f t="shared" si="74"/>
        <v>0</v>
      </c>
      <c r="H212" s="12">
        <f t="shared" si="74"/>
        <v>15954.3</v>
      </c>
      <c r="I212" s="12">
        <f t="shared" si="74"/>
        <v>0</v>
      </c>
      <c r="J212" s="12">
        <f t="shared" si="74"/>
        <v>0</v>
      </c>
    </row>
    <row r="213" spans="2:10" ht="30" customHeight="1">
      <c r="B213" s="56"/>
      <c r="C213" s="56"/>
      <c r="D213" s="17" t="s">
        <v>14</v>
      </c>
      <c r="E213" s="12">
        <f t="shared" ref="E213:J215" si="75">E218+E223+E228+E233</f>
        <v>0</v>
      </c>
      <c r="F213" s="12">
        <f t="shared" si="75"/>
        <v>0</v>
      </c>
      <c r="G213" s="12">
        <f t="shared" si="75"/>
        <v>0</v>
      </c>
      <c r="H213" s="12">
        <f t="shared" si="75"/>
        <v>0</v>
      </c>
      <c r="I213" s="12">
        <f t="shared" si="75"/>
        <v>0</v>
      </c>
      <c r="J213" s="12">
        <f t="shared" si="75"/>
        <v>0</v>
      </c>
    </row>
    <row r="214" spans="2:10" ht="30" customHeight="1">
      <c r="B214" s="56"/>
      <c r="C214" s="56"/>
      <c r="D214" s="17" t="s">
        <v>15</v>
      </c>
      <c r="E214" s="12">
        <f t="shared" si="75"/>
        <v>0</v>
      </c>
      <c r="F214" s="12">
        <f t="shared" si="75"/>
        <v>0</v>
      </c>
      <c r="G214" s="12">
        <f t="shared" si="75"/>
        <v>0</v>
      </c>
      <c r="H214" s="12">
        <f>H219+H224+H229+H234</f>
        <v>493.4</v>
      </c>
      <c r="I214" s="12">
        <f t="shared" si="75"/>
        <v>0</v>
      </c>
      <c r="J214" s="12">
        <f t="shared" si="75"/>
        <v>0</v>
      </c>
    </row>
    <row r="215" spans="2:10" ht="30" customHeight="1">
      <c r="B215" s="56"/>
      <c r="C215" s="56"/>
      <c r="D215" s="17" t="s">
        <v>16</v>
      </c>
      <c r="E215" s="12">
        <f t="shared" si="75"/>
        <v>0</v>
      </c>
      <c r="F215" s="12">
        <f t="shared" si="75"/>
        <v>0</v>
      </c>
      <c r="G215" s="12">
        <f t="shared" si="75"/>
        <v>0</v>
      </c>
      <c r="H215" s="12">
        <f t="shared" si="75"/>
        <v>0</v>
      </c>
      <c r="I215" s="12">
        <f t="shared" si="75"/>
        <v>0</v>
      </c>
      <c r="J215" s="12">
        <f t="shared" si="75"/>
        <v>0</v>
      </c>
    </row>
    <row r="216" spans="2:10" ht="30" customHeight="1">
      <c r="B216" s="56" t="s">
        <v>66</v>
      </c>
      <c r="C216" s="57" t="s">
        <v>32</v>
      </c>
      <c r="D216" s="25" t="s">
        <v>7</v>
      </c>
      <c r="E216" s="12">
        <f t="shared" ref="E216:J216" si="76">E217+E218+E219+E220</f>
        <v>0</v>
      </c>
      <c r="F216" s="12">
        <f t="shared" si="76"/>
        <v>0</v>
      </c>
      <c r="G216" s="12">
        <f t="shared" si="76"/>
        <v>0</v>
      </c>
      <c r="H216" s="12">
        <f t="shared" si="76"/>
        <v>1030.9000000000001</v>
      </c>
      <c r="I216" s="12">
        <f t="shared" si="76"/>
        <v>0</v>
      </c>
      <c r="J216" s="12">
        <f t="shared" si="76"/>
        <v>0</v>
      </c>
    </row>
    <row r="217" spans="2:10" ht="30" customHeight="1">
      <c r="B217" s="56"/>
      <c r="C217" s="57"/>
      <c r="D217" s="17" t="s">
        <v>13</v>
      </c>
      <c r="E217" s="12">
        <v>0</v>
      </c>
      <c r="F217" s="12">
        <v>0</v>
      </c>
      <c r="G217" s="12">
        <v>0</v>
      </c>
      <c r="H217" s="12">
        <v>1000</v>
      </c>
      <c r="I217" s="12">
        <v>0</v>
      </c>
      <c r="J217" s="12">
        <v>0</v>
      </c>
    </row>
    <row r="218" spans="2:10" ht="30" customHeight="1">
      <c r="B218" s="56"/>
      <c r="C218" s="57"/>
      <c r="D218" s="17" t="s">
        <v>14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</row>
    <row r="219" spans="2:10" ht="30" customHeight="1">
      <c r="B219" s="56"/>
      <c r="C219" s="57"/>
      <c r="D219" s="17" t="s">
        <v>15</v>
      </c>
      <c r="E219" s="12">
        <v>0</v>
      </c>
      <c r="F219" s="12">
        <v>0</v>
      </c>
      <c r="G219" s="12">
        <v>0</v>
      </c>
      <c r="H219" s="12">
        <v>30.9</v>
      </c>
      <c r="I219" s="12">
        <v>0</v>
      </c>
      <c r="J219" s="12">
        <v>0</v>
      </c>
    </row>
    <row r="220" spans="2:10" ht="30" customHeight="1">
      <c r="B220" s="56"/>
      <c r="C220" s="57"/>
      <c r="D220" s="17" t="s">
        <v>16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</row>
    <row r="221" spans="2:10" ht="30" customHeight="1">
      <c r="B221" s="58" t="s">
        <v>92</v>
      </c>
      <c r="C221" s="57" t="s">
        <v>32</v>
      </c>
      <c r="D221" s="25" t="s">
        <v>7</v>
      </c>
      <c r="E221" s="12">
        <f t="shared" ref="E221:J221" si="77">E222+E223+E224+E225</f>
        <v>0</v>
      </c>
      <c r="F221" s="12">
        <f t="shared" si="77"/>
        <v>0</v>
      </c>
      <c r="G221" s="12">
        <f t="shared" si="77"/>
        <v>0</v>
      </c>
      <c r="H221" s="12">
        <f t="shared" si="77"/>
        <v>4123.7</v>
      </c>
      <c r="I221" s="12">
        <f t="shared" si="77"/>
        <v>0</v>
      </c>
      <c r="J221" s="12">
        <f t="shared" si="77"/>
        <v>0</v>
      </c>
    </row>
    <row r="222" spans="2:10" ht="30" customHeight="1">
      <c r="B222" s="59"/>
      <c r="C222" s="57"/>
      <c r="D222" s="17" t="s">
        <v>13</v>
      </c>
      <c r="E222" s="12">
        <v>0</v>
      </c>
      <c r="F222" s="12">
        <v>0</v>
      </c>
      <c r="G222" s="12">
        <v>0</v>
      </c>
      <c r="H222" s="12">
        <v>4000</v>
      </c>
      <c r="I222" s="12">
        <v>0</v>
      </c>
      <c r="J222" s="12">
        <v>0</v>
      </c>
    </row>
    <row r="223" spans="2:10" ht="30" customHeight="1">
      <c r="B223" s="59"/>
      <c r="C223" s="57"/>
      <c r="D223" s="17" t="s">
        <v>14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</row>
    <row r="224" spans="2:10" ht="30" customHeight="1">
      <c r="B224" s="59"/>
      <c r="C224" s="57"/>
      <c r="D224" s="17" t="s">
        <v>15</v>
      </c>
      <c r="E224" s="12">
        <v>0</v>
      </c>
      <c r="F224" s="12">
        <v>0</v>
      </c>
      <c r="G224" s="12">
        <v>0</v>
      </c>
      <c r="H224" s="12">
        <v>123.7</v>
      </c>
      <c r="I224" s="12">
        <v>0</v>
      </c>
      <c r="J224" s="12">
        <v>0</v>
      </c>
    </row>
    <row r="225" spans="2:10" ht="30" customHeight="1">
      <c r="B225" s="60"/>
      <c r="C225" s="57"/>
      <c r="D225" s="17" t="s">
        <v>16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</row>
    <row r="226" spans="2:10" ht="30" customHeight="1">
      <c r="B226" s="56" t="s">
        <v>67</v>
      </c>
      <c r="C226" s="56" t="s">
        <v>32</v>
      </c>
      <c r="D226" s="25" t="s">
        <v>7</v>
      </c>
      <c r="E226" s="12">
        <f t="shared" ref="E226:J226" si="78">E227+E228+E229+E230</f>
        <v>0</v>
      </c>
      <c r="F226" s="12">
        <f t="shared" si="78"/>
        <v>0</v>
      </c>
      <c r="G226" s="12">
        <f t="shared" si="78"/>
        <v>0</v>
      </c>
      <c r="H226" s="12">
        <f t="shared" si="78"/>
        <v>10309.299999999999</v>
      </c>
      <c r="I226" s="12">
        <f t="shared" si="78"/>
        <v>0</v>
      </c>
      <c r="J226" s="12">
        <f t="shared" si="78"/>
        <v>0</v>
      </c>
    </row>
    <row r="227" spans="2:10" ht="30" customHeight="1">
      <c r="B227" s="56"/>
      <c r="C227" s="56"/>
      <c r="D227" s="17" t="s">
        <v>13</v>
      </c>
      <c r="E227" s="12">
        <v>0</v>
      </c>
      <c r="F227" s="12">
        <v>0</v>
      </c>
      <c r="G227" s="12">
        <v>0</v>
      </c>
      <c r="H227" s="12">
        <v>10000</v>
      </c>
      <c r="I227" s="12">
        <v>0</v>
      </c>
      <c r="J227" s="12">
        <v>0</v>
      </c>
    </row>
    <row r="228" spans="2:10" ht="30" customHeight="1">
      <c r="B228" s="56"/>
      <c r="C228" s="56"/>
      <c r="D228" s="17" t="s">
        <v>14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</row>
    <row r="229" spans="2:10" ht="30" customHeight="1">
      <c r="B229" s="56"/>
      <c r="C229" s="56"/>
      <c r="D229" s="17" t="s">
        <v>15</v>
      </c>
      <c r="E229" s="12">
        <v>0</v>
      </c>
      <c r="F229" s="12">
        <v>0</v>
      </c>
      <c r="G229" s="12">
        <v>0</v>
      </c>
      <c r="H229" s="12">
        <v>309.3</v>
      </c>
      <c r="I229" s="12">
        <v>0</v>
      </c>
      <c r="J229" s="12">
        <v>0</v>
      </c>
    </row>
    <row r="230" spans="2:10" ht="30" customHeight="1">
      <c r="B230" s="56"/>
      <c r="C230" s="56"/>
      <c r="D230" s="17" t="s">
        <v>16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</row>
    <row r="231" spans="2:10" ht="30" customHeight="1">
      <c r="B231" s="56" t="s">
        <v>94</v>
      </c>
      <c r="C231" s="56" t="s">
        <v>32</v>
      </c>
      <c r="D231" s="25" t="s">
        <v>7</v>
      </c>
      <c r="E231" s="12">
        <f t="shared" ref="E231:J231" si="79">E232+E233+E234+E235</f>
        <v>0</v>
      </c>
      <c r="F231" s="12">
        <f t="shared" si="79"/>
        <v>0</v>
      </c>
      <c r="G231" s="12">
        <f t="shared" si="79"/>
        <v>0</v>
      </c>
      <c r="H231" s="12">
        <f t="shared" si="79"/>
        <v>983.8</v>
      </c>
      <c r="I231" s="12">
        <f t="shared" si="79"/>
        <v>0</v>
      </c>
      <c r="J231" s="12">
        <f t="shared" si="79"/>
        <v>0</v>
      </c>
    </row>
    <row r="232" spans="2:10" ht="30" customHeight="1">
      <c r="B232" s="56"/>
      <c r="C232" s="56"/>
      <c r="D232" s="17" t="s">
        <v>13</v>
      </c>
      <c r="E232" s="12">
        <v>0</v>
      </c>
      <c r="F232" s="12">
        <v>0</v>
      </c>
      <c r="G232" s="12">
        <v>0</v>
      </c>
      <c r="H232" s="12">
        <v>954.3</v>
      </c>
      <c r="I232" s="12">
        <v>0</v>
      </c>
      <c r="J232" s="12">
        <v>0</v>
      </c>
    </row>
    <row r="233" spans="2:10" ht="30" customHeight="1">
      <c r="B233" s="56"/>
      <c r="C233" s="56"/>
      <c r="D233" s="17" t="s">
        <v>14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</row>
    <row r="234" spans="2:10" ht="30" customHeight="1">
      <c r="B234" s="56"/>
      <c r="C234" s="56"/>
      <c r="D234" s="17" t="s">
        <v>15</v>
      </c>
      <c r="E234" s="12">
        <v>0</v>
      </c>
      <c r="F234" s="12">
        <v>0</v>
      </c>
      <c r="G234" s="12">
        <v>0</v>
      </c>
      <c r="H234" s="12">
        <v>29.5</v>
      </c>
      <c r="I234" s="12">
        <v>0</v>
      </c>
      <c r="J234" s="12">
        <v>0</v>
      </c>
    </row>
    <row r="235" spans="2:10" ht="30" customHeight="1">
      <c r="B235" s="56"/>
      <c r="C235" s="56"/>
      <c r="D235" s="17" t="s">
        <v>16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</row>
    <row r="236" spans="2:10" ht="30" customHeight="1">
      <c r="B236" s="56" t="s">
        <v>68</v>
      </c>
      <c r="C236" s="57" t="s">
        <v>32</v>
      </c>
      <c r="D236" s="25" t="s">
        <v>7</v>
      </c>
      <c r="E236" s="12">
        <f t="shared" ref="E236:J236" si="80">E237+E238+E239+E240</f>
        <v>18274.8</v>
      </c>
      <c r="F236" s="12">
        <f t="shared" si="80"/>
        <v>21770</v>
      </c>
      <c r="G236" s="12">
        <f t="shared" si="80"/>
        <v>21770</v>
      </c>
      <c r="H236" s="12">
        <f t="shared" si="80"/>
        <v>1827.1</v>
      </c>
      <c r="I236" s="12">
        <f t="shared" si="80"/>
        <v>21770</v>
      </c>
      <c r="J236" s="12">
        <f t="shared" si="80"/>
        <v>21770</v>
      </c>
    </row>
    <row r="237" spans="2:10" ht="30" customHeight="1">
      <c r="B237" s="56"/>
      <c r="C237" s="57"/>
      <c r="D237" s="17" t="s">
        <v>13</v>
      </c>
      <c r="E237" s="12">
        <f t="shared" ref="E237:J237" si="81">E242+E247+E252</f>
        <v>17726.599999999999</v>
      </c>
      <c r="F237" s="12">
        <f t="shared" si="81"/>
        <v>17726.599999999999</v>
      </c>
      <c r="G237" s="12">
        <f t="shared" si="81"/>
        <v>17726.599999999999</v>
      </c>
      <c r="H237" s="12">
        <f t="shared" si="81"/>
        <v>1772.3</v>
      </c>
      <c r="I237" s="12">
        <f t="shared" si="81"/>
        <v>17726.599999999999</v>
      </c>
      <c r="J237" s="12">
        <f t="shared" si="81"/>
        <v>17726.599999999999</v>
      </c>
    </row>
    <row r="238" spans="2:10" ht="30" customHeight="1">
      <c r="B238" s="56"/>
      <c r="C238" s="57"/>
      <c r="D238" s="17" t="s">
        <v>14</v>
      </c>
      <c r="E238" s="12">
        <f t="shared" ref="E238:J240" si="82">E243+E248+E253</f>
        <v>0</v>
      </c>
      <c r="F238" s="12">
        <f t="shared" si="82"/>
        <v>0</v>
      </c>
      <c r="G238" s="12">
        <f t="shared" si="82"/>
        <v>0</v>
      </c>
      <c r="H238" s="12">
        <f t="shared" si="82"/>
        <v>0</v>
      </c>
      <c r="I238" s="12">
        <f t="shared" si="82"/>
        <v>0</v>
      </c>
      <c r="J238" s="12">
        <f t="shared" si="82"/>
        <v>0</v>
      </c>
    </row>
    <row r="239" spans="2:10" ht="30" customHeight="1">
      <c r="B239" s="56"/>
      <c r="C239" s="57"/>
      <c r="D239" s="17" t="s">
        <v>15</v>
      </c>
      <c r="E239" s="12">
        <f t="shared" si="82"/>
        <v>548.19999999999993</v>
      </c>
      <c r="F239" s="12">
        <f t="shared" si="82"/>
        <v>4043.4</v>
      </c>
      <c r="G239" s="12">
        <f t="shared" si="82"/>
        <v>4043.4</v>
      </c>
      <c r="H239" s="12">
        <f t="shared" si="82"/>
        <v>54.8</v>
      </c>
      <c r="I239" s="12">
        <f t="shared" si="82"/>
        <v>4043.4</v>
      </c>
      <c r="J239" s="12">
        <f t="shared" si="82"/>
        <v>4043.4</v>
      </c>
    </row>
    <row r="240" spans="2:10" ht="30" customHeight="1">
      <c r="B240" s="56"/>
      <c r="C240" s="57"/>
      <c r="D240" s="17" t="s">
        <v>16</v>
      </c>
      <c r="E240" s="12">
        <f t="shared" si="82"/>
        <v>0</v>
      </c>
      <c r="F240" s="12">
        <f t="shared" si="82"/>
        <v>0</v>
      </c>
      <c r="G240" s="12">
        <f t="shared" si="82"/>
        <v>0</v>
      </c>
      <c r="H240" s="12">
        <f t="shared" si="82"/>
        <v>0</v>
      </c>
      <c r="I240" s="12">
        <f t="shared" si="82"/>
        <v>0</v>
      </c>
      <c r="J240" s="12">
        <f t="shared" si="82"/>
        <v>0</v>
      </c>
    </row>
    <row r="241" spans="2:10" ht="30" customHeight="1">
      <c r="B241" s="58" t="s">
        <v>69</v>
      </c>
      <c r="C241" s="57" t="s">
        <v>32</v>
      </c>
      <c r="D241" s="25" t="s">
        <v>7</v>
      </c>
      <c r="E241" s="12">
        <f t="shared" ref="E241:J241" si="83">E242+E243+E244+E245</f>
        <v>0</v>
      </c>
      <c r="F241" s="12">
        <f t="shared" si="83"/>
        <v>19942.899999999998</v>
      </c>
      <c r="G241" s="12">
        <f t="shared" si="83"/>
        <v>19942.899999999998</v>
      </c>
      <c r="H241" s="12">
        <f t="shared" si="83"/>
        <v>0</v>
      </c>
      <c r="I241" s="12">
        <f t="shared" si="83"/>
        <v>19942.899999999998</v>
      </c>
      <c r="J241" s="12">
        <f t="shared" si="83"/>
        <v>19942.899999999998</v>
      </c>
    </row>
    <row r="242" spans="2:10" ht="30" customHeight="1">
      <c r="B242" s="59"/>
      <c r="C242" s="57"/>
      <c r="D242" s="17" t="s">
        <v>13</v>
      </c>
      <c r="E242" s="12">
        <v>0</v>
      </c>
      <c r="F242" s="12">
        <v>15954.3</v>
      </c>
      <c r="G242" s="12">
        <v>15954.3</v>
      </c>
      <c r="H242" s="12">
        <v>0</v>
      </c>
      <c r="I242" s="12">
        <v>15954.3</v>
      </c>
      <c r="J242" s="12">
        <v>15954.3</v>
      </c>
    </row>
    <row r="243" spans="2:10" ht="30" customHeight="1">
      <c r="B243" s="59"/>
      <c r="C243" s="57"/>
      <c r="D243" s="17" t="s">
        <v>14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</row>
    <row r="244" spans="2:10" ht="30" customHeight="1">
      <c r="B244" s="59"/>
      <c r="C244" s="57"/>
      <c r="D244" s="17" t="s">
        <v>15</v>
      </c>
      <c r="E244" s="12">
        <v>0</v>
      </c>
      <c r="F244" s="12">
        <v>3988.6</v>
      </c>
      <c r="G244" s="12">
        <v>3988.6</v>
      </c>
      <c r="H244" s="12">
        <v>0</v>
      </c>
      <c r="I244" s="12">
        <v>3988.6</v>
      </c>
      <c r="J244" s="12">
        <v>3988.6</v>
      </c>
    </row>
    <row r="245" spans="2:10" ht="30" customHeight="1">
      <c r="B245" s="60"/>
      <c r="C245" s="57"/>
      <c r="D245" s="17" t="s">
        <v>16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</row>
    <row r="246" spans="2:10" ht="30" customHeight="1">
      <c r="B246" s="56" t="s">
        <v>93</v>
      </c>
      <c r="C246" s="57" t="s">
        <v>32</v>
      </c>
      <c r="D246" s="25" t="s">
        <v>7</v>
      </c>
      <c r="E246" s="12">
        <f t="shared" ref="E246:J246" si="84">E247+E248+E249+E250</f>
        <v>1827.1</v>
      </c>
      <c r="F246" s="12">
        <f t="shared" si="84"/>
        <v>1827.1</v>
      </c>
      <c r="G246" s="12">
        <f t="shared" si="84"/>
        <v>1827.1</v>
      </c>
      <c r="H246" s="12">
        <f t="shared" si="84"/>
        <v>1827.1</v>
      </c>
      <c r="I246" s="12">
        <f t="shared" si="84"/>
        <v>1827.1</v>
      </c>
      <c r="J246" s="12">
        <f t="shared" si="84"/>
        <v>1827.1</v>
      </c>
    </row>
    <row r="247" spans="2:10" ht="30" customHeight="1">
      <c r="B247" s="56"/>
      <c r="C247" s="57"/>
      <c r="D247" s="17" t="s">
        <v>13</v>
      </c>
      <c r="E247" s="12">
        <v>1772.3</v>
      </c>
      <c r="F247" s="12">
        <v>1772.3</v>
      </c>
      <c r="G247" s="12">
        <v>1772.3</v>
      </c>
      <c r="H247" s="12">
        <v>1772.3</v>
      </c>
      <c r="I247" s="12">
        <v>1772.3</v>
      </c>
      <c r="J247" s="12">
        <v>1772.3</v>
      </c>
    </row>
    <row r="248" spans="2:10" ht="30" customHeight="1">
      <c r="B248" s="56"/>
      <c r="C248" s="57"/>
      <c r="D248" s="17" t="s">
        <v>14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</row>
    <row r="249" spans="2:10" ht="30" customHeight="1">
      <c r="B249" s="56"/>
      <c r="C249" s="57"/>
      <c r="D249" s="17" t="s">
        <v>15</v>
      </c>
      <c r="E249" s="12">
        <v>54.8</v>
      </c>
      <c r="F249" s="12">
        <v>54.8</v>
      </c>
      <c r="G249" s="12">
        <v>54.8</v>
      </c>
      <c r="H249" s="12">
        <v>54.8</v>
      </c>
      <c r="I249" s="12">
        <v>54.8</v>
      </c>
      <c r="J249" s="12">
        <v>54.8</v>
      </c>
    </row>
    <row r="250" spans="2:10" ht="30" customHeight="1">
      <c r="B250" s="56"/>
      <c r="C250" s="57"/>
      <c r="D250" s="17" t="s">
        <v>16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</row>
    <row r="251" spans="2:10" ht="30" customHeight="1">
      <c r="B251" s="56" t="s">
        <v>70</v>
      </c>
      <c r="C251" s="56" t="s">
        <v>32</v>
      </c>
      <c r="D251" s="25" t="s">
        <v>7</v>
      </c>
      <c r="E251" s="12">
        <f t="shared" ref="E251:J251" si="85">E252+E253+E254+E255</f>
        <v>16447.7</v>
      </c>
      <c r="F251" s="12">
        <f t="shared" si="85"/>
        <v>0</v>
      </c>
      <c r="G251" s="12">
        <f t="shared" si="85"/>
        <v>0</v>
      </c>
      <c r="H251" s="12">
        <f t="shared" si="85"/>
        <v>0</v>
      </c>
      <c r="I251" s="12">
        <f t="shared" si="85"/>
        <v>0</v>
      </c>
      <c r="J251" s="12">
        <f t="shared" si="85"/>
        <v>0</v>
      </c>
    </row>
    <row r="252" spans="2:10" ht="30" customHeight="1">
      <c r="B252" s="56"/>
      <c r="C252" s="56"/>
      <c r="D252" s="17" t="s">
        <v>13</v>
      </c>
      <c r="E252" s="12">
        <v>15954.3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</row>
    <row r="253" spans="2:10" ht="30" customHeight="1">
      <c r="B253" s="56"/>
      <c r="C253" s="56"/>
      <c r="D253" s="17" t="s">
        <v>14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</row>
    <row r="254" spans="2:10" ht="30" customHeight="1">
      <c r="B254" s="56"/>
      <c r="C254" s="56"/>
      <c r="D254" s="17" t="s">
        <v>15</v>
      </c>
      <c r="E254" s="12">
        <v>493.4</v>
      </c>
      <c r="F254" s="12">
        <v>0</v>
      </c>
      <c r="G254" s="12">
        <v>0</v>
      </c>
      <c r="H254" s="12">
        <v>0</v>
      </c>
      <c r="I254" s="12">
        <f>I252*3/100</f>
        <v>0</v>
      </c>
      <c r="J254" s="12">
        <f>J252*3/100</f>
        <v>0</v>
      </c>
    </row>
    <row r="255" spans="2:10" ht="30" customHeight="1">
      <c r="B255" s="56"/>
      <c r="C255" s="56"/>
      <c r="D255" s="17" t="s">
        <v>16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</row>
    <row r="256" spans="2:10" ht="30" customHeight="1">
      <c r="B256" s="56" t="s">
        <v>71</v>
      </c>
      <c r="C256" s="56" t="s">
        <v>20</v>
      </c>
      <c r="D256" s="25" t="s">
        <v>7</v>
      </c>
      <c r="E256" s="12">
        <f t="shared" ref="E256:J256" si="86">E257+E258+E259+E260</f>
        <v>1150</v>
      </c>
      <c r="F256" s="12">
        <f t="shared" si="86"/>
        <v>1150</v>
      </c>
      <c r="G256" s="12">
        <f t="shared" si="86"/>
        <v>1150</v>
      </c>
      <c r="H256" s="12">
        <f t="shared" si="86"/>
        <v>1150</v>
      </c>
      <c r="I256" s="12">
        <f t="shared" si="86"/>
        <v>1150</v>
      </c>
      <c r="J256" s="12">
        <f t="shared" si="86"/>
        <v>1150</v>
      </c>
    </row>
    <row r="257" spans="2:10" ht="30" customHeight="1">
      <c r="B257" s="56"/>
      <c r="C257" s="56"/>
      <c r="D257" s="17" t="s">
        <v>13</v>
      </c>
      <c r="E257" s="12">
        <f t="shared" ref="E257:J257" si="87">E262</f>
        <v>1150</v>
      </c>
      <c r="F257" s="12">
        <f t="shared" si="87"/>
        <v>1150</v>
      </c>
      <c r="G257" s="12">
        <f t="shared" si="87"/>
        <v>1150</v>
      </c>
      <c r="H257" s="12">
        <f t="shared" si="87"/>
        <v>1150</v>
      </c>
      <c r="I257" s="12">
        <f t="shared" si="87"/>
        <v>1150</v>
      </c>
      <c r="J257" s="12">
        <f t="shared" si="87"/>
        <v>1150</v>
      </c>
    </row>
    <row r="258" spans="2:10" ht="30" customHeight="1">
      <c r="B258" s="56"/>
      <c r="C258" s="56"/>
      <c r="D258" s="17" t="s">
        <v>14</v>
      </c>
      <c r="E258" s="12">
        <f t="shared" ref="E258:I260" si="88">E263</f>
        <v>0</v>
      </c>
      <c r="F258" s="12">
        <f t="shared" si="88"/>
        <v>0</v>
      </c>
      <c r="G258" s="12">
        <f t="shared" si="88"/>
        <v>0</v>
      </c>
      <c r="H258" s="12">
        <f t="shared" si="88"/>
        <v>0</v>
      </c>
      <c r="I258" s="12">
        <f t="shared" si="88"/>
        <v>0</v>
      </c>
      <c r="J258" s="12">
        <f>J263</f>
        <v>0</v>
      </c>
    </row>
    <row r="259" spans="2:10" ht="30" customHeight="1">
      <c r="B259" s="56"/>
      <c r="C259" s="56"/>
      <c r="D259" s="17" t="s">
        <v>15</v>
      </c>
      <c r="E259" s="12">
        <f t="shared" si="88"/>
        <v>0</v>
      </c>
      <c r="F259" s="12">
        <f t="shared" si="88"/>
        <v>0</v>
      </c>
      <c r="G259" s="12">
        <f t="shared" si="88"/>
        <v>0</v>
      </c>
      <c r="H259" s="12">
        <f t="shared" si="88"/>
        <v>0</v>
      </c>
      <c r="I259" s="12">
        <f t="shared" si="88"/>
        <v>0</v>
      </c>
      <c r="J259" s="12">
        <f>J264</f>
        <v>0</v>
      </c>
    </row>
    <row r="260" spans="2:10" ht="30" customHeight="1">
      <c r="B260" s="56"/>
      <c r="C260" s="56"/>
      <c r="D260" s="17" t="s">
        <v>16</v>
      </c>
      <c r="E260" s="12">
        <f t="shared" si="88"/>
        <v>0</v>
      </c>
      <c r="F260" s="12">
        <f t="shared" si="88"/>
        <v>0</v>
      </c>
      <c r="G260" s="12">
        <f t="shared" si="88"/>
        <v>0</v>
      </c>
      <c r="H260" s="12">
        <f t="shared" si="88"/>
        <v>0</v>
      </c>
      <c r="I260" s="12">
        <f t="shared" si="88"/>
        <v>0</v>
      </c>
      <c r="J260" s="12">
        <f>J265</f>
        <v>0</v>
      </c>
    </row>
    <row r="261" spans="2:10" ht="30" customHeight="1">
      <c r="B261" s="56" t="s">
        <v>72</v>
      </c>
      <c r="C261" s="56" t="s">
        <v>20</v>
      </c>
      <c r="D261" s="25" t="s">
        <v>7</v>
      </c>
      <c r="E261" s="12">
        <f t="shared" ref="E261:J261" si="89">E262+E263+E264+E265</f>
        <v>1150</v>
      </c>
      <c r="F261" s="12">
        <f t="shared" si="89"/>
        <v>1150</v>
      </c>
      <c r="G261" s="12">
        <f t="shared" si="89"/>
        <v>1150</v>
      </c>
      <c r="H261" s="12">
        <f t="shared" si="89"/>
        <v>1150</v>
      </c>
      <c r="I261" s="12">
        <f t="shared" si="89"/>
        <v>1150</v>
      </c>
      <c r="J261" s="12">
        <f t="shared" si="89"/>
        <v>1150</v>
      </c>
    </row>
    <row r="262" spans="2:10" ht="30" customHeight="1">
      <c r="B262" s="56"/>
      <c r="C262" s="56"/>
      <c r="D262" s="17" t="s">
        <v>13</v>
      </c>
      <c r="E262" s="12">
        <v>1150</v>
      </c>
      <c r="F262" s="12">
        <v>1150</v>
      </c>
      <c r="G262" s="12">
        <v>1150</v>
      </c>
      <c r="H262" s="12">
        <v>1150</v>
      </c>
      <c r="I262" s="12">
        <v>1150</v>
      </c>
      <c r="J262" s="12">
        <v>1150</v>
      </c>
    </row>
    <row r="263" spans="2:10" ht="30" customHeight="1">
      <c r="B263" s="56"/>
      <c r="C263" s="56"/>
      <c r="D263" s="17" t="s">
        <v>14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</row>
    <row r="264" spans="2:10" ht="30" customHeight="1">
      <c r="B264" s="56"/>
      <c r="C264" s="56"/>
      <c r="D264" s="17" t="s">
        <v>15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</row>
    <row r="265" spans="2:10" ht="30" customHeight="1">
      <c r="B265" s="56"/>
      <c r="C265" s="56"/>
      <c r="D265" s="17" t="s">
        <v>16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</row>
    <row r="266" spans="2:10" ht="30" customHeight="1">
      <c r="B266" s="56" t="s">
        <v>73</v>
      </c>
      <c r="C266" s="57" t="s">
        <v>32</v>
      </c>
      <c r="D266" s="25" t="s">
        <v>7</v>
      </c>
      <c r="E266" s="12">
        <f t="shared" ref="E266:J266" si="90">E267+E268+E269+E270</f>
        <v>2061.9</v>
      </c>
      <c r="F266" s="12">
        <f t="shared" si="90"/>
        <v>2061.9</v>
      </c>
      <c r="G266" s="12">
        <f t="shared" si="90"/>
        <v>2061.9</v>
      </c>
      <c r="H266" s="12">
        <f t="shared" si="90"/>
        <v>2061.9</v>
      </c>
      <c r="I266" s="12">
        <f t="shared" si="90"/>
        <v>2061.9</v>
      </c>
      <c r="J266" s="12">
        <f t="shared" si="90"/>
        <v>2061.9</v>
      </c>
    </row>
    <row r="267" spans="2:10" ht="30" customHeight="1">
      <c r="B267" s="56"/>
      <c r="C267" s="57"/>
      <c r="D267" s="17" t="s">
        <v>13</v>
      </c>
      <c r="E267" s="12">
        <f t="shared" ref="E267:J267" si="91">E272</f>
        <v>2000</v>
      </c>
      <c r="F267" s="12">
        <f t="shared" si="91"/>
        <v>2000</v>
      </c>
      <c r="G267" s="12">
        <f t="shared" si="91"/>
        <v>2000</v>
      </c>
      <c r="H267" s="12">
        <f t="shared" si="91"/>
        <v>2000</v>
      </c>
      <c r="I267" s="12">
        <f t="shared" si="91"/>
        <v>2000</v>
      </c>
      <c r="J267" s="12">
        <f t="shared" si="91"/>
        <v>2000</v>
      </c>
    </row>
    <row r="268" spans="2:10" ht="30" customHeight="1">
      <c r="B268" s="56"/>
      <c r="C268" s="57"/>
      <c r="D268" s="17" t="s">
        <v>14</v>
      </c>
      <c r="E268" s="12">
        <f t="shared" ref="E268:I270" si="92">E273</f>
        <v>0</v>
      </c>
      <c r="F268" s="12">
        <f t="shared" si="92"/>
        <v>0</v>
      </c>
      <c r="G268" s="12">
        <f t="shared" si="92"/>
        <v>0</v>
      </c>
      <c r="H268" s="12">
        <f t="shared" si="92"/>
        <v>0</v>
      </c>
      <c r="I268" s="12">
        <f t="shared" si="92"/>
        <v>0</v>
      </c>
      <c r="J268" s="12">
        <f>J273</f>
        <v>0</v>
      </c>
    </row>
    <row r="269" spans="2:10" ht="30" customHeight="1">
      <c r="B269" s="56"/>
      <c r="C269" s="57"/>
      <c r="D269" s="17" t="s">
        <v>15</v>
      </c>
      <c r="E269" s="12">
        <f t="shared" si="92"/>
        <v>61.9</v>
      </c>
      <c r="F269" s="12">
        <f t="shared" si="92"/>
        <v>61.9</v>
      </c>
      <c r="G269" s="12">
        <f t="shared" si="92"/>
        <v>61.9</v>
      </c>
      <c r="H269" s="12">
        <f t="shared" si="92"/>
        <v>61.9</v>
      </c>
      <c r="I269" s="12">
        <f t="shared" si="92"/>
        <v>61.9</v>
      </c>
      <c r="J269" s="12">
        <f>J274</f>
        <v>61.9</v>
      </c>
    </row>
    <row r="270" spans="2:10" ht="30" customHeight="1">
      <c r="B270" s="56"/>
      <c r="C270" s="57"/>
      <c r="D270" s="17" t="s">
        <v>16</v>
      </c>
      <c r="E270" s="12">
        <f t="shared" si="92"/>
        <v>0</v>
      </c>
      <c r="F270" s="12">
        <f t="shared" si="92"/>
        <v>0</v>
      </c>
      <c r="G270" s="12">
        <f t="shared" si="92"/>
        <v>0</v>
      </c>
      <c r="H270" s="12">
        <f t="shared" si="92"/>
        <v>0</v>
      </c>
      <c r="I270" s="12">
        <f t="shared" si="92"/>
        <v>0</v>
      </c>
      <c r="J270" s="12">
        <f>J275</f>
        <v>0</v>
      </c>
    </row>
    <row r="271" spans="2:10" ht="30" customHeight="1">
      <c r="B271" s="56" t="s">
        <v>74</v>
      </c>
      <c r="C271" s="57" t="s">
        <v>32</v>
      </c>
      <c r="D271" s="25" t="s">
        <v>7</v>
      </c>
      <c r="E271" s="12">
        <f t="shared" ref="E271:J271" si="93">E272+E273+E274+E275</f>
        <v>2061.9</v>
      </c>
      <c r="F271" s="12">
        <f t="shared" si="93"/>
        <v>2061.9</v>
      </c>
      <c r="G271" s="12">
        <f t="shared" si="93"/>
        <v>2061.9</v>
      </c>
      <c r="H271" s="12">
        <f t="shared" si="93"/>
        <v>2061.9</v>
      </c>
      <c r="I271" s="12">
        <f t="shared" si="93"/>
        <v>2061.9</v>
      </c>
      <c r="J271" s="12">
        <f t="shared" si="93"/>
        <v>2061.9</v>
      </c>
    </row>
    <row r="272" spans="2:10" ht="30" customHeight="1">
      <c r="B272" s="56"/>
      <c r="C272" s="57"/>
      <c r="D272" s="17" t="s">
        <v>13</v>
      </c>
      <c r="E272" s="12">
        <v>2000</v>
      </c>
      <c r="F272" s="12">
        <v>2000</v>
      </c>
      <c r="G272" s="12">
        <v>2000</v>
      </c>
      <c r="H272" s="12">
        <v>2000</v>
      </c>
      <c r="I272" s="12">
        <v>2000</v>
      </c>
      <c r="J272" s="12">
        <v>2000</v>
      </c>
    </row>
    <row r="273" spans="2:14" ht="30" customHeight="1">
      <c r="B273" s="56"/>
      <c r="C273" s="57"/>
      <c r="D273" s="17" t="s">
        <v>14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</row>
    <row r="274" spans="2:14" ht="30" customHeight="1">
      <c r="B274" s="56"/>
      <c r="C274" s="57"/>
      <c r="D274" s="17" t="s">
        <v>15</v>
      </c>
      <c r="E274" s="12">
        <v>61.9</v>
      </c>
      <c r="F274" s="12">
        <v>61.9</v>
      </c>
      <c r="G274" s="12">
        <v>61.9</v>
      </c>
      <c r="H274" s="12">
        <v>61.9</v>
      </c>
      <c r="I274" s="12">
        <v>61.9</v>
      </c>
      <c r="J274" s="12">
        <v>61.9</v>
      </c>
    </row>
    <row r="275" spans="2:14" ht="30" customHeight="1">
      <c r="B275" s="56"/>
      <c r="C275" s="57"/>
      <c r="D275" s="17" t="s">
        <v>16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</row>
    <row r="276" spans="2:14" ht="30" customHeight="1">
      <c r="B276" s="68" t="s">
        <v>75</v>
      </c>
      <c r="C276" s="69" t="s">
        <v>32</v>
      </c>
      <c r="D276" s="18" t="s">
        <v>7</v>
      </c>
      <c r="E276" s="13">
        <f t="shared" ref="E276:J276" si="94">E277+E278+E279+E280</f>
        <v>513351.89999999997</v>
      </c>
      <c r="F276" s="13">
        <f t="shared" si="94"/>
        <v>508667.89999999997</v>
      </c>
      <c r="G276" s="13">
        <f t="shared" si="94"/>
        <v>508667.89999999997</v>
      </c>
      <c r="H276" s="13">
        <f t="shared" si="94"/>
        <v>508667.89999999997</v>
      </c>
      <c r="I276" s="13">
        <f t="shared" si="94"/>
        <v>508667.89999999997</v>
      </c>
      <c r="J276" s="13">
        <f t="shared" si="94"/>
        <v>508667.89999999997</v>
      </c>
      <c r="K276" s="21"/>
      <c r="L276" s="22"/>
      <c r="M276" s="3"/>
      <c r="N276" s="3"/>
    </row>
    <row r="277" spans="2:14" ht="30" customHeight="1">
      <c r="B277" s="68"/>
      <c r="C277" s="69"/>
      <c r="D277" s="18" t="s">
        <v>13</v>
      </c>
      <c r="E277" s="13">
        <f t="shared" ref="E277:J280" si="95">E282+E292</f>
        <v>427687.8</v>
      </c>
      <c r="F277" s="13">
        <f t="shared" si="95"/>
        <v>425345.8</v>
      </c>
      <c r="G277" s="13">
        <f t="shared" si="95"/>
        <v>425345.8</v>
      </c>
      <c r="H277" s="13">
        <f t="shared" si="95"/>
        <v>425345.8</v>
      </c>
      <c r="I277" s="13">
        <f t="shared" si="95"/>
        <v>425345.8</v>
      </c>
      <c r="J277" s="13">
        <f t="shared" si="95"/>
        <v>425345.8</v>
      </c>
      <c r="K277" s="21"/>
      <c r="L277" s="23"/>
      <c r="M277" s="3"/>
      <c r="N277" s="3"/>
    </row>
    <row r="278" spans="2:14" ht="30" customHeight="1">
      <c r="B278" s="68"/>
      <c r="C278" s="69"/>
      <c r="D278" s="18" t="s">
        <v>14</v>
      </c>
      <c r="E278" s="13">
        <f t="shared" si="95"/>
        <v>0</v>
      </c>
      <c r="F278" s="13">
        <f t="shared" si="95"/>
        <v>0</v>
      </c>
      <c r="G278" s="13">
        <f t="shared" si="95"/>
        <v>0</v>
      </c>
      <c r="H278" s="13">
        <f t="shared" si="95"/>
        <v>0</v>
      </c>
      <c r="I278" s="13">
        <f t="shared" si="95"/>
        <v>0</v>
      </c>
      <c r="J278" s="13">
        <f t="shared" si="95"/>
        <v>0</v>
      </c>
      <c r="K278" s="21"/>
      <c r="L278" s="22"/>
      <c r="M278" s="3"/>
      <c r="N278" s="3"/>
    </row>
    <row r="279" spans="2:14" ht="30" customHeight="1">
      <c r="B279" s="68"/>
      <c r="C279" s="69"/>
      <c r="D279" s="18" t="s">
        <v>15</v>
      </c>
      <c r="E279" s="13">
        <f t="shared" si="95"/>
        <v>85664.099999999991</v>
      </c>
      <c r="F279" s="13">
        <f t="shared" si="95"/>
        <v>83322.099999999991</v>
      </c>
      <c r="G279" s="13">
        <f t="shared" si="95"/>
        <v>83322.099999999991</v>
      </c>
      <c r="H279" s="13">
        <f t="shared" si="95"/>
        <v>83322.099999999991</v>
      </c>
      <c r="I279" s="13">
        <f t="shared" si="95"/>
        <v>83322.099999999991</v>
      </c>
      <c r="J279" s="13">
        <f t="shared" si="95"/>
        <v>83322.099999999991</v>
      </c>
      <c r="K279" s="21"/>
      <c r="L279" s="22"/>
      <c r="M279" s="4"/>
      <c r="N279" s="3"/>
    </row>
    <row r="280" spans="2:14" ht="30" customHeight="1">
      <c r="B280" s="68"/>
      <c r="C280" s="69"/>
      <c r="D280" s="18" t="s">
        <v>16</v>
      </c>
      <c r="E280" s="13">
        <f t="shared" si="95"/>
        <v>0</v>
      </c>
      <c r="F280" s="13">
        <f t="shared" si="95"/>
        <v>0</v>
      </c>
      <c r="G280" s="13">
        <f t="shared" si="95"/>
        <v>0</v>
      </c>
      <c r="H280" s="13">
        <f t="shared" si="95"/>
        <v>0</v>
      </c>
      <c r="I280" s="13">
        <f t="shared" si="95"/>
        <v>0</v>
      </c>
      <c r="J280" s="13">
        <f t="shared" si="95"/>
        <v>0</v>
      </c>
      <c r="K280" s="21"/>
      <c r="L280" s="22"/>
      <c r="M280" s="3"/>
      <c r="N280" s="3"/>
    </row>
    <row r="281" spans="2:14" ht="30" customHeight="1">
      <c r="B281" s="67" t="s">
        <v>76</v>
      </c>
      <c r="C281" s="57" t="s">
        <v>32</v>
      </c>
      <c r="D281" s="17" t="s">
        <v>7</v>
      </c>
      <c r="E281" s="12">
        <f t="shared" ref="E281:J281" si="96">E282+E283+E284+E285</f>
        <v>505326.7</v>
      </c>
      <c r="F281" s="12">
        <f t="shared" si="96"/>
        <v>500642.7</v>
      </c>
      <c r="G281" s="12">
        <f t="shared" si="96"/>
        <v>500642.7</v>
      </c>
      <c r="H281" s="12">
        <f t="shared" si="96"/>
        <v>500642.7</v>
      </c>
      <c r="I281" s="12">
        <f t="shared" si="96"/>
        <v>500642.7</v>
      </c>
      <c r="J281" s="12">
        <f t="shared" si="96"/>
        <v>500642.7</v>
      </c>
      <c r="K281" s="24"/>
      <c r="L281" s="20"/>
      <c r="M281" s="3"/>
      <c r="N281" s="3"/>
    </row>
    <row r="282" spans="2:14" ht="30" customHeight="1">
      <c r="B282" s="67"/>
      <c r="C282" s="57"/>
      <c r="D282" s="17" t="s">
        <v>13</v>
      </c>
      <c r="E282" s="12">
        <f t="shared" ref="E282:J285" si="97">E287</f>
        <v>419851</v>
      </c>
      <c r="F282" s="12">
        <f t="shared" si="97"/>
        <v>417509</v>
      </c>
      <c r="G282" s="12">
        <f t="shared" si="97"/>
        <v>417509</v>
      </c>
      <c r="H282" s="12">
        <f t="shared" si="97"/>
        <v>417509</v>
      </c>
      <c r="I282" s="12">
        <f t="shared" si="97"/>
        <v>417509</v>
      </c>
      <c r="J282" s="12">
        <f t="shared" si="97"/>
        <v>417509</v>
      </c>
      <c r="K282" s="24"/>
      <c r="L282" s="20"/>
      <c r="M282" s="3"/>
      <c r="N282" s="3"/>
    </row>
    <row r="283" spans="2:14" ht="30" customHeight="1">
      <c r="B283" s="67"/>
      <c r="C283" s="57"/>
      <c r="D283" s="17" t="s">
        <v>14</v>
      </c>
      <c r="E283" s="12">
        <f t="shared" si="97"/>
        <v>0</v>
      </c>
      <c r="F283" s="12">
        <f t="shared" si="97"/>
        <v>0</v>
      </c>
      <c r="G283" s="12">
        <f t="shared" si="97"/>
        <v>0</v>
      </c>
      <c r="H283" s="12">
        <f t="shared" si="97"/>
        <v>0</v>
      </c>
      <c r="I283" s="12">
        <f t="shared" si="97"/>
        <v>0</v>
      </c>
      <c r="J283" s="12">
        <f t="shared" si="97"/>
        <v>0</v>
      </c>
      <c r="K283" s="24"/>
      <c r="L283" s="20"/>
      <c r="M283" s="3"/>
      <c r="N283" s="3"/>
    </row>
    <row r="284" spans="2:14" ht="30" customHeight="1">
      <c r="B284" s="67"/>
      <c r="C284" s="57"/>
      <c r="D284" s="17" t="s">
        <v>15</v>
      </c>
      <c r="E284" s="12">
        <f t="shared" si="97"/>
        <v>85475.7</v>
      </c>
      <c r="F284" s="12">
        <f t="shared" si="97"/>
        <v>83133.7</v>
      </c>
      <c r="G284" s="12">
        <f t="shared" si="97"/>
        <v>83133.7</v>
      </c>
      <c r="H284" s="12">
        <f t="shared" si="97"/>
        <v>83133.7</v>
      </c>
      <c r="I284" s="12">
        <f t="shared" si="97"/>
        <v>83133.7</v>
      </c>
      <c r="J284" s="12">
        <f t="shared" si="97"/>
        <v>83133.7</v>
      </c>
      <c r="K284" s="24"/>
      <c r="L284" s="2"/>
    </row>
    <row r="285" spans="2:14" ht="30" customHeight="1">
      <c r="B285" s="67"/>
      <c r="C285" s="57"/>
      <c r="D285" s="17" t="s">
        <v>16</v>
      </c>
      <c r="E285" s="12">
        <f t="shared" si="97"/>
        <v>0</v>
      </c>
      <c r="F285" s="12">
        <f t="shared" si="97"/>
        <v>0</v>
      </c>
      <c r="G285" s="12">
        <f t="shared" si="97"/>
        <v>0</v>
      </c>
      <c r="H285" s="12">
        <f t="shared" si="97"/>
        <v>0</v>
      </c>
      <c r="I285" s="12">
        <f t="shared" si="97"/>
        <v>0</v>
      </c>
      <c r="J285" s="12">
        <f t="shared" si="97"/>
        <v>0</v>
      </c>
      <c r="K285" s="24"/>
      <c r="L285" s="2"/>
    </row>
    <row r="286" spans="2:14" ht="30" customHeight="1">
      <c r="B286" s="67" t="s">
        <v>77</v>
      </c>
      <c r="C286" s="57" t="s">
        <v>32</v>
      </c>
      <c r="D286" s="17" t="s">
        <v>7</v>
      </c>
      <c r="E286" s="12">
        <f t="shared" ref="E286:J286" si="98">E287+E288+E289+E290</f>
        <v>505326.7</v>
      </c>
      <c r="F286" s="12">
        <f t="shared" si="98"/>
        <v>500642.7</v>
      </c>
      <c r="G286" s="12">
        <f t="shared" si="98"/>
        <v>500642.7</v>
      </c>
      <c r="H286" s="12">
        <f t="shared" si="98"/>
        <v>500642.7</v>
      </c>
      <c r="I286" s="12">
        <f t="shared" si="98"/>
        <v>500642.7</v>
      </c>
      <c r="J286" s="12">
        <f t="shared" si="98"/>
        <v>500642.7</v>
      </c>
      <c r="K286" s="24"/>
      <c r="L286" s="2"/>
    </row>
    <row r="287" spans="2:14" ht="30" customHeight="1">
      <c r="B287" s="67"/>
      <c r="C287" s="57"/>
      <c r="D287" s="17" t="s">
        <v>13</v>
      </c>
      <c r="E287" s="12">
        <v>419851</v>
      </c>
      <c r="F287" s="12">
        <v>417509</v>
      </c>
      <c r="G287" s="12">
        <v>417509</v>
      </c>
      <c r="H287" s="12">
        <v>417509</v>
      </c>
      <c r="I287" s="12">
        <v>417509</v>
      </c>
      <c r="J287" s="12">
        <v>417509</v>
      </c>
      <c r="K287" s="24"/>
      <c r="L287" s="47"/>
    </row>
    <row r="288" spans="2:14" ht="30" customHeight="1">
      <c r="B288" s="67"/>
      <c r="C288" s="57"/>
      <c r="D288" s="17" t="s">
        <v>14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24"/>
      <c r="L288" s="2"/>
    </row>
    <row r="289" spans="2:12" ht="30" customHeight="1">
      <c r="B289" s="67"/>
      <c r="C289" s="57"/>
      <c r="D289" s="17" t="s">
        <v>15</v>
      </c>
      <c r="E289" s="12">
        <v>85475.7</v>
      </c>
      <c r="F289" s="12">
        <v>83133.7</v>
      </c>
      <c r="G289" s="12">
        <v>83133.7</v>
      </c>
      <c r="H289" s="12">
        <v>83133.7</v>
      </c>
      <c r="I289" s="12">
        <v>83133.7</v>
      </c>
      <c r="J289" s="12">
        <v>83133.7</v>
      </c>
      <c r="K289" s="24"/>
      <c r="L289" s="47"/>
    </row>
    <row r="290" spans="2:12" ht="30" customHeight="1">
      <c r="B290" s="67"/>
      <c r="C290" s="57"/>
      <c r="D290" s="17" t="s">
        <v>16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24"/>
      <c r="L290" s="2"/>
    </row>
    <row r="291" spans="2:12" ht="30" customHeight="1">
      <c r="B291" s="67" t="s">
        <v>78</v>
      </c>
      <c r="C291" s="57" t="s">
        <v>32</v>
      </c>
      <c r="D291" s="17" t="s">
        <v>7</v>
      </c>
      <c r="E291" s="12">
        <f t="shared" ref="E291:J291" si="99">E292+E293+E294+E295</f>
        <v>8025.2</v>
      </c>
      <c r="F291" s="12">
        <f t="shared" si="99"/>
        <v>8025.2</v>
      </c>
      <c r="G291" s="12">
        <f t="shared" si="99"/>
        <v>8025.2</v>
      </c>
      <c r="H291" s="12">
        <f t="shared" si="99"/>
        <v>8025.2</v>
      </c>
      <c r="I291" s="12">
        <f t="shared" si="99"/>
        <v>8025.2</v>
      </c>
      <c r="J291" s="12">
        <f t="shared" si="99"/>
        <v>8025.2</v>
      </c>
      <c r="K291" s="24"/>
      <c r="L291" s="2"/>
    </row>
    <row r="292" spans="2:12" ht="30" customHeight="1">
      <c r="B292" s="95"/>
      <c r="C292" s="57"/>
      <c r="D292" s="17" t="s">
        <v>13</v>
      </c>
      <c r="E292" s="12">
        <f t="shared" ref="E292:I295" si="100">E297</f>
        <v>7836.8</v>
      </c>
      <c r="F292" s="12">
        <f t="shared" si="100"/>
        <v>7836.8</v>
      </c>
      <c r="G292" s="12">
        <f t="shared" si="100"/>
        <v>7836.8</v>
      </c>
      <c r="H292" s="12">
        <f>H297</f>
        <v>7836.8</v>
      </c>
      <c r="I292" s="12">
        <f t="shared" si="100"/>
        <v>7836.8</v>
      </c>
      <c r="J292" s="12">
        <f>J297</f>
        <v>7836.8</v>
      </c>
      <c r="K292" s="24"/>
      <c r="L292" s="2"/>
    </row>
    <row r="293" spans="2:12" ht="30" customHeight="1">
      <c r="B293" s="95"/>
      <c r="C293" s="57"/>
      <c r="D293" s="17" t="s">
        <v>14</v>
      </c>
      <c r="E293" s="12">
        <f t="shared" si="100"/>
        <v>0</v>
      </c>
      <c r="F293" s="12">
        <f t="shared" si="100"/>
        <v>0</v>
      </c>
      <c r="G293" s="12">
        <f t="shared" si="100"/>
        <v>0</v>
      </c>
      <c r="H293" s="12">
        <f t="shared" si="100"/>
        <v>0</v>
      </c>
      <c r="I293" s="12">
        <f t="shared" si="100"/>
        <v>0</v>
      </c>
      <c r="J293" s="12">
        <f>J298</f>
        <v>0</v>
      </c>
      <c r="K293" s="24"/>
      <c r="L293" s="2"/>
    </row>
    <row r="294" spans="2:12" ht="30" customHeight="1">
      <c r="B294" s="95"/>
      <c r="C294" s="57"/>
      <c r="D294" s="17" t="s">
        <v>15</v>
      </c>
      <c r="E294" s="12">
        <f t="shared" si="100"/>
        <v>188.4</v>
      </c>
      <c r="F294" s="12">
        <f t="shared" si="100"/>
        <v>188.4</v>
      </c>
      <c r="G294" s="12">
        <f t="shared" si="100"/>
        <v>188.4</v>
      </c>
      <c r="H294" s="12">
        <f t="shared" si="100"/>
        <v>188.4</v>
      </c>
      <c r="I294" s="12">
        <f t="shared" si="100"/>
        <v>188.4</v>
      </c>
      <c r="J294" s="12">
        <f>J299</f>
        <v>188.4</v>
      </c>
      <c r="K294" s="24"/>
      <c r="L294" s="2"/>
    </row>
    <row r="295" spans="2:12" ht="30" customHeight="1">
      <c r="B295" s="95"/>
      <c r="C295" s="57"/>
      <c r="D295" s="17" t="s">
        <v>16</v>
      </c>
      <c r="E295" s="12">
        <f t="shared" si="100"/>
        <v>0</v>
      </c>
      <c r="F295" s="12">
        <f t="shared" si="100"/>
        <v>0</v>
      </c>
      <c r="G295" s="12">
        <f t="shared" si="100"/>
        <v>0</v>
      </c>
      <c r="H295" s="12">
        <f t="shared" si="100"/>
        <v>0</v>
      </c>
      <c r="I295" s="12">
        <f t="shared" si="100"/>
        <v>0</v>
      </c>
      <c r="J295" s="12">
        <f>J300</f>
        <v>0</v>
      </c>
      <c r="K295" s="24"/>
      <c r="L295" s="2"/>
    </row>
    <row r="296" spans="2:12" ht="30" customHeight="1">
      <c r="B296" s="67" t="s">
        <v>79</v>
      </c>
      <c r="C296" s="57" t="s">
        <v>12</v>
      </c>
      <c r="D296" s="17" t="s">
        <v>7</v>
      </c>
      <c r="E296" s="12">
        <f t="shared" ref="E296:J296" si="101">E297+E298+E299+E300</f>
        <v>8025.2</v>
      </c>
      <c r="F296" s="12">
        <f t="shared" si="101"/>
        <v>8025.2</v>
      </c>
      <c r="G296" s="12">
        <f t="shared" si="101"/>
        <v>8025.2</v>
      </c>
      <c r="H296" s="12">
        <f t="shared" si="101"/>
        <v>8025.2</v>
      </c>
      <c r="I296" s="12">
        <f t="shared" si="101"/>
        <v>8025.2</v>
      </c>
      <c r="J296" s="12">
        <f t="shared" si="101"/>
        <v>8025.2</v>
      </c>
      <c r="K296" s="24"/>
      <c r="L296" s="2"/>
    </row>
    <row r="297" spans="2:12" ht="30" customHeight="1">
      <c r="B297" s="67"/>
      <c r="C297" s="57"/>
      <c r="D297" s="17" t="s">
        <v>13</v>
      </c>
      <c r="E297" s="12">
        <v>7836.8</v>
      </c>
      <c r="F297" s="12">
        <v>7836.8</v>
      </c>
      <c r="G297" s="12">
        <v>7836.8</v>
      </c>
      <c r="H297" s="12">
        <v>7836.8</v>
      </c>
      <c r="I297" s="12">
        <v>7836.8</v>
      </c>
      <c r="J297" s="12">
        <v>7836.8</v>
      </c>
      <c r="K297" s="24"/>
      <c r="L297" s="2"/>
    </row>
    <row r="298" spans="2:12" ht="30" customHeight="1">
      <c r="B298" s="67"/>
      <c r="C298" s="57"/>
      <c r="D298" s="17" t="s">
        <v>14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24"/>
      <c r="L298" s="2"/>
    </row>
    <row r="299" spans="2:12" ht="30" customHeight="1">
      <c r="B299" s="67"/>
      <c r="C299" s="57"/>
      <c r="D299" s="17" t="s">
        <v>15</v>
      </c>
      <c r="E299" s="12">
        <v>188.4</v>
      </c>
      <c r="F299" s="12">
        <v>188.4</v>
      </c>
      <c r="G299" s="12">
        <v>188.4</v>
      </c>
      <c r="H299" s="12">
        <v>188.4</v>
      </c>
      <c r="I299" s="12">
        <v>188.4</v>
      </c>
      <c r="J299" s="12">
        <v>188.4</v>
      </c>
      <c r="K299" s="24"/>
      <c r="L299" s="2"/>
    </row>
    <row r="300" spans="2:12" ht="30" customHeight="1">
      <c r="B300" s="67"/>
      <c r="C300" s="57"/>
      <c r="D300" s="17" t="s">
        <v>16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24"/>
      <c r="L300" s="2"/>
    </row>
    <row r="301" spans="2:12" ht="30" customHeight="1">
      <c r="B301" s="68" t="s">
        <v>95</v>
      </c>
      <c r="C301" s="69" t="s">
        <v>6</v>
      </c>
      <c r="D301" s="18" t="s">
        <v>7</v>
      </c>
      <c r="E301" s="13">
        <f t="shared" ref="E301:J301" si="102">E302+E303+E304+E305</f>
        <v>149238.66000000003</v>
      </c>
      <c r="F301" s="13">
        <f t="shared" si="102"/>
        <v>149218.79999999999</v>
      </c>
      <c r="G301" s="13">
        <f t="shared" si="102"/>
        <v>100218.8</v>
      </c>
      <c r="H301" s="13">
        <f t="shared" si="102"/>
        <v>100218.8</v>
      </c>
      <c r="I301" s="13">
        <f t="shared" si="102"/>
        <v>100218.8</v>
      </c>
      <c r="J301" s="13">
        <f t="shared" si="102"/>
        <v>100218.8</v>
      </c>
    </row>
    <row r="302" spans="2:12" ht="30" customHeight="1">
      <c r="B302" s="68"/>
      <c r="C302" s="69"/>
      <c r="D302" s="18" t="s">
        <v>13</v>
      </c>
      <c r="E302" s="13">
        <f t="shared" ref="E302:J302" si="103">E307+E312</f>
        <v>139376.76</v>
      </c>
      <c r="F302" s="13">
        <f t="shared" si="103"/>
        <v>139376.79999999999</v>
      </c>
      <c r="G302" s="13">
        <f t="shared" si="103"/>
        <v>90376.8</v>
      </c>
      <c r="H302" s="13">
        <f t="shared" si="103"/>
        <v>90376.8</v>
      </c>
      <c r="I302" s="13">
        <f t="shared" si="103"/>
        <v>90376.8</v>
      </c>
      <c r="J302" s="13">
        <f t="shared" si="103"/>
        <v>90376.8</v>
      </c>
    </row>
    <row r="303" spans="2:12" ht="30" customHeight="1">
      <c r="B303" s="68"/>
      <c r="C303" s="69"/>
      <c r="D303" s="18" t="s">
        <v>14</v>
      </c>
      <c r="E303" s="13">
        <f t="shared" ref="E303:J303" si="104">E308</f>
        <v>0</v>
      </c>
      <c r="F303" s="13">
        <f t="shared" si="104"/>
        <v>0</v>
      </c>
      <c r="G303" s="13">
        <f t="shared" si="104"/>
        <v>0</v>
      </c>
      <c r="H303" s="13">
        <f t="shared" si="104"/>
        <v>0</v>
      </c>
      <c r="I303" s="13">
        <f t="shared" si="104"/>
        <v>0</v>
      </c>
      <c r="J303" s="13">
        <f t="shared" si="104"/>
        <v>0</v>
      </c>
    </row>
    <row r="304" spans="2:12" ht="30" customHeight="1">
      <c r="B304" s="68"/>
      <c r="C304" s="69"/>
      <c r="D304" s="18" t="s">
        <v>15</v>
      </c>
      <c r="E304" s="13">
        <f t="shared" ref="E304:J305" si="105">E309+E314</f>
        <v>2817.7</v>
      </c>
      <c r="F304" s="13">
        <f t="shared" si="105"/>
        <v>2797.7999999999997</v>
      </c>
      <c r="G304" s="13">
        <f t="shared" si="105"/>
        <v>2797.7999999999997</v>
      </c>
      <c r="H304" s="13">
        <f t="shared" si="105"/>
        <v>2797.7999999999997</v>
      </c>
      <c r="I304" s="13">
        <f t="shared" si="105"/>
        <v>2797.7999999999997</v>
      </c>
      <c r="J304" s="13">
        <f t="shared" si="105"/>
        <v>2797.7999999999997</v>
      </c>
    </row>
    <row r="305" spans="2:10" ht="30" customHeight="1">
      <c r="B305" s="68"/>
      <c r="C305" s="69"/>
      <c r="D305" s="18" t="s">
        <v>16</v>
      </c>
      <c r="E305" s="13">
        <f t="shared" si="105"/>
        <v>7044.2</v>
      </c>
      <c r="F305" s="13">
        <f t="shared" si="105"/>
        <v>7044.2</v>
      </c>
      <c r="G305" s="13">
        <f t="shared" si="105"/>
        <v>7044.2</v>
      </c>
      <c r="H305" s="13">
        <f t="shared" si="105"/>
        <v>7044.2</v>
      </c>
      <c r="I305" s="13">
        <f t="shared" si="105"/>
        <v>7044.2</v>
      </c>
      <c r="J305" s="13">
        <f t="shared" si="105"/>
        <v>7044.2</v>
      </c>
    </row>
    <row r="306" spans="2:10" ht="30" customHeight="1">
      <c r="B306" s="64" t="s">
        <v>95</v>
      </c>
      <c r="C306" s="57" t="s">
        <v>32</v>
      </c>
      <c r="D306" s="17" t="s">
        <v>7</v>
      </c>
      <c r="E306" s="12">
        <f t="shared" ref="E306:J306" si="106">E307+E308+E309+E310</f>
        <v>137012.56</v>
      </c>
      <c r="F306" s="12">
        <f t="shared" si="106"/>
        <v>136992.70000000001</v>
      </c>
      <c r="G306" s="12">
        <f t="shared" si="106"/>
        <v>87992.700000000012</v>
      </c>
      <c r="H306" s="12">
        <f t="shared" si="106"/>
        <v>87992.700000000012</v>
      </c>
      <c r="I306" s="12">
        <f t="shared" si="106"/>
        <v>87992.700000000012</v>
      </c>
      <c r="J306" s="12">
        <f t="shared" si="106"/>
        <v>87992.700000000012</v>
      </c>
    </row>
    <row r="307" spans="2:10" ht="30" customHeight="1">
      <c r="B307" s="65"/>
      <c r="C307" s="57"/>
      <c r="D307" s="17" t="s">
        <v>13</v>
      </c>
      <c r="E307" s="12">
        <f t="shared" ref="E307:J307" si="107">E317+E342+E367+E352+E387</f>
        <v>130672.76</v>
      </c>
      <c r="F307" s="12">
        <f t="shared" si="107"/>
        <v>130672.8</v>
      </c>
      <c r="G307" s="12">
        <f t="shared" si="107"/>
        <v>81672.800000000003</v>
      </c>
      <c r="H307" s="12">
        <f t="shared" si="107"/>
        <v>81672.800000000003</v>
      </c>
      <c r="I307" s="12">
        <f t="shared" si="107"/>
        <v>81672.800000000003</v>
      </c>
      <c r="J307" s="12">
        <f t="shared" si="107"/>
        <v>81672.800000000003</v>
      </c>
    </row>
    <row r="308" spans="2:10" ht="30" customHeight="1">
      <c r="B308" s="65"/>
      <c r="C308" s="57"/>
      <c r="D308" s="17" t="s">
        <v>14</v>
      </c>
      <c r="E308" s="12">
        <f t="shared" ref="E308:J308" si="108">E318+E368+E343+E353+E388</f>
        <v>0</v>
      </c>
      <c r="F308" s="12">
        <f t="shared" si="108"/>
        <v>0</v>
      </c>
      <c r="G308" s="12">
        <f t="shared" si="108"/>
        <v>0</v>
      </c>
      <c r="H308" s="12">
        <f t="shared" si="108"/>
        <v>0</v>
      </c>
      <c r="I308" s="12">
        <f t="shared" si="108"/>
        <v>0</v>
      </c>
      <c r="J308" s="12">
        <f t="shared" si="108"/>
        <v>0</v>
      </c>
    </row>
    <row r="309" spans="2:10" ht="30" customHeight="1">
      <c r="B309" s="65"/>
      <c r="C309" s="57"/>
      <c r="D309" s="17" t="s">
        <v>15</v>
      </c>
      <c r="E309" s="12">
        <f t="shared" ref="E309:J309" si="109">E319+E344+E369+E389+E354</f>
        <v>2817.7</v>
      </c>
      <c r="F309" s="12">
        <f t="shared" si="109"/>
        <v>2797.7999999999997</v>
      </c>
      <c r="G309" s="12">
        <f t="shared" si="109"/>
        <v>2797.7999999999997</v>
      </c>
      <c r="H309" s="12">
        <f t="shared" si="109"/>
        <v>2797.7999999999997</v>
      </c>
      <c r="I309" s="12">
        <f t="shared" si="109"/>
        <v>2797.7999999999997</v>
      </c>
      <c r="J309" s="12">
        <f t="shared" si="109"/>
        <v>2797.7999999999997</v>
      </c>
    </row>
    <row r="310" spans="2:10" ht="30" customHeight="1">
      <c r="B310" s="65"/>
      <c r="C310" s="57"/>
      <c r="D310" s="17" t="s">
        <v>16</v>
      </c>
      <c r="E310" s="12">
        <f t="shared" ref="E310:J310" si="110">E320+E340+E370+E345+E355+E390</f>
        <v>3522.1</v>
      </c>
      <c r="F310" s="12">
        <f t="shared" si="110"/>
        <v>3522.1</v>
      </c>
      <c r="G310" s="12">
        <f t="shared" si="110"/>
        <v>3522.1</v>
      </c>
      <c r="H310" s="12">
        <f t="shared" si="110"/>
        <v>3522.1</v>
      </c>
      <c r="I310" s="12">
        <f t="shared" si="110"/>
        <v>3522.1</v>
      </c>
      <c r="J310" s="12">
        <f t="shared" si="110"/>
        <v>3522.1</v>
      </c>
    </row>
    <row r="311" spans="2:10" ht="30" customHeight="1">
      <c r="B311" s="65"/>
      <c r="C311" s="92" t="s">
        <v>20</v>
      </c>
      <c r="D311" s="17" t="s">
        <v>7</v>
      </c>
      <c r="E311" s="12">
        <f t="shared" ref="E311:J311" si="111">E312+E314+E315</f>
        <v>12226.1</v>
      </c>
      <c r="F311" s="12">
        <f t="shared" si="111"/>
        <v>12226.1</v>
      </c>
      <c r="G311" s="12">
        <f t="shared" si="111"/>
        <v>12226.1</v>
      </c>
      <c r="H311" s="12">
        <f t="shared" si="111"/>
        <v>12226.1</v>
      </c>
      <c r="I311" s="12">
        <f t="shared" si="111"/>
        <v>12226.1</v>
      </c>
      <c r="J311" s="12">
        <f t="shared" si="111"/>
        <v>12226.1</v>
      </c>
    </row>
    <row r="312" spans="2:10" ht="30" customHeight="1">
      <c r="B312" s="65"/>
      <c r="C312" s="93"/>
      <c r="D312" s="17" t="s">
        <v>13</v>
      </c>
      <c r="E312" s="12">
        <f t="shared" ref="E312:J312" si="112">E332</f>
        <v>8704</v>
      </c>
      <c r="F312" s="12">
        <f t="shared" si="112"/>
        <v>8704</v>
      </c>
      <c r="G312" s="12">
        <f t="shared" si="112"/>
        <v>8704</v>
      </c>
      <c r="H312" s="12">
        <f t="shared" si="112"/>
        <v>8704</v>
      </c>
      <c r="I312" s="12">
        <f t="shared" si="112"/>
        <v>8704</v>
      </c>
      <c r="J312" s="12">
        <f t="shared" si="112"/>
        <v>8704</v>
      </c>
    </row>
    <row r="313" spans="2:10" ht="30" customHeight="1">
      <c r="B313" s="65"/>
      <c r="C313" s="93"/>
      <c r="D313" s="17" t="s">
        <v>14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</row>
    <row r="314" spans="2:10" ht="30" customHeight="1">
      <c r="B314" s="65"/>
      <c r="C314" s="93"/>
      <c r="D314" s="17" t="s">
        <v>15</v>
      </c>
      <c r="E314" s="12">
        <f>E329</f>
        <v>0</v>
      </c>
      <c r="F314" s="12">
        <f t="shared" ref="F314:I315" si="113">F329</f>
        <v>0</v>
      </c>
      <c r="G314" s="12">
        <f t="shared" si="113"/>
        <v>0</v>
      </c>
      <c r="H314" s="12">
        <f t="shared" si="113"/>
        <v>0</v>
      </c>
      <c r="I314" s="12">
        <f t="shared" si="113"/>
        <v>0</v>
      </c>
      <c r="J314" s="12">
        <f>J329</f>
        <v>0</v>
      </c>
    </row>
    <row r="315" spans="2:10" ht="30" customHeight="1">
      <c r="B315" s="65"/>
      <c r="C315" s="94"/>
      <c r="D315" s="17" t="s">
        <v>16</v>
      </c>
      <c r="E315" s="12">
        <f>E330</f>
        <v>3522.1</v>
      </c>
      <c r="F315" s="12">
        <f t="shared" si="113"/>
        <v>3522.1</v>
      </c>
      <c r="G315" s="12">
        <f t="shared" si="113"/>
        <v>3522.1</v>
      </c>
      <c r="H315" s="12">
        <f t="shared" si="113"/>
        <v>3522.1</v>
      </c>
      <c r="I315" s="12">
        <f t="shared" si="113"/>
        <v>3522.1</v>
      </c>
      <c r="J315" s="12">
        <f>J330</f>
        <v>3522.1</v>
      </c>
    </row>
    <row r="316" spans="2:10" ht="30" customHeight="1">
      <c r="B316" s="67" t="s">
        <v>96</v>
      </c>
      <c r="C316" s="57" t="s">
        <v>32</v>
      </c>
      <c r="D316" s="17" t="s">
        <v>7</v>
      </c>
      <c r="E316" s="12">
        <f t="shared" ref="E316:J316" si="114">E317+E318+E319+E320</f>
        <v>35247</v>
      </c>
      <c r="F316" s="12">
        <f t="shared" si="114"/>
        <v>35247</v>
      </c>
      <c r="G316" s="12">
        <f t="shared" si="114"/>
        <v>35247</v>
      </c>
      <c r="H316" s="12">
        <f t="shared" si="114"/>
        <v>35247</v>
      </c>
      <c r="I316" s="12">
        <f t="shared" si="114"/>
        <v>35247</v>
      </c>
      <c r="J316" s="12">
        <f t="shared" si="114"/>
        <v>35247</v>
      </c>
    </row>
    <row r="317" spans="2:10" ht="30" customHeight="1">
      <c r="B317" s="67"/>
      <c r="C317" s="57"/>
      <c r="D317" s="17" t="s">
        <v>13</v>
      </c>
      <c r="E317" s="12">
        <f t="shared" ref="E317:J317" si="115">E322+E327</f>
        <v>31724.9</v>
      </c>
      <c r="F317" s="12">
        <f t="shared" si="115"/>
        <v>31724.9</v>
      </c>
      <c r="G317" s="12">
        <f t="shared" si="115"/>
        <v>31724.9</v>
      </c>
      <c r="H317" s="12">
        <f t="shared" si="115"/>
        <v>31724.9</v>
      </c>
      <c r="I317" s="12">
        <f t="shared" si="115"/>
        <v>31724.9</v>
      </c>
      <c r="J317" s="12">
        <f t="shared" si="115"/>
        <v>31724.9</v>
      </c>
    </row>
    <row r="318" spans="2:10" ht="30" customHeight="1">
      <c r="B318" s="67"/>
      <c r="C318" s="57"/>
      <c r="D318" s="17" t="s">
        <v>14</v>
      </c>
      <c r="E318" s="12">
        <f t="shared" ref="E318:J319" si="116">E323</f>
        <v>0</v>
      </c>
      <c r="F318" s="12">
        <f t="shared" si="116"/>
        <v>0</v>
      </c>
      <c r="G318" s="12">
        <f t="shared" si="116"/>
        <v>0</v>
      </c>
      <c r="H318" s="12">
        <f t="shared" si="116"/>
        <v>0</v>
      </c>
      <c r="I318" s="12">
        <f t="shared" si="116"/>
        <v>0</v>
      </c>
      <c r="J318" s="12">
        <f t="shared" si="116"/>
        <v>0</v>
      </c>
    </row>
    <row r="319" spans="2:10" ht="30" customHeight="1">
      <c r="B319" s="67"/>
      <c r="C319" s="57"/>
      <c r="D319" s="17" t="s">
        <v>15</v>
      </c>
      <c r="E319" s="12">
        <f t="shared" si="116"/>
        <v>0</v>
      </c>
      <c r="F319" s="12">
        <f t="shared" si="116"/>
        <v>0</v>
      </c>
      <c r="G319" s="12">
        <f t="shared" si="116"/>
        <v>0</v>
      </c>
      <c r="H319" s="12">
        <f t="shared" si="116"/>
        <v>0</v>
      </c>
      <c r="I319" s="12">
        <f t="shared" si="116"/>
        <v>0</v>
      </c>
      <c r="J319" s="12">
        <f t="shared" si="116"/>
        <v>0</v>
      </c>
    </row>
    <row r="320" spans="2:10" ht="30" customHeight="1">
      <c r="B320" s="67"/>
      <c r="C320" s="57"/>
      <c r="D320" s="17" t="s">
        <v>16</v>
      </c>
      <c r="E320" s="12">
        <f t="shared" ref="E320:J320" si="117">E325+E330</f>
        <v>3522.1</v>
      </c>
      <c r="F320" s="12">
        <f t="shared" si="117"/>
        <v>3522.1</v>
      </c>
      <c r="G320" s="12">
        <f t="shared" si="117"/>
        <v>3522.1</v>
      </c>
      <c r="H320" s="12">
        <f t="shared" si="117"/>
        <v>3522.1</v>
      </c>
      <c r="I320" s="12">
        <f t="shared" si="117"/>
        <v>3522.1</v>
      </c>
      <c r="J320" s="12">
        <f t="shared" si="117"/>
        <v>3522.1</v>
      </c>
    </row>
    <row r="321" spans="2:10" ht="30" customHeight="1">
      <c r="B321" s="67" t="s">
        <v>97</v>
      </c>
      <c r="C321" s="57" t="s">
        <v>32</v>
      </c>
      <c r="D321" s="17" t="s">
        <v>7</v>
      </c>
      <c r="E321" s="12">
        <f t="shared" ref="E321:J321" si="118">E322+E323+E324+E325</f>
        <v>21158.799999999999</v>
      </c>
      <c r="F321" s="12">
        <f t="shared" si="118"/>
        <v>21158.799999999999</v>
      </c>
      <c r="G321" s="12">
        <f t="shared" si="118"/>
        <v>21158.799999999999</v>
      </c>
      <c r="H321" s="12">
        <f t="shared" si="118"/>
        <v>21158.799999999999</v>
      </c>
      <c r="I321" s="12">
        <f t="shared" si="118"/>
        <v>21158.799999999999</v>
      </c>
      <c r="J321" s="12">
        <f t="shared" si="118"/>
        <v>21158.799999999999</v>
      </c>
    </row>
    <row r="322" spans="2:10" ht="30" customHeight="1">
      <c r="B322" s="67"/>
      <c r="C322" s="57"/>
      <c r="D322" s="17" t="s">
        <v>13</v>
      </c>
      <c r="E322" s="12">
        <v>21158.799999999999</v>
      </c>
      <c r="F322" s="12">
        <v>21158.799999999999</v>
      </c>
      <c r="G322" s="12">
        <v>21158.799999999999</v>
      </c>
      <c r="H322" s="12">
        <v>21158.799999999999</v>
      </c>
      <c r="I322" s="12">
        <v>21158.799999999999</v>
      </c>
      <c r="J322" s="12">
        <v>21158.799999999999</v>
      </c>
    </row>
    <row r="323" spans="2:10" ht="30" customHeight="1">
      <c r="B323" s="67"/>
      <c r="C323" s="57"/>
      <c r="D323" s="17" t="s">
        <v>14</v>
      </c>
      <c r="E323" s="12">
        <v>0</v>
      </c>
      <c r="F323" s="12">
        <v>0</v>
      </c>
      <c r="G323" s="12">
        <v>0</v>
      </c>
      <c r="H323" s="12">
        <v>0</v>
      </c>
      <c r="I323" s="50">
        <v>0</v>
      </c>
      <c r="J323" s="50">
        <v>0</v>
      </c>
    </row>
    <row r="324" spans="2:10" ht="30" customHeight="1">
      <c r="B324" s="67"/>
      <c r="C324" s="57"/>
      <c r="D324" s="17" t="s">
        <v>15</v>
      </c>
      <c r="E324" s="12">
        <v>0</v>
      </c>
      <c r="F324" s="12">
        <v>0</v>
      </c>
      <c r="G324" s="12">
        <v>0</v>
      </c>
      <c r="H324" s="12">
        <v>0</v>
      </c>
      <c r="I324" s="51">
        <v>0</v>
      </c>
      <c r="J324" s="51">
        <v>0</v>
      </c>
    </row>
    <row r="325" spans="2:10" ht="30" customHeight="1">
      <c r="B325" s="67"/>
      <c r="C325" s="57"/>
      <c r="D325" s="17" t="s">
        <v>16</v>
      </c>
      <c r="E325" s="12">
        <v>0</v>
      </c>
      <c r="F325" s="12">
        <v>0</v>
      </c>
      <c r="G325" s="12">
        <v>0</v>
      </c>
      <c r="H325" s="12">
        <v>0</v>
      </c>
      <c r="I325" s="51">
        <v>0</v>
      </c>
      <c r="J325" s="51">
        <v>0</v>
      </c>
    </row>
    <row r="326" spans="2:10" ht="30" customHeight="1">
      <c r="B326" s="67" t="s">
        <v>98</v>
      </c>
      <c r="C326" s="57" t="s">
        <v>32</v>
      </c>
      <c r="D326" s="17" t="s">
        <v>7</v>
      </c>
      <c r="E326" s="12">
        <f t="shared" ref="E326:J326" si="119">E327+E328+E329+E330</f>
        <v>14088.2</v>
      </c>
      <c r="F326" s="12">
        <f t="shared" si="119"/>
        <v>14088.2</v>
      </c>
      <c r="G326" s="12">
        <f t="shared" si="119"/>
        <v>14088.2</v>
      </c>
      <c r="H326" s="12">
        <f t="shared" si="119"/>
        <v>14088.2</v>
      </c>
      <c r="I326" s="12">
        <f t="shared" si="119"/>
        <v>14088.2</v>
      </c>
      <c r="J326" s="12">
        <f t="shared" si="119"/>
        <v>14088.2</v>
      </c>
    </row>
    <row r="327" spans="2:10" ht="30" customHeight="1">
      <c r="B327" s="67"/>
      <c r="C327" s="57"/>
      <c r="D327" s="17" t="s">
        <v>13</v>
      </c>
      <c r="E327" s="12">
        <v>10566.1</v>
      </c>
      <c r="F327" s="12">
        <v>10566.1</v>
      </c>
      <c r="G327" s="12">
        <v>10566.1</v>
      </c>
      <c r="H327" s="12">
        <v>10566.1</v>
      </c>
      <c r="I327" s="12">
        <v>10566.1</v>
      </c>
      <c r="J327" s="12">
        <v>10566.1</v>
      </c>
    </row>
    <row r="328" spans="2:10" ht="30" customHeight="1">
      <c r="B328" s="67"/>
      <c r="C328" s="57"/>
      <c r="D328" s="17" t="s">
        <v>14</v>
      </c>
      <c r="E328" s="12">
        <f t="shared" ref="E328:I329" si="120">E333</f>
        <v>0</v>
      </c>
      <c r="F328" s="12">
        <f t="shared" si="120"/>
        <v>0</v>
      </c>
      <c r="G328" s="12">
        <f t="shared" si="120"/>
        <v>0</v>
      </c>
      <c r="H328" s="12">
        <f t="shared" si="120"/>
        <v>0</v>
      </c>
      <c r="I328" s="12">
        <f t="shared" si="120"/>
        <v>0</v>
      </c>
      <c r="J328" s="12">
        <f>J333</f>
        <v>0</v>
      </c>
    </row>
    <row r="329" spans="2:10" ht="30" customHeight="1">
      <c r="B329" s="67"/>
      <c r="C329" s="57"/>
      <c r="D329" s="17" t="s">
        <v>15</v>
      </c>
      <c r="E329" s="12">
        <f>E334</f>
        <v>0</v>
      </c>
      <c r="F329" s="12">
        <f t="shared" si="120"/>
        <v>0</v>
      </c>
      <c r="G329" s="12">
        <f t="shared" si="120"/>
        <v>0</v>
      </c>
      <c r="H329" s="12">
        <f t="shared" si="120"/>
        <v>0</v>
      </c>
      <c r="I329" s="12">
        <f t="shared" si="120"/>
        <v>0</v>
      </c>
      <c r="J329" s="12">
        <f>J334</f>
        <v>0</v>
      </c>
    </row>
    <row r="330" spans="2:10" ht="30" customHeight="1">
      <c r="B330" s="67"/>
      <c r="C330" s="57"/>
      <c r="D330" s="17" t="s">
        <v>16</v>
      </c>
      <c r="E330" s="12">
        <v>3522.1</v>
      </c>
      <c r="F330" s="12">
        <v>3522.1</v>
      </c>
      <c r="G330" s="12">
        <v>3522.1</v>
      </c>
      <c r="H330" s="12">
        <v>3522.1</v>
      </c>
      <c r="I330" s="12">
        <v>3522.1</v>
      </c>
      <c r="J330" s="12">
        <v>3522.1</v>
      </c>
    </row>
    <row r="331" spans="2:10" ht="30" customHeight="1">
      <c r="B331" s="67" t="s">
        <v>86</v>
      </c>
      <c r="C331" s="57" t="s">
        <v>20</v>
      </c>
      <c r="D331" s="17" t="s">
        <v>7</v>
      </c>
      <c r="E331" s="12">
        <f t="shared" ref="E331:J331" si="121">E332+E333+E334+E335</f>
        <v>8704</v>
      </c>
      <c r="F331" s="12">
        <f t="shared" si="121"/>
        <v>8704</v>
      </c>
      <c r="G331" s="12">
        <f t="shared" si="121"/>
        <v>8704</v>
      </c>
      <c r="H331" s="12">
        <f t="shared" si="121"/>
        <v>8704</v>
      </c>
      <c r="I331" s="12">
        <f t="shared" si="121"/>
        <v>8704</v>
      </c>
      <c r="J331" s="12">
        <f t="shared" si="121"/>
        <v>8704</v>
      </c>
    </row>
    <row r="332" spans="2:10" ht="30" customHeight="1">
      <c r="B332" s="67"/>
      <c r="C332" s="57"/>
      <c r="D332" s="17" t="s">
        <v>13</v>
      </c>
      <c r="E332" s="12">
        <v>8704</v>
      </c>
      <c r="F332" s="12">
        <v>8704</v>
      </c>
      <c r="G332" s="12">
        <v>8704</v>
      </c>
      <c r="H332" s="12">
        <v>8704</v>
      </c>
      <c r="I332" s="12">
        <v>8704</v>
      </c>
      <c r="J332" s="12">
        <v>8704</v>
      </c>
    </row>
    <row r="333" spans="2:10" ht="30" customHeight="1">
      <c r="B333" s="67"/>
      <c r="C333" s="57"/>
      <c r="D333" s="17" t="s">
        <v>14</v>
      </c>
      <c r="E333" s="12">
        <v>0</v>
      </c>
      <c r="F333" s="12">
        <v>0</v>
      </c>
      <c r="G333" s="12">
        <v>0</v>
      </c>
      <c r="H333" s="12">
        <v>0</v>
      </c>
      <c r="I333" s="14">
        <v>0</v>
      </c>
      <c r="J333" s="14">
        <v>0</v>
      </c>
    </row>
    <row r="334" spans="2:10" ht="30" customHeight="1">
      <c r="B334" s="67"/>
      <c r="C334" s="57"/>
      <c r="D334" s="17" t="s">
        <v>15</v>
      </c>
      <c r="E334" s="12">
        <v>0</v>
      </c>
      <c r="F334" s="12">
        <v>0</v>
      </c>
      <c r="G334" s="12">
        <v>0</v>
      </c>
      <c r="H334" s="12">
        <v>0</v>
      </c>
      <c r="I334" s="14">
        <v>0</v>
      </c>
      <c r="J334" s="14">
        <v>0</v>
      </c>
    </row>
    <row r="335" spans="2:10" ht="30" customHeight="1">
      <c r="B335" s="67"/>
      <c r="C335" s="57"/>
      <c r="D335" s="17" t="s">
        <v>16</v>
      </c>
      <c r="E335" s="12">
        <v>0</v>
      </c>
      <c r="F335" s="12">
        <v>0</v>
      </c>
      <c r="G335" s="12">
        <v>0</v>
      </c>
      <c r="H335" s="12">
        <v>0</v>
      </c>
      <c r="I335" s="14">
        <v>0</v>
      </c>
      <c r="J335" s="14">
        <v>0</v>
      </c>
    </row>
    <row r="336" spans="2:10" ht="30" customHeight="1">
      <c r="B336" s="67" t="s">
        <v>87</v>
      </c>
      <c r="C336" s="57" t="s">
        <v>20</v>
      </c>
      <c r="D336" s="17" t="s">
        <v>7</v>
      </c>
      <c r="E336" s="12">
        <f t="shared" ref="E336:J336" si="122">E337+E338+E339+E340</f>
        <v>8704</v>
      </c>
      <c r="F336" s="12">
        <f t="shared" si="122"/>
        <v>8704</v>
      </c>
      <c r="G336" s="12">
        <f t="shared" si="122"/>
        <v>8704</v>
      </c>
      <c r="H336" s="12">
        <f t="shared" si="122"/>
        <v>8704</v>
      </c>
      <c r="I336" s="12">
        <f t="shared" si="122"/>
        <v>8704</v>
      </c>
      <c r="J336" s="12">
        <f t="shared" si="122"/>
        <v>8704</v>
      </c>
    </row>
    <row r="337" spans="2:10" ht="30" customHeight="1">
      <c r="B337" s="67"/>
      <c r="C337" s="57"/>
      <c r="D337" s="17" t="s">
        <v>13</v>
      </c>
      <c r="E337" s="12">
        <v>8704</v>
      </c>
      <c r="F337" s="12">
        <v>8704</v>
      </c>
      <c r="G337" s="12">
        <v>8704</v>
      </c>
      <c r="H337" s="12">
        <v>8704</v>
      </c>
      <c r="I337" s="12">
        <v>8704</v>
      </c>
      <c r="J337" s="12">
        <v>8704</v>
      </c>
    </row>
    <row r="338" spans="2:10" ht="30" customHeight="1">
      <c r="B338" s="67"/>
      <c r="C338" s="57"/>
      <c r="D338" s="17" t="s">
        <v>14</v>
      </c>
      <c r="E338" s="12">
        <f t="shared" ref="E338:J338" si="123">E353</f>
        <v>0</v>
      </c>
      <c r="F338" s="12">
        <f t="shared" si="123"/>
        <v>0</v>
      </c>
      <c r="G338" s="12">
        <f t="shared" si="123"/>
        <v>0</v>
      </c>
      <c r="H338" s="12">
        <f t="shared" si="123"/>
        <v>0</v>
      </c>
      <c r="I338" s="12">
        <f t="shared" si="123"/>
        <v>0</v>
      </c>
      <c r="J338" s="12">
        <f t="shared" si="123"/>
        <v>0</v>
      </c>
    </row>
    <row r="339" spans="2:10" ht="30" customHeight="1">
      <c r="B339" s="67"/>
      <c r="C339" s="57"/>
      <c r="D339" s="17" t="s">
        <v>15</v>
      </c>
      <c r="E339" s="12">
        <f t="shared" ref="E339:G340" si="124">E344+E349+E354</f>
        <v>0</v>
      </c>
      <c r="F339" s="12">
        <f t="shared" si="124"/>
        <v>0</v>
      </c>
      <c r="G339" s="12">
        <f t="shared" si="124"/>
        <v>0</v>
      </c>
      <c r="H339" s="12">
        <f t="shared" ref="H339:J340" si="125">H344+H349+H354</f>
        <v>0</v>
      </c>
      <c r="I339" s="12">
        <f t="shared" si="125"/>
        <v>0</v>
      </c>
      <c r="J339" s="12">
        <f t="shared" si="125"/>
        <v>0</v>
      </c>
    </row>
    <row r="340" spans="2:10" ht="30" customHeight="1">
      <c r="B340" s="67"/>
      <c r="C340" s="57"/>
      <c r="D340" s="17" t="s">
        <v>16</v>
      </c>
      <c r="E340" s="12">
        <f t="shared" si="124"/>
        <v>0</v>
      </c>
      <c r="F340" s="12">
        <f t="shared" si="124"/>
        <v>0</v>
      </c>
      <c r="G340" s="12">
        <f t="shared" si="124"/>
        <v>0</v>
      </c>
      <c r="H340" s="12">
        <f t="shared" si="125"/>
        <v>0</v>
      </c>
      <c r="I340" s="12">
        <f t="shared" si="125"/>
        <v>0</v>
      </c>
      <c r="J340" s="12">
        <f t="shared" si="125"/>
        <v>0</v>
      </c>
    </row>
    <row r="341" spans="2:10" ht="30" customHeight="1">
      <c r="B341" s="67" t="s">
        <v>99</v>
      </c>
      <c r="C341" s="57" t="s">
        <v>32</v>
      </c>
      <c r="D341" s="17" t="s">
        <v>7</v>
      </c>
      <c r="E341" s="52">
        <f t="shared" ref="E341:J341" si="126">E342+E343+E344+E345</f>
        <v>2868.4</v>
      </c>
      <c r="F341" s="52">
        <f t="shared" si="126"/>
        <v>2868.4</v>
      </c>
      <c r="G341" s="52">
        <f t="shared" si="126"/>
        <v>2868.4</v>
      </c>
      <c r="H341" s="52">
        <f t="shared" si="126"/>
        <v>2868.4</v>
      </c>
      <c r="I341" s="52">
        <f t="shared" si="126"/>
        <v>2868.4</v>
      </c>
      <c r="J341" s="52">
        <f t="shared" si="126"/>
        <v>2868.4</v>
      </c>
    </row>
    <row r="342" spans="2:10" ht="30" customHeight="1">
      <c r="B342" s="67"/>
      <c r="C342" s="57"/>
      <c r="D342" s="17" t="s">
        <v>13</v>
      </c>
      <c r="E342" s="14">
        <v>2868.4</v>
      </c>
      <c r="F342" s="14">
        <v>2868.4</v>
      </c>
      <c r="G342" s="14">
        <v>2868.4</v>
      </c>
      <c r="H342" s="14">
        <v>2868.4</v>
      </c>
      <c r="I342" s="14">
        <v>2868.4</v>
      </c>
      <c r="J342" s="14">
        <v>2868.4</v>
      </c>
    </row>
    <row r="343" spans="2:10" ht="30" customHeight="1">
      <c r="B343" s="67"/>
      <c r="C343" s="57"/>
      <c r="D343" s="17" t="s">
        <v>14</v>
      </c>
      <c r="E343" s="52">
        <v>0</v>
      </c>
      <c r="F343" s="52">
        <v>0</v>
      </c>
      <c r="G343" s="52">
        <v>0</v>
      </c>
      <c r="H343" s="52">
        <v>0</v>
      </c>
      <c r="I343" s="53">
        <v>0</v>
      </c>
      <c r="J343" s="53">
        <v>0</v>
      </c>
    </row>
    <row r="344" spans="2:10" ht="30" customHeight="1">
      <c r="B344" s="67"/>
      <c r="C344" s="57"/>
      <c r="D344" s="17" t="s">
        <v>15</v>
      </c>
      <c r="E344" s="52">
        <v>0</v>
      </c>
      <c r="F344" s="52">
        <v>0</v>
      </c>
      <c r="G344" s="52">
        <v>0</v>
      </c>
      <c r="H344" s="52">
        <v>0</v>
      </c>
      <c r="I344" s="52">
        <v>0</v>
      </c>
      <c r="J344" s="52">
        <v>0</v>
      </c>
    </row>
    <row r="345" spans="2:10" ht="30" customHeight="1">
      <c r="B345" s="67"/>
      <c r="C345" s="57"/>
      <c r="D345" s="17" t="s">
        <v>16</v>
      </c>
      <c r="E345" s="52">
        <v>0</v>
      </c>
      <c r="F345" s="52">
        <v>0</v>
      </c>
      <c r="G345" s="52">
        <v>0</v>
      </c>
      <c r="H345" s="52">
        <v>0</v>
      </c>
      <c r="I345" s="53">
        <v>0</v>
      </c>
      <c r="J345" s="53">
        <v>0</v>
      </c>
    </row>
    <row r="346" spans="2:10" ht="30" customHeight="1">
      <c r="B346" s="67" t="s">
        <v>100</v>
      </c>
      <c r="C346" s="57" t="s">
        <v>32</v>
      </c>
      <c r="D346" s="17" t="s">
        <v>7</v>
      </c>
      <c r="E346" s="12">
        <f t="shared" ref="E346:J346" si="127">E347+E348+E349+E350</f>
        <v>2868.4</v>
      </c>
      <c r="F346" s="12">
        <f t="shared" si="127"/>
        <v>2868.4</v>
      </c>
      <c r="G346" s="12">
        <f t="shared" si="127"/>
        <v>2868.4</v>
      </c>
      <c r="H346" s="12">
        <f t="shared" si="127"/>
        <v>2868.4</v>
      </c>
      <c r="I346" s="12">
        <f t="shared" si="127"/>
        <v>2868.4</v>
      </c>
      <c r="J346" s="12">
        <f t="shared" si="127"/>
        <v>2868.4</v>
      </c>
    </row>
    <row r="347" spans="2:10" ht="30" customHeight="1">
      <c r="B347" s="67"/>
      <c r="C347" s="57"/>
      <c r="D347" s="17" t="s">
        <v>13</v>
      </c>
      <c r="E347" s="14">
        <v>2868.4</v>
      </c>
      <c r="F347" s="14">
        <v>2868.4</v>
      </c>
      <c r="G347" s="14">
        <v>2868.4</v>
      </c>
      <c r="H347" s="14">
        <v>2868.4</v>
      </c>
      <c r="I347" s="14">
        <v>2868.4</v>
      </c>
      <c r="J347" s="14">
        <v>2868.4</v>
      </c>
    </row>
    <row r="348" spans="2:10" ht="30" customHeight="1">
      <c r="B348" s="67"/>
      <c r="C348" s="57"/>
      <c r="D348" s="17" t="s">
        <v>14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</row>
    <row r="349" spans="2:10" ht="30" customHeight="1">
      <c r="B349" s="67"/>
      <c r="C349" s="57"/>
      <c r="D349" s="17" t="s">
        <v>15</v>
      </c>
      <c r="E349" s="12">
        <v>0</v>
      </c>
      <c r="F349" s="12">
        <v>0</v>
      </c>
      <c r="G349" s="12">
        <v>0</v>
      </c>
      <c r="H349" s="12">
        <v>0</v>
      </c>
      <c r="I349" s="14">
        <v>0</v>
      </c>
      <c r="J349" s="14">
        <v>0</v>
      </c>
    </row>
    <row r="350" spans="2:10" ht="30" customHeight="1">
      <c r="B350" s="67"/>
      <c r="C350" s="57"/>
      <c r="D350" s="17" t="s">
        <v>16</v>
      </c>
      <c r="E350" s="12">
        <v>0</v>
      </c>
      <c r="F350" s="12">
        <v>0</v>
      </c>
      <c r="G350" s="12">
        <v>0</v>
      </c>
      <c r="H350" s="12">
        <v>0</v>
      </c>
      <c r="I350" s="14">
        <v>0</v>
      </c>
      <c r="J350" s="14">
        <v>0</v>
      </c>
    </row>
    <row r="351" spans="2:10" ht="30" customHeight="1">
      <c r="B351" s="67" t="s">
        <v>101</v>
      </c>
      <c r="C351" s="57" t="s">
        <v>32</v>
      </c>
      <c r="D351" s="17" t="s">
        <v>7</v>
      </c>
      <c r="E351" s="12">
        <f t="shared" ref="E351:J351" si="128">E352+E353+E354+E355</f>
        <v>0</v>
      </c>
      <c r="F351" s="12">
        <f t="shared" si="128"/>
        <v>0</v>
      </c>
      <c r="G351" s="12">
        <f t="shared" si="128"/>
        <v>0</v>
      </c>
      <c r="H351" s="12">
        <f t="shared" si="128"/>
        <v>0</v>
      </c>
      <c r="I351" s="12">
        <f t="shared" si="128"/>
        <v>0</v>
      </c>
      <c r="J351" s="12">
        <f t="shared" si="128"/>
        <v>0</v>
      </c>
    </row>
    <row r="352" spans="2:10" ht="30" customHeight="1">
      <c r="B352" s="67"/>
      <c r="C352" s="57"/>
      <c r="D352" s="17" t="s">
        <v>13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</row>
    <row r="353" spans="2:10" ht="30" customHeight="1">
      <c r="B353" s="67"/>
      <c r="C353" s="57"/>
      <c r="D353" s="17" t="s">
        <v>14</v>
      </c>
      <c r="E353" s="12">
        <v>0</v>
      </c>
      <c r="F353" s="12">
        <v>0</v>
      </c>
      <c r="G353" s="12">
        <v>0</v>
      </c>
      <c r="H353" s="12">
        <v>0</v>
      </c>
      <c r="I353" s="14">
        <v>0</v>
      </c>
      <c r="J353" s="14">
        <v>0</v>
      </c>
    </row>
    <row r="354" spans="2:10" ht="30" customHeight="1">
      <c r="B354" s="67"/>
      <c r="C354" s="57"/>
      <c r="D354" s="17" t="s">
        <v>15</v>
      </c>
      <c r="E354" s="12">
        <f t="shared" ref="E354:J354" si="129">E359+E364</f>
        <v>0</v>
      </c>
      <c r="F354" s="12">
        <f t="shared" si="129"/>
        <v>0</v>
      </c>
      <c r="G354" s="12">
        <f t="shared" si="129"/>
        <v>0</v>
      </c>
      <c r="H354" s="12">
        <f t="shared" si="129"/>
        <v>0</v>
      </c>
      <c r="I354" s="12">
        <f t="shared" si="129"/>
        <v>0</v>
      </c>
      <c r="J354" s="12">
        <f t="shared" si="129"/>
        <v>0</v>
      </c>
    </row>
    <row r="355" spans="2:10" ht="30" customHeight="1">
      <c r="B355" s="67"/>
      <c r="C355" s="57"/>
      <c r="D355" s="17" t="s">
        <v>16</v>
      </c>
      <c r="E355" s="12">
        <v>0</v>
      </c>
      <c r="F355" s="12">
        <v>0</v>
      </c>
      <c r="G355" s="12">
        <v>0</v>
      </c>
      <c r="H355" s="12">
        <v>0</v>
      </c>
      <c r="I355" s="14">
        <v>0</v>
      </c>
      <c r="J355" s="14">
        <v>0</v>
      </c>
    </row>
    <row r="356" spans="2:10" ht="30" customHeight="1">
      <c r="B356" s="67" t="s">
        <v>102</v>
      </c>
      <c r="C356" s="57" t="s">
        <v>32</v>
      </c>
      <c r="D356" s="17" t="s">
        <v>7</v>
      </c>
      <c r="E356" s="12">
        <f t="shared" ref="E356:J356" si="130">E357+E358+E359+E360</f>
        <v>0</v>
      </c>
      <c r="F356" s="12">
        <f t="shared" si="130"/>
        <v>0</v>
      </c>
      <c r="G356" s="12">
        <f t="shared" si="130"/>
        <v>0</v>
      </c>
      <c r="H356" s="12">
        <f t="shared" si="130"/>
        <v>0</v>
      </c>
      <c r="I356" s="12">
        <f t="shared" si="130"/>
        <v>0</v>
      </c>
      <c r="J356" s="12">
        <f t="shared" si="130"/>
        <v>0</v>
      </c>
    </row>
    <row r="357" spans="2:10" ht="30" customHeight="1">
      <c r="B357" s="67"/>
      <c r="C357" s="57"/>
      <c r="D357" s="17" t="s">
        <v>13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</row>
    <row r="358" spans="2:10" ht="30" customHeight="1">
      <c r="B358" s="67"/>
      <c r="C358" s="57"/>
      <c r="D358" s="17" t="s">
        <v>14</v>
      </c>
      <c r="E358" s="12">
        <f t="shared" ref="E358:F360" si="131">E363</f>
        <v>0</v>
      </c>
      <c r="F358" s="12">
        <f t="shared" si="131"/>
        <v>0</v>
      </c>
      <c r="G358" s="12">
        <f>G363</f>
        <v>0</v>
      </c>
      <c r="H358" s="12">
        <f t="shared" ref="H358:I360" si="132">H363</f>
        <v>0</v>
      </c>
      <c r="I358" s="12">
        <f t="shared" si="132"/>
        <v>0</v>
      </c>
      <c r="J358" s="12">
        <f>J363</f>
        <v>0</v>
      </c>
    </row>
    <row r="359" spans="2:10" ht="30" customHeight="1">
      <c r="B359" s="67"/>
      <c r="C359" s="57"/>
      <c r="D359" s="17" t="s">
        <v>15</v>
      </c>
      <c r="E359" s="54">
        <v>0</v>
      </c>
      <c r="F359" s="54">
        <v>0</v>
      </c>
      <c r="G359" s="54">
        <v>0</v>
      </c>
      <c r="H359" s="54">
        <v>0</v>
      </c>
      <c r="I359" s="54">
        <v>0</v>
      </c>
      <c r="J359" s="54">
        <v>0</v>
      </c>
    </row>
    <row r="360" spans="2:10" ht="30" customHeight="1">
      <c r="B360" s="67"/>
      <c r="C360" s="57"/>
      <c r="D360" s="17" t="s">
        <v>16</v>
      </c>
      <c r="E360" s="54">
        <f>E365</f>
        <v>0</v>
      </c>
      <c r="F360" s="54">
        <f t="shared" si="131"/>
        <v>0</v>
      </c>
      <c r="G360" s="54">
        <f>G365</f>
        <v>0</v>
      </c>
      <c r="H360" s="54">
        <f t="shared" si="132"/>
        <v>0</v>
      </c>
      <c r="I360" s="54">
        <f t="shared" si="132"/>
        <v>0</v>
      </c>
      <c r="J360" s="54">
        <f>J365</f>
        <v>0</v>
      </c>
    </row>
    <row r="361" spans="2:10" ht="30" customHeight="1">
      <c r="B361" s="67" t="s">
        <v>103</v>
      </c>
      <c r="C361" s="57" t="s">
        <v>32</v>
      </c>
      <c r="D361" s="17" t="s">
        <v>7</v>
      </c>
      <c r="E361" s="54">
        <f t="shared" ref="E361:J361" si="133">E362+E363+E364+E365</f>
        <v>0</v>
      </c>
      <c r="F361" s="54">
        <f t="shared" si="133"/>
        <v>0</v>
      </c>
      <c r="G361" s="54">
        <f t="shared" si="133"/>
        <v>0</v>
      </c>
      <c r="H361" s="54">
        <f t="shared" si="133"/>
        <v>0</v>
      </c>
      <c r="I361" s="54">
        <f t="shared" si="133"/>
        <v>0</v>
      </c>
      <c r="J361" s="54">
        <f t="shared" si="133"/>
        <v>0</v>
      </c>
    </row>
    <row r="362" spans="2:10" ht="30" customHeight="1">
      <c r="B362" s="67"/>
      <c r="C362" s="57"/>
      <c r="D362" s="17" t="s">
        <v>13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</row>
    <row r="363" spans="2:10" ht="30" customHeight="1">
      <c r="B363" s="67"/>
      <c r="C363" s="57"/>
      <c r="D363" s="17" t="s">
        <v>14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</row>
    <row r="364" spans="2:10" ht="30" customHeight="1">
      <c r="B364" s="67"/>
      <c r="C364" s="57"/>
      <c r="D364" s="17" t="s">
        <v>15</v>
      </c>
      <c r="E364" s="54">
        <v>0</v>
      </c>
      <c r="F364" s="54">
        <v>0</v>
      </c>
      <c r="G364" s="54">
        <v>0</v>
      </c>
      <c r="H364" s="54">
        <v>0</v>
      </c>
      <c r="I364" s="55">
        <v>0</v>
      </c>
      <c r="J364" s="55">
        <v>0</v>
      </c>
    </row>
    <row r="365" spans="2:10" ht="30" customHeight="1">
      <c r="B365" s="67"/>
      <c r="C365" s="57"/>
      <c r="D365" s="17" t="s">
        <v>16</v>
      </c>
      <c r="E365" s="54">
        <v>0</v>
      </c>
      <c r="F365" s="54">
        <v>0</v>
      </c>
      <c r="G365" s="54">
        <v>0</v>
      </c>
      <c r="H365" s="54">
        <v>0</v>
      </c>
      <c r="I365" s="55">
        <v>0</v>
      </c>
      <c r="J365" s="55">
        <v>0</v>
      </c>
    </row>
    <row r="366" spans="2:10" ht="30" customHeight="1">
      <c r="B366" s="67" t="s">
        <v>104</v>
      </c>
      <c r="C366" s="57" t="s">
        <v>32</v>
      </c>
      <c r="D366" s="17" t="s">
        <v>7</v>
      </c>
      <c r="E366" s="54">
        <f t="shared" ref="E366:J366" si="134">E367+E368+E369+E370</f>
        <v>94597.159999999989</v>
      </c>
      <c r="F366" s="54">
        <f t="shared" si="134"/>
        <v>94577.3</v>
      </c>
      <c r="G366" s="54">
        <f t="shared" si="134"/>
        <v>45577.3</v>
      </c>
      <c r="H366" s="54">
        <f t="shared" si="134"/>
        <v>45577.3</v>
      </c>
      <c r="I366" s="54">
        <f t="shared" si="134"/>
        <v>45577.3</v>
      </c>
      <c r="J366" s="54">
        <f t="shared" si="134"/>
        <v>45577.3</v>
      </c>
    </row>
    <row r="367" spans="2:10" ht="30" customHeight="1">
      <c r="B367" s="67"/>
      <c r="C367" s="57"/>
      <c r="D367" s="17" t="s">
        <v>13</v>
      </c>
      <c r="E367" s="54">
        <f t="shared" ref="E367:J367" si="135">E372+E377+E382</f>
        <v>91779.459999999992</v>
      </c>
      <c r="F367" s="54">
        <f t="shared" si="135"/>
        <v>91779.5</v>
      </c>
      <c r="G367" s="54">
        <f t="shared" si="135"/>
        <v>42779.5</v>
      </c>
      <c r="H367" s="54">
        <f t="shared" si="135"/>
        <v>42779.5</v>
      </c>
      <c r="I367" s="54">
        <f t="shared" si="135"/>
        <v>42779.5</v>
      </c>
      <c r="J367" s="54">
        <f t="shared" si="135"/>
        <v>42779.5</v>
      </c>
    </row>
    <row r="368" spans="2:10" ht="30" customHeight="1">
      <c r="B368" s="67"/>
      <c r="C368" s="57"/>
      <c r="D368" s="17" t="s">
        <v>14</v>
      </c>
      <c r="E368" s="54">
        <f t="shared" ref="E368:J368" si="136">E373+E378</f>
        <v>0</v>
      </c>
      <c r="F368" s="54">
        <f t="shared" si="136"/>
        <v>0</v>
      </c>
      <c r="G368" s="54">
        <f t="shared" si="136"/>
        <v>0</v>
      </c>
      <c r="H368" s="54">
        <f t="shared" si="136"/>
        <v>0</v>
      </c>
      <c r="I368" s="54">
        <f t="shared" si="136"/>
        <v>0</v>
      </c>
      <c r="J368" s="54">
        <f t="shared" si="136"/>
        <v>0</v>
      </c>
    </row>
    <row r="369" spans="2:10" ht="30" customHeight="1">
      <c r="B369" s="67"/>
      <c r="C369" s="57"/>
      <c r="D369" s="17" t="s">
        <v>15</v>
      </c>
      <c r="E369" s="54">
        <f t="shared" ref="E369:J369" si="137">E374+E379+E384</f>
        <v>2817.7</v>
      </c>
      <c r="F369" s="54">
        <f t="shared" si="137"/>
        <v>2797.7999999999997</v>
      </c>
      <c r="G369" s="54">
        <f t="shared" si="137"/>
        <v>2797.7999999999997</v>
      </c>
      <c r="H369" s="54">
        <f t="shared" si="137"/>
        <v>2797.7999999999997</v>
      </c>
      <c r="I369" s="54">
        <f t="shared" si="137"/>
        <v>2797.7999999999997</v>
      </c>
      <c r="J369" s="54">
        <f t="shared" si="137"/>
        <v>2797.7999999999997</v>
      </c>
    </row>
    <row r="370" spans="2:10" ht="30" customHeight="1">
      <c r="B370" s="67"/>
      <c r="C370" s="57"/>
      <c r="D370" s="17" t="s">
        <v>16</v>
      </c>
      <c r="E370" s="54">
        <f>E375+E380</f>
        <v>0</v>
      </c>
      <c r="F370" s="54">
        <v>0</v>
      </c>
      <c r="G370" s="54">
        <v>0</v>
      </c>
      <c r="H370" s="54">
        <v>0</v>
      </c>
      <c r="I370" s="54">
        <v>0</v>
      </c>
      <c r="J370" s="54">
        <v>0</v>
      </c>
    </row>
    <row r="371" spans="2:10" ht="30" customHeight="1">
      <c r="B371" s="67" t="s">
        <v>105</v>
      </c>
      <c r="C371" s="57" t="s">
        <v>32</v>
      </c>
      <c r="D371" s="17" t="s">
        <v>7</v>
      </c>
      <c r="E371" s="54">
        <f t="shared" ref="E371:J371" si="138">E372+E374+E375+E373</f>
        <v>68160.36</v>
      </c>
      <c r="F371" s="54">
        <f t="shared" si="138"/>
        <v>68804.100000000006</v>
      </c>
      <c r="G371" s="54">
        <f t="shared" si="138"/>
        <v>19804.099999999999</v>
      </c>
      <c r="H371" s="54">
        <f t="shared" si="138"/>
        <v>19804.099999999999</v>
      </c>
      <c r="I371" s="54">
        <f t="shared" si="138"/>
        <v>19804.099999999999</v>
      </c>
      <c r="J371" s="54">
        <f t="shared" si="138"/>
        <v>19804.099999999999</v>
      </c>
    </row>
    <row r="372" spans="2:10" ht="30" customHeight="1">
      <c r="B372" s="67"/>
      <c r="C372" s="57"/>
      <c r="D372" s="17" t="s">
        <v>13</v>
      </c>
      <c r="E372" s="12">
        <v>66135.759999999995</v>
      </c>
      <c r="F372" s="12">
        <v>66779.5</v>
      </c>
      <c r="G372" s="12">
        <v>17779.5</v>
      </c>
      <c r="H372" s="12">
        <v>17779.5</v>
      </c>
      <c r="I372" s="12">
        <v>17779.5</v>
      </c>
      <c r="J372" s="12">
        <v>17779.5</v>
      </c>
    </row>
    <row r="373" spans="2:10" ht="30" customHeight="1">
      <c r="B373" s="67"/>
      <c r="C373" s="57"/>
      <c r="D373" s="17" t="s">
        <v>14</v>
      </c>
      <c r="E373" s="54">
        <v>0</v>
      </c>
      <c r="F373" s="54">
        <v>0</v>
      </c>
      <c r="G373" s="54">
        <v>0</v>
      </c>
      <c r="H373" s="54">
        <v>0</v>
      </c>
      <c r="I373" s="55">
        <v>0</v>
      </c>
      <c r="J373" s="55">
        <v>0</v>
      </c>
    </row>
    <row r="374" spans="2:10" ht="30" customHeight="1">
      <c r="B374" s="67"/>
      <c r="C374" s="57"/>
      <c r="D374" s="17" t="s">
        <v>15</v>
      </c>
      <c r="E374" s="54">
        <v>2024.6</v>
      </c>
      <c r="F374" s="54">
        <v>2024.6</v>
      </c>
      <c r="G374" s="54">
        <v>2024.6</v>
      </c>
      <c r="H374" s="54">
        <v>2024.6</v>
      </c>
      <c r="I374" s="54">
        <v>2024.6</v>
      </c>
      <c r="J374" s="54">
        <v>2024.6</v>
      </c>
    </row>
    <row r="375" spans="2:10" ht="30" customHeight="1">
      <c r="B375" s="67"/>
      <c r="C375" s="57"/>
      <c r="D375" s="17" t="s">
        <v>16</v>
      </c>
      <c r="E375" s="54">
        <v>0</v>
      </c>
      <c r="F375" s="54">
        <v>0</v>
      </c>
      <c r="G375" s="54">
        <v>0</v>
      </c>
      <c r="H375" s="54">
        <v>0</v>
      </c>
      <c r="I375" s="54">
        <v>0</v>
      </c>
      <c r="J375" s="54">
        <v>0</v>
      </c>
    </row>
    <row r="376" spans="2:10" ht="30" customHeight="1">
      <c r="B376" s="67" t="s">
        <v>106</v>
      </c>
      <c r="C376" s="57" t="s">
        <v>32</v>
      </c>
      <c r="D376" s="17" t="s">
        <v>7</v>
      </c>
      <c r="E376" s="54">
        <f t="shared" ref="E376:J376" si="139">E377+E379+E380+E378</f>
        <v>12886.6</v>
      </c>
      <c r="F376" s="54">
        <f t="shared" si="139"/>
        <v>12886.6</v>
      </c>
      <c r="G376" s="54">
        <f t="shared" si="139"/>
        <v>12886.6</v>
      </c>
      <c r="H376" s="54">
        <f t="shared" si="139"/>
        <v>12886.6</v>
      </c>
      <c r="I376" s="54">
        <f t="shared" si="139"/>
        <v>12886.6</v>
      </c>
      <c r="J376" s="54">
        <f t="shared" si="139"/>
        <v>12886.6</v>
      </c>
    </row>
    <row r="377" spans="2:10" ht="30" customHeight="1">
      <c r="B377" s="67"/>
      <c r="C377" s="57"/>
      <c r="D377" s="17" t="s">
        <v>13</v>
      </c>
      <c r="E377" s="12">
        <v>12500</v>
      </c>
      <c r="F377" s="12">
        <v>12500</v>
      </c>
      <c r="G377" s="12">
        <v>12500</v>
      </c>
      <c r="H377" s="12">
        <v>12500</v>
      </c>
      <c r="I377" s="12">
        <v>12500</v>
      </c>
      <c r="J377" s="12">
        <v>12500</v>
      </c>
    </row>
    <row r="378" spans="2:10" ht="30" customHeight="1">
      <c r="B378" s="67"/>
      <c r="C378" s="57"/>
      <c r="D378" s="17" t="s">
        <v>14</v>
      </c>
      <c r="E378" s="54">
        <v>0</v>
      </c>
      <c r="F378" s="54">
        <v>0</v>
      </c>
      <c r="G378" s="54">
        <v>0</v>
      </c>
      <c r="H378" s="54">
        <v>0</v>
      </c>
      <c r="I378" s="55">
        <v>0</v>
      </c>
      <c r="J378" s="55">
        <v>0</v>
      </c>
    </row>
    <row r="379" spans="2:10" ht="30" customHeight="1">
      <c r="B379" s="67"/>
      <c r="C379" s="57"/>
      <c r="D379" s="17" t="s">
        <v>15</v>
      </c>
      <c r="E379" s="54">
        <v>386.6</v>
      </c>
      <c r="F379" s="54">
        <v>386.6</v>
      </c>
      <c r="G379" s="54">
        <v>386.6</v>
      </c>
      <c r="H379" s="54">
        <v>386.6</v>
      </c>
      <c r="I379" s="54">
        <v>386.6</v>
      </c>
      <c r="J379" s="54">
        <v>386.6</v>
      </c>
    </row>
    <row r="380" spans="2:10" ht="30" customHeight="1">
      <c r="B380" s="67"/>
      <c r="C380" s="57"/>
      <c r="D380" s="17" t="s">
        <v>16</v>
      </c>
      <c r="E380" s="54">
        <v>0</v>
      </c>
      <c r="F380" s="54">
        <v>0</v>
      </c>
      <c r="G380" s="54">
        <v>0</v>
      </c>
      <c r="H380" s="54">
        <v>0</v>
      </c>
      <c r="I380" s="54">
        <v>0</v>
      </c>
      <c r="J380" s="54">
        <v>0</v>
      </c>
    </row>
    <row r="381" spans="2:10" ht="30" customHeight="1">
      <c r="B381" s="64" t="s">
        <v>107</v>
      </c>
      <c r="C381" s="64" t="s">
        <v>32</v>
      </c>
      <c r="D381" s="17" t="s">
        <v>7</v>
      </c>
      <c r="E381" s="12">
        <f t="shared" ref="E381:J381" si="140">E382+E383+E384+E385</f>
        <v>13550.2</v>
      </c>
      <c r="F381" s="12">
        <f t="shared" si="140"/>
        <v>12886.6</v>
      </c>
      <c r="G381" s="12">
        <f t="shared" si="140"/>
        <v>12886.6</v>
      </c>
      <c r="H381" s="12">
        <f t="shared" si="140"/>
        <v>12886.6</v>
      </c>
      <c r="I381" s="12">
        <f t="shared" si="140"/>
        <v>12886.6</v>
      </c>
      <c r="J381" s="12">
        <f t="shared" si="140"/>
        <v>12886.6</v>
      </c>
    </row>
    <row r="382" spans="2:10" ht="30" customHeight="1">
      <c r="B382" s="65"/>
      <c r="C382" s="65"/>
      <c r="D382" s="17" t="s">
        <v>13</v>
      </c>
      <c r="E382" s="12">
        <v>13143.7</v>
      </c>
      <c r="F382" s="12">
        <v>12500</v>
      </c>
      <c r="G382" s="12">
        <v>12500</v>
      </c>
      <c r="H382" s="12">
        <v>12500</v>
      </c>
      <c r="I382" s="12">
        <v>12500</v>
      </c>
      <c r="J382" s="12">
        <v>12500</v>
      </c>
    </row>
    <row r="383" spans="2:10" ht="30" customHeight="1">
      <c r="B383" s="65"/>
      <c r="C383" s="65"/>
      <c r="D383" s="17" t="s">
        <v>14</v>
      </c>
      <c r="E383" s="12">
        <v>0</v>
      </c>
      <c r="F383" s="12">
        <v>0</v>
      </c>
      <c r="G383" s="12">
        <v>0</v>
      </c>
      <c r="H383" s="12">
        <v>0</v>
      </c>
      <c r="I383" s="14">
        <v>0</v>
      </c>
      <c r="J383" s="14">
        <v>0</v>
      </c>
    </row>
    <row r="384" spans="2:10" ht="30" customHeight="1">
      <c r="B384" s="65"/>
      <c r="C384" s="65"/>
      <c r="D384" s="17" t="s">
        <v>15</v>
      </c>
      <c r="E384" s="12">
        <v>406.5</v>
      </c>
      <c r="F384" s="12">
        <v>386.6</v>
      </c>
      <c r="G384" s="12">
        <v>386.6</v>
      </c>
      <c r="H384" s="12">
        <v>386.6</v>
      </c>
      <c r="I384" s="12">
        <v>386.6</v>
      </c>
      <c r="J384" s="12">
        <v>386.6</v>
      </c>
    </row>
    <row r="385" spans="2:10" ht="30" customHeight="1">
      <c r="B385" s="66"/>
      <c r="C385" s="66"/>
      <c r="D385" s="17" t="s">
        <v>16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</row>
    <row r="386" spans="2:10" ht="30" customHeight="1">
      <c r="B386" s="67" t="s">
        <v>108</v>
      </c>
      <c r="C386" s="57" t="s">
        <v>32</v>
      </c>
      <c r="D386" s="17" t="s">
        <v>7</v>
      </c>
      <c r="E386" s="12">
        <f t="shared" ref="E386:J386" si="141">E387+E388+E389+E390</f>
        <v>4300</v>
      </c>
      <c r="F386" s="12">
        <f t="shared" si="141"/>
        <v>4300</v>
      </c>
      <c r="G386" s="12">
        <f t="shared" si="141"/>
        <v>4300</v>
      </c>
      <c r="H386" s="12">
        <f t="shared" si="141"/>
        <v>4300</v>
      </c>
      <c r="I386" s="12">
        <f t="shared" si="141"/>
        <v>4300</v>
      </c>
      <c r="J386" s="12">
        <f t="shared" si="141"/>
        <v>4300</v>
      </c>
    </row>
    <row r="387" spans="2:10" ht="30" customHeight="1">
      <c r="B387" s="67"/>
      <c r="C387" s="57"/>
      <c r="D387" s="17" t="s">
        <v>13</v>
      </c>
      <c r="E387" s="12">
        <f t="shared" ref="E387:J387" si="142">E392</f>
        <v>4300</v>
      </c>
      <c r="F387" s="12">
        <f t="shared" si="142"/>
        <v>4300</v>
      </c>
      <c r="G387" s="12">
        <f t="shared" si="142"/>
        <v>4300</v>
      </c>
      <c r="H387" s="12">
        <f t="shared" si="142"/>
        <v>4300</v>
      </c>
      <c r="I387" s="12">
        <f t="shared" si="142"/>
        <v>4300</v>
      </c>
      <c r="J387" s="12">
        <f t="shared" si="142"/>
        <v>4300</v>
      </c>
    </row>
    <row r="388" spans="2:10" ht="30" customHeight="1">
      <c r="B388" s="67"/>
      <c r="C388" s="57"/>
      <c r="D388" s="17" t="s">
        <v>14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</row>
    <row r="389" spans="2:10" ht="30" customHeight="1">
      <c r="B389" s="67"/>
      <c r="C389" s="57"/>
      <c r="D389" s="17" t="s">
        <v>15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</row>
    <row r="390" spans="2:10" ht="30" customHeight="1">
      <c r="B390" s="67"/>
      <c r="C390" s="57"/>
      <c r="D390" s="17" t="s">
        <v>16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</row>
    <row r="391" spans="2:10" ht="30" customHeight="1">
      <c r="B391" s="67" t="s">
        <v>109</v>
      </c>
      <c r="C391" s="57" t="s">
        <v>32</v>
      </c>
      <c r="D391" s="17" t="s">
        <v>7</v>
      </c>
      <c r="E391" s="12">
        <f t="shared" ref="E391:J391" si="143">E392+E393+E394+E395</f>
        <v>4300</v>
      </c>
      <c r="F391" s="12">
        <f t="shared" si="143"/>
        <v>4300</v>
      </c>
      <c r="G391" s="12">
        <f t="shared" si="143"/>
        <v>4300</v>
      </c>
      <c r="H391" s="12">
        <f t="shared" si="143"/>
        <v>4300</v>
      </c>
      <c r="I391" s="12">
        <f t="shared" si="143"/>
        <v>4300</v>
      </c>
      <c r="J391" s="12">
        <f t="shared" si="143"/>
        <v>4300</v>
      </c>
    </row>
    <row r="392" spans="2:10" ht="30" customHeight="1">
      <c r="B392" s="67"/>
      <c r="C392" s="57"/>
      <c r="D392" s="17" t="s">
        <v>13</v>
      </c>
      <c r="E392" s="12">
        <v>4300</v>
      </c>
      <c r="F392" s="12">
        <v>4300</v>
      </c>
      <c r="G392" s="12">
        <v>4300</v>
      </c>
      <c r="H392" s="12">
        <v>4300</v>
      </c>
      <c r="I392" s="12">
        <v>4300</v>
      </c>
      <c r="J392" s="12">
        <v>4300</v>
      </c>
    </row>
    <row r="393" spans="2:10" ht="30" customHeight="1">
      <c r="B393" s="67"/>
      <c r="C393" s="57"/>
      <c r="D393" s="17" t="s">
        <v>14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</row>
    <row r="394" spans="2:10" ht="30" customHeight="1">
      <c r="B394" s="67"/>
      <c r="C394" s="57"/>
      <c r="D394" s="17" t="s">
        <v>15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</row>
    <row r="395" spans="2:10" ht="30" customHeight="1">
      <c r="B395" s="67"/>
      <c r="C395" s="57"/>
      <c r="D395" s="17" t="s">
        <v>16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</row>
    <row r="396" spans="2:10" ht="30" customHeight="1">
      <c r="B396" s="68" t="s">
        <v>80</v>
      </c>
      <c r="C396" s="89" t="s">
        <v>32</v>
      </c>
      <c r="D396" s="18" t="s">
        <v>7</v>
      </c>
      <c r="E396" s="13">
        <f t="shared" ref="E396:J396" si="144">E397+E398+E399+E400</f>
        <v>2428123.2000000002</v>
      </c>
      <c r="F396" s="13">
        <f t="shared" si="144"/>
        <v>2128123.2000000002</v>
      </c>
      <c r="G396" s="13">
        <f t="shared" si="144"/>
        <v>2128123.2000000002</v>
      </c>
      <c r="H396" s="13">
        <f t="shared" si="144"/>
        <v>2128123.2000000002</v>
      </c>
      <c r="I396" s="13">
        <f t="shared" si="144"/>
        <v>2128123.2000000002</v>
      </c>
      <c r="J396" s="13">
        <f t="shared" si="144"/>
        <v>2128123.2000000002</v>
      </c>
    </row>
    <row r="397" spans="2:10" ht="30" customHeight="1">
      <c r="B397" s="68"/>
      <c r="C397" s="90"/>
      <c r="D397" s="18" t="s">
        <v>13</v>
      </c>
      <c r="E397" s="13">
        <f t="shared" ref="E397:J397" si="145">E403+E413+E434</f>
        <v>127945.9</v>
      </c>
      <c r="F397" s="13">
        <f t="shared" si="145"/>
        <v>127945.9</v>
      </c>
      <c r="G397" s="13">
        <f t="shared" si="145"/>
        <v>127945.9</v>
      </c>
      <c r="H397" s="13">
        <f t="shared" si="145"/>
        <v>127945.9</v>
      </c>
      <c r="I397" s="13">
        <f t="shared" si="145"/>
        <v>127945.9</v>
      </c>
      <c r="J397" s="13">
        <f t="shared" si="145"/>
        <v>127945.9</v>
      </c>
    </row>
    <row r="398" spans="2:10" ht="30" customHeight="1">
      <c r="B398" s="68"/>
      <c r="C398" s="90"/>
      <c r="D398" s="18" t="s">
        <v>14</v>
      </c>
      <c r="E398" s="13">
        <f t="shared" ref="E398:J398" si="146">E404+E414</f>
        <v>0</v>
      </c>
      <c r="F398" s="13">
        <f t="shared" si="146"/>
        <v>0</v>
      </c>
      <c r="G398" s="13">
        <f t="shared" si="146"/>
        <v>0</v>
      </c>
      <c r="H398" s="13">
        <f t="shared" si="146"/>
        <v>0</v>
      </c>
      <c r="I398" s="13">
        <f t="shared" si="146"/>
        <v>0</v>
      </c>
      <c r="J398" s="13">
        <f t="shared" si="146"/>
        <v>0</v>
      </c>
    </row>
    <row r="399" spans="2:10" ht="30" customHeight="1">
      <c r="B399" s="68"/>
      <c r="C399" s="90"/>
      <c r="D399" s="18" t="s">
        <v>15</v>
      </c>
      <c r="E399" s="13">
        <f t="shared" ref="E399:J399" si="147">E405+E415+E436</f>
        <v>177.3</v>
      </c>
      <c r="F399" s="13">
        <f t="shared" si="147"/>
        <v>177.3</v>
      </c>
      <c r="G399" s="13">
        <f t="shared" si="147"/>
        <v>177.3</v>
      </c>
      <c r="H399" s="13">
        <f t="shared" si="147"/>
        <v>177.3</v>
      </c>
      <c r="I399" s="13">
        <f t="shared" si="147"/>
        <v>177.3</v>
      </c>
      <c r="J399" s="13">
        <f t="shared" si="147"/>
        <v>177.3</v>
      </c>
    </row>
    <row r="400" spans="2:10" ht="30" customHeight="1">
      <c r="B400" s="68"/>
      <c r="C400" s="90"/>
      <c r="D400" s="18" t="s">
        <v>21</v>
      </c>
      <c r="E400" s="13">
        <f>E406+E416</f>
        <v>2300000</v>
      </c>
      <c r="F400" s="13">
        <f>F406+F416</f>
        <v>2000000</v>
      </c>
      <c r="G400" s="13">
        <f>G416</f>
        <v>2000000</v>
      </c>
      <c r="H400" s="13">
        <f>H406+H416</f>
        <v>2000000</v>
      </c>
      <c r="I400" s="13">
        <f>I406+I416</f>
        <v>2000000</v>
      </c>
      <c r="J400" s="13">
        <f>J406+J416</f>
        <v>2000000</v>
      </c>
    </row>
    <row r="401" spans="1:10" ht="30" customHeight="1">
      <c r="B401" s="68"/>
      <c r="C401" s="91"/>
      <c r="D401" s="18" t="s">
        <v>11</v>
      </c>
      <c r="E401" s="13">
        <f t="shared" ref="E401:J401" si="148">E422</f>
        <v>0</v>
      </c>
      <c r="F401" s="13">
        <f t="shared" si="148"/>
        <v>0</v>
      </c>
      <c r="G401" s="13">
        <f t="shared" si="148"/>
        <v>0</v>
      </c>
      <c r="H401" s="13">
        <f t="shared" si="148"/>
        <v>0</v>
      </c>
      <c r="I401" s="13">
        <f t="shared" si="148"/>
        <v>0</v>
      </c>
      <c r="J401" s="13">
        <f t="shared" si="148"/>
        <v>0</v>
      </c>
    </row>
    <row r="402" spans="1:10" s="19" customFormat="1" ht="30" customHeight="1">
      <c r="A402" s="30"/>
      <c r="B402" s="67" t="s">
        <v>81</v>
      </c>
      <c r="C402" s="57" t="s">
        <v>32</v>
      </c>
      <c r="D402" s="17" t="s">
        <v>7</v>
      </c>
      <c r="E402" s="12">
        <f t="shared" ref="E402:J402" si="149">E403+E404+E405+E406</f>
        <v>120445.9</v>
      </c>
      <c r="F402" s="12">
        <f t="shared" si="149"/>
        <v>120445.9</v>
      </c>
      <c r="G402" s="12">
        <f t="shared" si="149"/>
        <v>120445.9</v>
      </c>
      <c r="H402" s="12">
        <f t="shared" si="149"/>
        <v>120445.9</v>
      </c>
      <c r="I402" s="12">
        <f t="shared" si="149"/>
        <v>120445.9</v>
      </c>
      <c r="J402" s="12">
        <f t="shared" si="149"/>
        <v>120445.9</v>
      </c>
    </row>
    <row r="403" spans="1:10" s="19" customFormat="1" ht="30" customHeight="1">
      <c r="A403" s="30"/>
      <c r="B403" s="67"/>
      <c r="C403" s="57"/>
      <c r="D403" s="17" t="s">
        <v>13</v>
      </c>
      <c r="E403" s="12">
        <f t="shared" ref="E403:J403" si="150">E408</f>
        <v>120445.9</v>
      </c>
      <c r="F403" s="12">
        <f t="shared" si="150"/>
        <v>120445.9</v>
      </c>
      <c r="G403" s="12">
        <f t="shared" si="150"/>
        <v>120445.9</v>
      </c>
      <c r="H403" s="12">
        <f t="shared" si="150"/>
        <v>120445.9</v>
      </c>
      <c r="I403" s="12">
        <f t="shared" si="150"/>
        <v>120445.9</v>
      </c>
      <c r="J403" s="12">
        <f t="shared" si="150"/>
        <v>120445.9</v>
      </c>
    </row>
    <row r="404" spans="1:10" s="19" customFormat="1" ht="30" customHeight="1">
      <c r="A404" s="30"/>
      <c r="B404" s="67"/>
      <c r="C404" s="57"/>
      <c r="D404" s="17" t="s">
        <v>14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</row>
    <row r="405" spans="1:10" s="19" customFormat="1" ht="30" customHeight="1">
      <c r="A405" s="30"/>
      <c r="B405" s="67"/>
      <c r="C405" s="57"/>
      <c r="D405" s="17" t="s">
        <v>15</v>
      </c>
      <c r="E405" s="12">
        <f>E410</f>
        <v>0</v>
      </c>
      <c r="F405" s="12">
        <f t="shared" ref="F405:I406" si="151">F410</f>
        <v>0</v>
      </c>
      <c r="G405" s="12">
        <f t="shared" si="151"/>
        <v>0</v>
      </c>
      <c r="H405" s="12">
        <f t="shared" si="151"/>
        <v>0</v>
      </c>
      <c r="I405" s="12">
        <f t="shared" si="151"/>
        <v>0</v>
      </c>
      <c r="J405" s="12">
        <f>J410</f>
        <v>0</v>
      </c>
    </row>
    <row r="406" spans="1:10" s="19" customFormat="1" ht="30" customHeight="1">
      <c r="A406" s="30"/>
      <c r="B406" s="67"/>
      <c r="C406" s="57"/>
      <c r="D406" s="17" t="s">
        <v>16</v>
      </c>
      <c r="E406" s="12">
        <f>E411</f>
        <v>0</v>
      </c>
      <c r="F406" s="12">
        <f t="shared" si="151"/>
        <v>0</v>
      </c>
      <c r="G406" s="12">
        <f>G411</f>
        <v>0</v>
      </c>
      <c r="H406" s="12">
        <f t="shared" si="151"/>
        <v>0</v>
      </c>
      <c r="I406" s="12">
        <f t="shared" si="151"/>
        <v>0</v>
      </c>
      <c r="J406" s="12">
        <f>J411</f>
        <v>0</v>
      </c>
    </row>
    <row r="407" spans="1:10" s="19" customFormat="1" ht="30" customHeight="1">
      <c r="A407" s="30"/>
      <c r="B407" s="67" t="s">
        <v>82</v>
      </c>
      <c r="C407" s="57" t="s">
        <v>32</v>
      </c>
      <c r="D407" s="17" t="s">
        <v>7</v>
      </c>
      <c r="E407" s="12">
        <f t="shared" ref="E407:J407" si="152">E408+E409+E410+E411</f>
        <v>120445.9</v>
      </c>
      <c r="F407" s="12">
        <f t="shared" si="152"/>
        <v>120445.9</v>
      </c>
      <c r="G407" s="12">
        <f t="shared" si="152"/>
        <v>120445.9</v>
      </c>
      <c r="H407" s="12">
        <f t="shared" si="152"/>
        <v>120445.9</v>
      </c>
      <c r="I407" s="12">
        <f t="shared" si="152"/>
        <v>120445.9</v>
      </c>
      <c r="J407" s="12">
        <f t="shared" si="152"/>
        <v>120445.9</v>
      </c>
    </row>
    <row r="408" spans="1:10" s="19" customFormat="1" ht="30" customHeight="1">
      <c r="A408" s="30"/>
      <c r="B408" s="67"/>
      <c r="C408" s="57"/>
      <c r="D408" s="17" t="s">
        <v>13</v>
      </c>
      <c r="E408" s="12">
        <v>120445.9</v>
      </c>
      <c r="F408" s="12">
        <v>120445.9</v>
      </c>
      <c r="G408" s="12">
        <v>120445.9</v>
      </c>
      <c r="H408" s="12">
        <v>120445.9</v>
      </c>
      <c r="I408" s="12">
        <v>120445.9</v>
      </c>
      <c r="J408" s="12">
        <v>120445.9</v>
      </c>
    </row>
    <row r="409" spans="1:10" s="19" customFormat="1" ht="30" customHeight="1">
      <c r="A409" s="30"/>
      <c r="B409" s="67"/>
      <c r="C409" s="57"/>
      <c r="D409" s="17" t="s">
        <v>14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</row>
    <row r="410" spans="1:10" s="19" customFormat="1" ht="30" customHeight="1">
      <c r="A410" s="30"/>
      <c r="B410" s="67"/>
      <c r="C410" s="57"/>
      <c r="D410" s="17" t="s">
        <v>15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</row>
    <row r="411" spans="1:10" s="19" customFormat="1" ht="30" customHeight="1">
      <c r="A411" s="30"/>
      <c r="B411" s="67"/>
      <c r="C411" s="57"/>
      <c r="D411" s="17" t="s">
        <v>16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</row>
    <row r="412" spans="1:10" ht="30" customHeight="1">
      <c r="A412" s="30"/>
      <c r="B412" s="67" t="s">
        <v>88</v>
      </c>
      <c r="C412" s="57" t="s">
        <v>32</v>
      </c>
      <c r="D412" s="17" t="s">
        <v>7</v>
      </c>
      <c r="E412" s="12">
        <f t="shared" ref="E412:J412" si="153">E413+E414+E415+E416</f>
        <v>2305100</v>
      </c>
      <c r="F412" s="12">
        <f t="shared" si="153"/>
        <v>2005100</v>
      </c>
      <c r="G412" s="12">
        <f t="shared" si="153"/>
        <v>2005100</v>
      </c>
      <c r="H412" s="12">
        <f t="shared" si="153"/>
        <v>2005100</v>
      </c>
      <c r="I412" s="12">
        <f t="shared" si="153"/>
        <v>2005100</v>
      </c>
      <c r="J412" s="12">
        <f t="shared" si="153"/>
        <v>2005100</v>
      </c>
    </row>
    <row r="413" spans="1:10" ht="30" customHeight="1">
      <c r="A413" s="30"/>
      <c r="B413" s="67"/>
      <c r="C413" s="57"/>
      <c r="D413" s="17" t="s">
        <v>13</v>
      </c>
      <c r="E413" s="12">
        <f t="shared" ref="E413:J413" si="154">E418+E424+E429</f>
        <v>5000</v>
      </c>
      <c r="F413" s="12">
        <f t="shared" si="154"/>
        <v>5000</v>
      </c>
      <c r="G413" s="12">
        <f t="shared" si="154"/>
        <v>5000</v>
      </c>
      <c r="H413" s="12">
        <f t="shared" si="154"/>
        <v>5000</v>
      </c>
      <c r="I413" s="12">
        <f t="shared" si="154"/>
        <v>5000</v>
      </c>
      <c r="J413" s="12">
        <f t="shared" si="154"/>
        <v>5000</v>
      </c>
    </row>
    <row r="414" spans="1:10" ht="30" customHeight="1">
      <c r="A414" s="30"/>
      <c r="B414" s="67"/>
      <c r="C414" s="57"/>
      <c r="D414" s="17" t="s">
        <v>14</v>
      </c>
      <c r="E414" s="12">
        <f t="shared" ref="E414:J414" si="155">E419+E440</f>
        <v>0</v>
      </c>
      <c r="F414" s="12">
        <f t="shared" si="155"/>
        <v>0</v>
      </c>
      <c r="G414" s="12">
        <f t="shared" si="155"/>
        <v>0</v>
      </c>
      <c r="H414" s="12">
        <f t="shared" si="155"/>
        <v>0</v>
      </c>
      <c r="I414" s="12">
        <f t="shared" si="155"/>
        <v>0</v>
      </c>
      <c r="J414" s="12">
        <f t="shared" si="155"/>
        <v>0</v>
      </c>
    </row>
    <row r="415" spans="1:10" ht="30" customHeight="1">
      <c r="A415" s="30"/>
      <c r="B415" s="67"/>
      <c r="C415" s="57"/>
      <c r="D415" s="17" t="s">
        <v>15</v>
      </c>
      <c r="E415" s="12">
        <f t="shared" ref="E415:J415" si="156">E420+E426+E431</f>
        <v>100</v>
      </c>
      <c r="F415" s="12">
        <f t="shared" si="156"/>
        <v>100</v>
      </c>
      <c r="G415" s="12">
        <f t="shared" si="156"/>
        <v>100</v>
      </c>
      <c r="H415" s="12">
        <f t="shared" si="156"/>
        <v>100</v>
      </c>
      <c r="I415" s="12">
        <f t="shared" si="156"/>
        <v>100</v>
      </c>
      <c r="J415" s="12">
        <f t="shared" si="156"/>
        <v>100</v>
      </c>
    </row>
    <row r="416" spans="1:10" ht="30" customHeight="1">
      <c r="A416" s="30"/>
      <c r="B416" s="67"/>
      <c r="C416" s="57"/>
      <c r="D416" s="17" t="s">
        <v>16</v>
      </c>
      <c r="E416" s="12">
        <f t="shared" ref="E416:J416" si="157">E421+E442+E427+E432</f>
        <v>2300000</v>
      </c>
      <c r="F416" s="12">
        <f t="shared" si="157"/>
        <v>2000000</v>
      </c>
      <c r="G416" s="12">
        <f t="shared" si="157"/>
        <v>2000000</v>
      </c>
      <c r="H416" s="12">
        <f t="shared" si="157"/>
        <v>2000000</v>
      </c>
      <c r="I416" s="12">
        <f t="shared" si="157"/>
        <v>2000000</v>
      </c>
      <c r="J416" s="12">
        <f t="shared" si="157"/>
        <v>2000000</v>
      </c>
    </row>
    <row r="417" spans="1:17" ht="30" customHeight="1">
      <c r="A417" s="30"/>
      <c r="B417" s="64" t="s">
        <v>83</v>
      </c>
      <c r="C417" s="92" t="s">
        <v>32</v>
      </c>
      <c r="D417" s="17" t="s">
        <v>7</v>
      </c>
      <c r="E417" s="12">
        <f>E418+E419+E420+E421</f>
        <v>2305100</v>
      </c>
      <c r="F417" s="12">
        <f>F418+R5076+F420+F421</f>
        <v>2005100</v>
      </c>
      <c r="G417" s="12">
        <f>G418+G419+G420+G421</f>
        <v>2005100</v>
      </c>
      <c r="H417" s="12">
        <f>H418+H419+H420+H421</f>
        <v>2005100</v>
      </c>
      <c r="I417" s="12">
        <f>I418+I419+I420+I421</f>
        <v>2005100</v>
      </c>
      <c r="J417" s="12">
        <f>J418+J419+J420+J421</f>
        <v>2005100</v>
      </c>
    </row>
    <row r="418" spans="1:17" s="19" customFormat="1" ht="30" customHeight="1">
      <c r="A418" s="30"/>
      <c r="B418" s="65"/>
      <c r="C418" s="93"/>
      <c r="D418" s="17" t="s">
        <v>13</v>
      </c>
      <c r="E418" s="12">
        <v>5000</v>
      </c>
      <c r="F418" s="12">
        <v>5000</v>
      </c>
      <c r="G418" s="12">
        <v>5000</v>
      </c>
      <c r="H418" s="12">
        <v>5000</v>
      </c>
      <c r="I418" s="12">
        <v>5000</v>
      </c>
      <c r="J418" s="12">
        <v>5000</v>
      </c>
    </row>
    <row r="419" spans="1:17" s="19" customFormat="1" ht="30" customHeight="1">
      <c r="A419" s="30"/>
      <c r="B419" s="65"/>
      <c r="C419" s="93"/>
      <c r="D419" s="17" t="s">
        <v>14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</row>
    <row r="420" spans="1:17" s="19" customFormat="1" ht="30" customHeight="1">
      <c r="A420" s="30"/>
      <c r="B420" s="65"/>
      <c r="C420" s="93"/>
      <c r="D420" s="17" t="s">
        <v>15</v>
      </c>
      <c r="E420" s="12">
        <v>100</v>
      </c>
      <c r="F420" s="12">
        <v>100</v>
      </c>
      <c r="G420" s="12">
        <v>100</v>
      </c>
      <c r="H420" s="12">
        <v>100</v>
      </c>
      <c r="I420" s="12">
        <v>100</v>
      </c>
      <c r="J420" s="12">
        <v>100</v>
      </c>
    </row>
    <row r="421" spans="1:17" ht="30" customHeight="1">
      <c r="A421" s="30"/>
      <c r="B421" s="65"/>
      <c r="C421" s="93"/>
      <c r="D421" s="17" t="s">
        <v>21</v>
      </c>
      <c r="E421" s="12">
        <v>2300000</v>
      </c>
      <c r="F421" s="12">
        <v>2000000</v>
      </c>
      <c r="G421" s="12">
        <v>2000000</v>
      </c>
      <c r="H421" s="12">
        <v>2000000</v>
      </c>
      <c r="I421" s="12">
        <v>2000000</v>
      </c>
      <c r="J421" s="12">
        <v>2000000</v>
      </c>
    </row>
    <row r="422" spans="1:17" s="19" customFormat="1" ht="30" customHeight="1">
      <c r="A422" s="30"/>
      <c r="B422" s="72"/>
      <c r="C422" s="91"/>
      <c r="D422" s="17" t="s">
        <v>11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</row>
    <row r="423" spans="1:17" s="19" customFormat="1" ht="39.950000000000003" customHeight="1">
      <c r="A423" s="30"/>
      <c r="B423" s="64" t="s">
        <v>89</v>
      </c>
      <c r="C423" s="64" t="s">
        <v>32</v>
      </c>
      <c r="D423" s="17" t="s">
        <v>7</v>
      </c>
      <c r="E423" s="12">
        <f t="shared" ref="E423:J423" si="158">E424+E425+E426+E427</f>
        <v>0</v>
      </c>
      <c r="F423" s="12">
        <f t="shared" si="158"/>
        <v>0</v>
      </c>
      <c r="G423" s="12">
        <f t="shared" si="158"/>
        <v>0</v>
      </c>
      <c r="H423" s="12">
        <f t="shared" si="158"/>
        <v>0</v>
      </c>
      <c r="I423" s="12">
        <f t="shared" si="158"/>
        <v>0</v>
      </c>
      <c r="J423" s="12">
        <f t="shared" si="158"/>
        <v>0</v>
      </c>
    </row>
    <row r="424" spans="1:17" s="19" customFormat="1" ht="39.950000000000003" customHeight="1">
      <c r="A424" s="30"/>
      <c r="B424" s="65"/>
      <c r="C424" s="65"/>
      <c r="D424" s="17" t="s">
        <v>13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</row>
    <row r="425" spans="1:17" s="19" customFormat="1" ht="39.950000000000003" customHeight="1">
      <c r="A425" s="30"/>
      <c r="B425" s="65"/>
      <c r="C425" s="65"/>
      <c r="D425" s="17" t="s">
        <v>14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Q425" s="19">
        <v>1</v>
      </c>
    </row>
    <row r="426" spans="1:17" s="19" customFormat="1" ht="39.950000000000003" customHeight="1">
      <c r="A426" s="30"/>
      <c r="B426" s="65"/>
      <c r="C426" s="65"/>
      <c r="D426" s="17" t="s">
        <v>15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</row>
    <row r="427" spans="1:17" s="19" customFormat="1" ht="39.950000000000003" customHeight="1">
      <c r="A427" s="30"/>
      <c r="B427" s="66"/>
      <c r="C427" s="66"/>
      <c r="D427" s="17" t="s">
        <v>91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</row>
    <row r="428" spans="1:17" s="19" customFormat="1" ht="39.950000000000003" customHeight="1">
      <c r="A428" s="30"/>
      <c r="B428" s="64" t="s">
        <v>90</v>
      </c>
      <c r="C428" s="64" t="s">
        <v>32</v>
      </c>
      <c r="D428" s="17" t="s">
        <v>7</v>
      </c>
      <c r="E428" s="12">
        <f t="shared" ref="E428:J428" si="159">E429+E430+E431+E432</f>
        <v>0</v>
      </c>
      <c r="F428" s="12">
        <f t="shared" si="159"/>
        <v>0</v>
      </c>
      <c r="G428" s="12">
        <f t="shared" si="159"/>
        <v>0</v>
      </c>
      <c r="H428" s="12">
        <f t="shared" si="159"/>
        <v>0</v>
      </c>
      <c r="I428" s="12">
        <f t="shared" si="159"/>
        <v>0</v>
      </c>
      <c r="J428" s="12">
        <f t="shared" si="159"/>
        <v>0</v>
      </c>
    </row>
    <row r="429" spans="1:17" s="19" customFormat="1" ht="39.950000000000003" customHeight="1">
      <c r="A429" s="30"/>
      <c r="B429" s="65"/>
      <c r="C429" s="65"/>
      <c r="D429" s="17" t="s">
        <v>13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</row>
    <row r="430" spans="1:17" s="19" customFormat="1" ht="39.950000000000003" customHeight="1">
      <c r="A430" s="30"/>
      <c r="B430" s="65"/>
      <c r="C430" s="65"/>
      <c r="D430" s="17" t="s">
        <v>14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</row>
    <row r="431" spans="1:17" s="19" customFormat="1" ht="39.950000000000003" customHeight="1">
      <c r="A431" s="30"/>
      <c r="B431" s="65"/>
      <c r="C431" s="65"/>
      <c r="D431" s="17" t="s">
        <v>15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</row>
    <row r="432" spans="1:17" s="19" customFormat="1" ht="39.950000000000003" customHeight="1">
      <c r="A432" s="30"/>
      <c r="B432" s="66"/>
      <c r="C432" s="66"/>
      <c r="D432" s="17" t="s">
        <v>91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</row>
    <row r="433" spans="1:256" ht="30" customHeight="1">
      <c r="B433" s="67" t="s">
        <v>84</v>
      </c>
      <c r="C433" s="57" t="s">
        <v>32</v>
      </c>
      <c r="D433" s="17" t="s">
        <v>7</v>
      </c>
      <c r="E433" s="12">
        <f t="shared" ref="E433:J433" si="160">E434+E435+E436+E437</f>
        <v>2577.3000000000002</v>
      </c>
      <c r="F433" s="12">
        <f t="shared" si="160"/>
        <v>2577.3000000000002</v>
      </c>
      <c r="G433" s="12">
        <f t="shared" si="160"/>
        <v>2577.3000000000002</v>
      </c>
      <c r="H433" s="12">
        <f t="shared" si="160"/>
        <v>2577.3000000000002</v>
      </c>
      <c r="I433" s="12">
        <f t="shared" si="160"/>
        <v>2577.3000000000002</v>
      </c>
      <c r="J433" s="12">
        <f t="shared" si="160"/>
        <v>2577.3000000000002</v>
      </c>
    </row>
    <row r="434" spans="1:256" ht="30" customHeight="1">
      <c r="B434" s="67"/>
      <c r="C434" s="57"/>
      <c r="D434" s="17" t="s">
        <v>13</v>
      </c>
      <c r="E434" s="12">
        <f t="shared" ref="E434:J434" si="161">E439</f>
        <v>2500</v>
      </c>
      <c r="F434" s="12">
        <f t="shared" si="161"/>
        <v>2500</v>
      </c>
      <c r="G434" s="12">
        <f t="shared" si="161"/>
        <v>2500</v>
      </c>
      <c r="H434" s="12">
        <f t="shared" si="161"/>
        <v>2500</v>
      </c>
      <c r="I434" s="12">
        <f t="shared" si="161"/>
        <v>2500</v>
      </c>
      <c r="J434" s="12">
        <f t="shared" si="161"/>
        <v>2500</v>
      </c>
    </row>
    <row r="435" spans="1:256" ht="30" customHeight="1">
      <c r="B435" s="67"/>
      <c r="C435" s="57"/>
      <c r="D435" s="17" t="s">
        <v>14</v>
      </c>
      <c r="E435" s="12">
        <f t="shared" ref="E435:I437" si="162">E440</f>
        <v>0</v>
      </c>
      <c r="F435" s="12">
        <f t="shared" si="162"/>
        <v>0</v>
      </c>
      <c r="G435" s="12">
        <f t="shared" si="162"/>
        <v>0</v>
      </c>
      <c r="H435" s="12">
        <f t="shared" si="162"/>
        <v>0</v>
      </c>
      <c r="I435" s="12">
        <f t="shared" si="162"/>
        <v>0</v>
      </c>
      <c r="J435" s="12">
        <f>J440</f>
        <v>0</v>
      </c>
    </row>
    <row r="436" spans="1:256" ht="30" customHeight="1">
      <c r="B436" s="67"/>
      <c r="C436" s="57"/>
      <c r="D436" s="17" t="s">
        <v>15</v>
      </c>
      <c r="E436" s="12">
        <f>E441</f>
        <v>77.3</v>
      </c>
      <c r="F436" s="12">
        <f t="shared" si="162"/>
        <v>77.3</v>
      </c>
      <c r="G436" s="12">
        <f t="shared" si="162"/>
        <v>77.3</v>
      </c>
      <c r="H436" s="12">
        <f t="shared" si="162"/>
        <v>77.3</v>
      </c>
      <c r="I436" s="12">
        <f t="shared" si="162"/>
        <v>77.3</v>
      </c>
      <c r="J436" s="12">
        <f>J441</f>
        <v>77.3</v>
      </c>
    </row>
    <row r="437" spans="1:256" ht="30" customHeight="1">
      <c r="B437" s="67"/>
      <c r="C437" s="57"/>
      <c r="D437" s="17" t="s">
        <v>16</v>
      </c>
      <c r="E437" s="12">
        <f t="shared" si="162"/>
        <v>0</v>
      </c>
      <c r="F437" s="12">
        <f t="shared" si="162"/>
        <v>0</v>
      </c>
      <c r="G437" s="12">
        <f t="shared" si="162"/>
        <v>0</v>
      </c>
      <c r="H437" s="12">
        <f t="shared" si="162"/>
        <v>0</v>
      </c>
      <c r="I437" s="12">
        <f t="shared" si="162"/>
        <v>0</v>
      </c>
      <c r="J437" s="12">
        <f>J442</f>
        <v>0</v>
      </c>
    </row>
    <row r="438" spans="1:256" ht="30" customHeight="1">
      <c r="B438" s="67" t="s">
        <v>85</v>
      </c>
      <c r="C438" s="57" t="s">
        <v>32</v>
      </c>
      <c r="D438" s="17" t="s">
        <v>31</v>
      </c>
      <c r="E438" s="12">
        <f t="shared" ref="E438:J438" si="163">E439+E440+E441+E442</f>
        <v>2577.3000000000002</v>
      </c>
      <c r="F438" s="12">
        <f t="shared" si="163"/>
        <v>2577.3000000000002</v>
      </c>
      <c r="G438" s="12">
        <f t="shared" si="163"/>
        <v>2577.3000000000002</v>
      </c>
      <c r="H438" s="12">
        <f t="shared" si="163"/>
        <v>2577.3000000000002</v>
      </c>
      <c r="I438" s="12">
        <f t="shared" si="163"/>
        <v>2577.3000000000002</v>
      </c>
      <c r="J438" s="12">
        <f t="shared" si="163"/>
        <v>2577.3000000000002</v>
      </c>
    </row>
    <row r="439" spans="1:256" ht="30" customHeight="1">
      <c r="B439" s="67"/>
      <c r="C439" s="57"/>
      <c r="D439" s="17" t="s">
        <v>13</v>
      </c>
      <c r="E439" s="12">
        <v>2500</v>
      </c>
      <c r="F439" s="14">
        <v>2500</v>
      </c>
      <c r="G439" s="14">
        <v>2500</v>
      </c>
      <c r="H439" s="12">
        <v>2500</v>
      </c>
      <c r="I439" s="14">
        <v>2500</v>
      </c>
      <c r="J439" s="14">
        <v>2500</v>
      </c>
    </row>
    <row r="440" spans="1:256" ht="30" customHeight="1">
      <c r="B440" s="67"/>
      <c r="C440" s="57"/>
      <c r="D440" s="17" t="s">
        <v>14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</row>
    <row r="441" spans="1:256" ht="30" customHeight="1">
      <c r="B441" s="67"/>
      <c r="C441" s="57"/>
      <c r="D441" s="17" t="s">
        <v>15</v>
      </c>
      <c r="E441" s="12">
        <v>77.3</v>
      </c>
      <c r="F441" s="12">
        <v>77.3</v>
      </c>
      <c r="G441" s="12">
        <v>77.3</v>
      </c>
      <c r="H441" s="12">
        <v>77.3</v>
      </c>
      <c r="I441" s="12">
        <v>77.3</v>
      </c>
      <c r="J441" s="12">
        <v>77.3</v>
      </c>
    </row>
    <row r="442" spans="1:256" ht="30" customHeight="1">
      <c r="B442" s="67"/>
      <c r="C442" s="57"/>
      <c r="D442" s="17" t="s">
        <v>16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</row>
    <row r="443" spans="1:256" ht="24.75" customHeight="1">
      <c r="A443" s="7"/>
      <c r="B443" s="88"/>
      <c r="C443" s="88"/>
      <c r="D443" s="27"/>
      <c r="E443" s="24"/>
      <c r="F443" s="24"/>
      <c r="G443" s="24"/>
      <c r="H443" s="28"/>
      <c r="I443" s="24"/>
      <c r="J443" s="32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8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  <c r="IT443" s="6"/>
      <c r="IU443" s="6"/>
      <c r="IV443" s="6"/>
    </row>
    <row r="444" spans="1:256" ht="24" customHeight="1">
      <c r="A444" s="7"/>
      <c r="B444" s="88"/>
      <c r="C444" s="88"/>
      <c r="D444" s="27"/>
      <c r="E444" s="24"/>
      <c r="F444" s="24"/>
      <c r="G444" s="24"/>
      <c r="H444" s="28"/>
      <c r="I444" s="24"/>
      <c r="J444" s="32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8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  <c r="IT444" s="6"/>
      <c r="IU444" s="6"/>
      <c r="IV444" s="6"/>
    </row>
    <row r="445" spans="1:256" ht="24" customHeight="1">
      <c r="A445" s="7"/>
      <c r="B445" s="88"/>
      <c r="C445" s="88"/>
      <c r="D445" s="27"/>
      <c r="E445" s="24"/>
      <c r="F445" s="24"/>
      <c r="G445" s="24"/>
      <c r="H445" s="28"/>
      <c r="I445" s="24"/>
      <c r="J445" s="32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8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  <c r="IV445" s="6"/>
    </row>
    <row r="446" spans="1:256" ht="26.25" customHeight="1">
      <c r="A446" s="7"/>
      <c r="B446" s="88"/>
      <c r="C446" s="88"/>
      <c r="D446" s="27"/>
      <c r="E446" s="24"/>
      <c r="F446" s="24"/>
      <c r="G446" s="24"/>
      <c r="H446" s="28"/>
      <c r="I446" s="24"/>
      <c r="J446" s="32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9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ht="25.5" customHeight="1">
      <c r="A447" s="2"/>
      <c r="B447" s="88"/>
      <c r="C447" s="88"/>
      <c r="D447" s="27"/>
      <c r="E447" s="24"/>
      <c r="F447" s="24"/>
      <c r="G447" s="24"/>
      <c r="H447" s="29"/>
      <c r="I447" s="24"/>
      <c r="J447" s="33"/>
    </row>
  </sheetData>
  <mergeCells count="176">
    <mergeCell ref="B443:B447"/>
    <mergeCell ref="B438:B442"/>
    <mergeCell ref="C438:C442"/>
    <mergeCell ref="B417:B422"/>
    <mergeCell ref="C417:C422"/>
    <mergeCell ref="B433:B437"/>
    <mergeCell ref="C433:C437"/>
    <mergeCell ref="B423:B427"/>
    <mergeCell ref="B428:B432"/>
    <mergeCell ref="C423:C427"/>
    <mergeCell ref="C76:C80"/>
    <mergeCell ref="B61:B65"/>
    <mergeCell ref="C61:C65"/>
    <mergeCell ref="B86:B90"/>
    <mergeCell ref="C86:C90"/>
    <mergeCell ref="C428:C432"/>
    <mergeCell ref="B402:B406"/>
    <mergeCell ref="C402:C406"/>
    <mergeCell ref="B407:B411"/>
    <mergeCell ref="C131:C135"/>
    <mergeCell ref="B91:B95"/>
    <mergeCell ref="C91:C95"/>
    <mergeCell ref="B66:B70"/>
    <mergeCell ref="C66:C70"/>
    <mergeCell ref="B71:B75"/>
    <mergeCell ref="C71:C75"/>
    <mergeCell ref="B81:B85"/>
    <mergeCell ref="C81:C85"/>
    <mergeCell ref="B76:B80"/>
    <mergeCell ref="B346:B350"/>
    <mergeCell ref="C346:C350"/>
    <mergeCell ref="B136:B140"/>
    <mergeCell ref="B96:B100"/>
    <mergeCell ref="C321:C325"/>
    <mergeCell ref="B326:B330"/>
    <mergeCell ref="C326:C330"/>
    <mergeCell ref="C306:C310"/>
    <mergeCell ref="C311:C315"/>
    <mergeCell ref="B291:B295"/>
    <mergeCell ref="B391:B395"/>
    <mergeCell ref="C391:C395"/>
    <mergeCell ref="B356:B360"/>
    <mergeCell ref="C356:C360"/>
    <mergeCell ref="B331:B335"/>
    <mergeCell ref="C331:C335"/>
    <mergeCell ref="B336:B340"/>
    <mergeCell ref="C336:C340"/>
    <mergeCell ref="B341:B345"/>
    <mergeCell ref="C341:C345"/>
    <mergeCell ref="B396:B401"/>
    <mergeCell ref="C443:C447"/>
    <mergeCell ref="C396:C401"/>
    <mergeCell ref="C351:C355"/>
    <mergeCell ref="B366:B370"/>
    <mergeCell ref="C366:C370"/>
    <mergeCell ref="B371:B375"/>
    <mergeCell ref="C371:C375"/>
    <mergeCell ref="B351:B355"/>
    <mergeCell ref="B386:B390"/>
    <mergeCell ref="B301:B305"/>
    <mergeCell ref="C301:C305"/>
    <mergeCell ref="C296:C300"/>
    <mergeCell ref="B306:B315"/>
    <mergeCell ref="B316:B320"/>
    <mergeCell ref="C316:C320"/>
    <mergeCell ref="B296:B300"/>
    <mergeCell ref="B412:B416"/>
    <mergeCell ref="B376:B380"/>
    <mergeCell ref="C412:C416"/>
    <mergeCell ref="C271:C275"/>
    <mergeCell ref="B381:B385"/>
    <mergeCell ref="C381:C385"/>
    <mergeCell ref="B361:B365"/>
    <mergeCell ref="C361:C365"/>
    <mergeCell ref="B321:B325"/>
    <mergeCell ref="B281:B285"/>
    <mergeCell ref="G2:I2"/>
    <mergeCell ref="G4:I4"/>
    <mergeCell ref="G5:I5"/>
    <mergeCell ref="G7:I7"/>
    <mergeCell ref="C251:C255"/>
    <mergeCell ref="C407:C411"/>
    <mergeCell ref="C281:C285"/>
    <mergeCell ref="C386:C390"/>
    <mergeCell ref="C291:C295"/>
    <mergeCell ref="C121:C125"/>
    <mergeCell ref="B10:I10"/>
    <mergeCell ref="B11:I11"/>
    <mergeCell ref="B20:B45"/>
    <mergeCell ref="C20:C24"/>
    <mergeCell ref="C26:C30"/>
    <mergeCell ref="C31:C35"/>
    <mergeCell ref="C36:C40"/>
    <mergeCell ref="C41:C45"/>
    <mergeCell ref="B12:I12"/>
    <mergeCell ref="B13:I13"/>
    <mergeCell ref="B156:B160"/>
    <mergeCell ref="C101:C105"/>
    <mergeCell ref="B101:B105"/>
    <mergeCell ref="C14:G14"/>
    <mergeCell ref="B16:B18"/>
    <mergeCell ref="C16:C18"/>
    <mergeCell ref="D16:D18"/>
    <mergeCell ref="E16:I17"/>
    <mergeCell ref="B121:B125"/>
    <mergeCell ref="B131:B135"/>
    <mergeCell ref="B181:B185"/>
    <mergeCell ref="C181:C185"/>
    <mergeCell ref="B191:B195"/>
    <mergeCell ref="B51:B55"/>
    <mergeCell ref="B56:B60"/>
    <mergeCell ref="B186:B190"/>
    <mergeCell ref="C186:C190"/>
    <mergeCell ref="C146:C150"/>
    <mergeCell ref="B151:B155"/>
    <mergeCell ref="C151:C155"/>
    <mergeCell ref="B266:B270"/>
    <mergeCell ref="C266:C270"/>
    <mergeCell ref="B271:B275"/>
    <mergeCell ref="B46:B50"/>
    <mergeCell ref="C46:C50"/>
    <mergeCell ref="C51:C55"/>
    <mergeCell ref="C56:C60"/>
    <mergeCell ref="B196:B200"/>
    <mergeCell ref="C196:C200"/>
    <mergeCell ref="B166:B170"/>
    <mergeCell ref="B231:B235"/>
    <mergeCell ref="C231:C235"/>
    <mergeCell ref="C256:C260"/>
    <mergeCell ref="C116:C120"/>
    <mergeCell ref="B116:B120"/>
    <mergeCell ref="C286:C290"/>
    <mergeCell ref="B221:B225"/>
    <mergeCell ref="B286:B290"/>
    <mergeCell ref="B276:B280"/>
    <mergeCell ref="C276:C280"/>
    <mergeCell ref="C376:C380"/>
    <mergeCell ref="B106:B110"/>
    <mergeCell ref="C106:C110"/>
    <mergeCell ref="B111:B115"/>
    <mergeCell ref="C111:C115"/>
    <mergeCell ref="C201:C205"/>
    <mergeCell ref="C206:C210"/>
    <mergeCell ref="B216:B220"/>
    <mergeCell ref="C216:C220"/>
    <mergeCell ref="B256:B260"/>
    <mergeCell ref="B126:B130"/>
    <mergeCell ref="C126:C130"/>
    <mergeCell ref="C136:C140"/>
    <mergeCell ref="C191:C195"/>
    <mergeCell ref="B146:B150"/>
    <mergeCell ref="C96:C100"/>
    <mergeCell ref="C166:C170"/>
    <mergeCell ref="B171:B180"/>
    <mergeCell ref="C171:C175"/>
    <mergeCell ref="C176:C180"/>
    <mergeCell ref="B161:B165"/>
    <mergeCell ref="C161:C165"/>
    <mergeCell ref="B251:B255"/>
    <mergeCell ref="C221:C225"/>
    <mergeCell ref="C156:C160"/>
    <mergeCell ref="B141:B145"/>
    <mergeCell ref="C141:C145"/>
    <mergeCell ref="B201:B210"/>
    <mergeCell ref="B211:B215"/>
    <mergeCell ref="C211:C215"/>
    <mergeCell ref="B261:B265"/>
    <mergeCell ref="C261:C265"/>
    <mergeCell ref="B226:B230"/>
    <mergeCell ref="C226:C230"/>
    <mergeCell ref="B236:B240"/>
    <mergeCell ref="C236:C240"/>
    <mergeCell ref="B246:B250"/>
    <mergeCell ref="C246:C250"/>
    <mergeCell ref="B241:B245"/>
    <mergeCell ref="C241:C24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85" orientation="landscape" r:id="rId1"/>
  <headerFooter differentFirst="1">
    <oddHeader>&amp;C&amp;P</oddHeader>
    <oddFooter xml:space="preserve">&amp;C
</oddFooter>
  </headerFooter>
  <rowBreaks count="7" manualBreakCount="7">
    <brk id="50" max="9" man="1"/>
    <brk id="100" max="9" man="1"/>
    <brk id="180" max="9" man="1"/>
    <brk id="235" max="9" man="1"/>
    <brk id="270" max="9" man="1"/>
    <brk id="335" max="9" man="1"/>
    <brk id="4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2018-11-20T23:48:41Z</cp:lastPrinted>
  <dcterms:created xsi:type="dcterms:W3CDTF">2006-09-16T00:00:00Z</dcterms:created>
  <dcterms:modified xsi:type="dcterms:W3CDTF">2018-11-20T23:49:09Z</dcterms:modified>
</cp:coreProperties>
</file>