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Бюджет!$A$1:$I$61</definedName>
  </definedNames>
  <calcPr calcId="144525"/>
</workbook>
</file>

<file path=xl/calcChain.xml><?xml version="1.0" encoding="utf-8"?>
<calcChain xmlns="http://schemas.openxmlformats.org/spreadsheetml/2006/main">
  <c r="I10" i="3" l="1"/>
  <c r="I9" i="3"/>
  <c r="H17" i="3" l="1"/>
  <c r="H16" i="3" s="1"/>
  <c r="H54" i="3" s="1"/>
  <c r="G17" i="3"/>
  <c r="I30" i="3"/>
  <c r="I20" i="3"/>
  <c r="I53" i="3" l="1"/>
  <c r="I51" i="3"/>
  <c r="I50" i="3"/>
  <c r="I49" i="3"/>
  <c r="I48" i="3"/>
  <c r="I47" i="3"/>
  <c r="I46" i="3"/>
  <c r="I45" i="3"/>
  <c r="I44" i="3"/>
  <c r="I42" i="3"/>
  <c r="H33" i="3" l="1"/>
  <c r="G33" i="3"/>
  <c r="I38" i="3"/>
  <c r="I15" i="3" l="1"/>
  <c r="I35" i="3" l="1"/>
  <c r="I52" i="3" l="1"/>
  <c r="I21" i="3" l="1"/>
  <c r="I19" i="3"/>
  <c r="I34" i="3" l="1"/>
  <c r="I28" i="3" l="1"/>
  <c r="I25" i="3"/>
  <c r="I37" i="3"/>
  <c r="I24" i="3" l="1"/>
  <c r="I26" i="3" l="1"/>
  <c r="I36" i="3" l="1"/>
  <c r="I33" i="3"/>
  <c r="I11" i="3"/>
  <c r="I7" i="3" l="1"/>
  <c r="H31" i="3" l="1"/>
  <c r="I8" i="3" l="1"/>
  <c r="I40" i="3" l="1"/>
  <c r="I18" i="3" l="1"/>
  <c r="G31" i="3"/>
  <c r="G16" i="3" s="1"/>
  <c r="G54" i="3" s="1"/>
  <c r="I32" i="3"/>
  <c r="I29" i="3"/>
  <c r="I27" i="3"/>
  <c r="I23" i="3"/>
  <c r="I22" i="3"/>
  <c r="I13" i="3"/>
  <c r="I12" i="3"/>
  <c r="I31" i="3" l="1"/>
  <c r="I14" i="3"/>
  <c r="I17" i="3"/>
  <c r="I39" i="3"/>
  <c r="I41" i="3"/>
  <c r="I43" i="3"/>
  <c r="I6" i="3"/>
  <c r="I16" i="3" l="1"/>
  <c r="I54" i="3"/>
</calcChain>
</file>

<file path=xl/sharedStrings.xml><?xml version="1.0" encoding="utf-8"?>
<sst xmlns="http://schemas.openxmlformats.org/spreadsheetml/2006/main" count="266" uniqueCount="118">
  <si>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</si>
  <si>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</si>
  <si>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</si>
  <si>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</si>
  <si>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</si>
  <si>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</si>
  <si>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</si>
  <si>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</si>
  <si>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</si>
  <si>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</si>
  <si>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</si>
  <si>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</si>
  <si>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</si>
  <si>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</si>
  <si>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</si>
  <si>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</si>
  <si>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</si>
  <si>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</si>
  <si>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</si>
  <si>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</si>
  <si>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</si>
  <si>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</si>
  <si>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</si>
  <si>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</si>
  <si>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</si>
  <si>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</si>
  <si>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</si>
  <si>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</si>
  <si>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</si>
  <si>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</si>
  <si>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</si>
  <si>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</si>
  <si>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</si>
  <si>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</si>
  <si>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</si>
  <si>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</si>
  <si>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</si>
  <si>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</si>
  <si>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</si>
  <si>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</si>
  <si>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</si>
  <si>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</si>
  <si>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</si>
  <si>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</si>
  <si>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</si>
  <si>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</si>
  <si>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</si>
  <si>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</si>
  <si>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</si>
  <si>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</si>
  <si>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</si>
  <si>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</si>
  <si>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</si>
  <si>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</si>
  <si>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</si>
  <si>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</si>
  <si>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</si>
  <si>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</si>
  <si>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</si>
  <si>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</si>
  <si>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</si>
  <si>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</si>
  <si>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</si>
  <si>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0801</t>
  </si>
  <si>
    <t>Исп. Шишкина А.Н. 8 (395 36) 5-24-70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</si>
  <si>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</si>
  <si>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</si>
  <si>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</si>
  <si>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</si>
  <si>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</si>
  <si>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</si>
  <si>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</si>
  <si>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</si>
  <si>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70 8 00 20420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</si>
  <si>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</si>
  <si>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</si>
  <si>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</si>
  <si>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</si>
  <si>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</si>
  <si>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</si>
  <si>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</si>
  <si>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</si>
  <si>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</si>
  <si>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</si>
  <si>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</si>
  <si>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</si>
  <si>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</si>
  <si>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</si>
  <si>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</si>
  <si>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</si>
  <si>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</si>
  <si>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</si>
  <si>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</si>
  <si>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</si>
  <si>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</si>
  <si>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</si>
  <si>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7.3.3.</t>
  </si>
  <si>
    <t>7.3.4.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</si>
  <si>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</si>
  <si>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</si>
  <si>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</si>
  <si>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</si>
  <si>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</si>
  <si>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</si>
  <si>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</si>
  <si>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</si>
  <si>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</si>
  <si>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</si>
  <si>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</si>
  <si>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</si>
  <si>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</si>
  <si>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</si>
  <si>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</si>
  <si>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</si>
  <si>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</si>
  <si>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</si>
  <si>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</si>
  <si>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>Информация об исполнении муниципальных программ  и подпрограмм 
муниципального образования Куйтунский район на 01.03.2019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</si>
</sst>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61"/>
  <sheetViews>
    <sheetView showGridLines="0" tabSelected="1" view="pageBreakPreview" topLeftCell="A14" zoomScaleNormal="145" zoomScaleSheetLayoutView="100" workbookViewId="0">
      <selection activeCell="G16" sqref="G16:G32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43" t="s">
        <v>117</v>
      </c>
      <c r="B1" s="43"/>
      <c r="C1" s="43"/>
      <c r="D1" s="43"/>
      <c r="E1" s="43"/>
      <c r="F1" s="43"/>
      <c r="G1" s="43"/>
      <c r="H1" s="43"/>
      <c r="I1" s="43"/>
    </row>
    <row r="2" spans="1:9" x14ac:dyDescent="0.2">
      <c r="B2" s="41"/>
      <c r="C2" s="41"/>
      <c r="D2" s="41"/>
      <c r="E2" s="41"/>
      <c r="F2" s="41"/>
      <c r="G2" s="42"/>
      <c r="H2" s="42"/>
      <c r="I2" s="42"/>
    </row>
    <row r="3" spans="1:9" x14ac:dyDescent="0.2">
      <c r="G3" s="4"/>
      <c r="H3" s="47" t="s">
        <v>0</v>
      </c>
      <c r="I3" s="47"/>
    </row>
    <row r="4" spans="1:9" x14ac:dyDescent="0.2">
      <c r="A4" s="31" t="s">
        <v>2</v>
      </c>
      <c r="B4" s="31" t="s">
        <v>3</v>
      </c>
      <c r="C4" s="44" t="s">
        <v>19</v>
      </c>
      <c r="D4" s="45"/>
      <c r="E4" s="45"/>
      <c r="F4" s="46"/>
      <c r="G4" s="31" t="s">
        <v>70</v>
      </c>
      <c r="H4" s="31" t="s">
        <v>4</v>
      </c>
      <c r="I4" s="31" t="s">
        <v>5</v>
      </c>
    </row>
    <row r="5" spans="1:9" ht="52.5" customHeight="1" x14ac:dyDescent="0.2">
      <c r="A5" s="32"/>
      <c r="B5" s="32"/>
      <c r="C5" s="11" t="s">
        <v>20</v>
      </c>
      <c r="D5" s="11" t="s">
        <v>21</v>
      </c>
      <c r="E5" s="11" t="s">
        <v>22</v>
      </c>
      <c r="F5" s="11" t="s">
        <v>23</v>
      </c>
      <c r="G5" s="32"/>
      <c r="H5" s="32"/>
      <c r="I5" s="32"/>
    </row>
    <row r="6" spans="1:9" ht="34.5" customHeight="1" x14ac:dyDescent="0.2">
      <c r="A6" s="9">
        <v>1</v>
      </c>
      <c r="B6" s="10" t="s">
        <v>11</v>
      </c>
      <c r="C6" s="11" t="s">
        <v>24</v>
      </c>
      <c r="D6" s="11" t="s">
        <v>25</v>
      </c>
      <c r="E6" s="11" t="s">
        <v>26</v>
      </c>
      <c r="F6" s="11" t="s">
        <v>49</v>
      </c>
      <c r="G6" s="5">
        <v>35</v>
      </c>
      <c r="H6" s="5"/>
      <c r="I6" s="12">
        <f>H6/G6</f>
        <v>0</v>
      </c>
    </row>
    <row r="7" spans="1:9" ht="34.5" customHeight="1" x14ac:dyDescent="0.2">
      <c r="A7" s="9">
        <v>2</v>
      </c>
      <c r="B7" s="10" t="s">
        <v>71</v>
      </c>
      <c r="C7" s="11" t="s">
        <v>24</v>
      </c>
      <c r="D7" s="11" t="s">
        <v>46</v>
      </c>
      <c r="E7" s="11" t="s">
        <v>54</v>
      </c>
      <c r="F7" s="11" t="s">
        <v>48</v>
      </c>
      <c r="G7" s="5">
        <v>1000</v>
      </c>
      <c r="H7" s="5"/>
      <c r="I7" s="12">
        <f>H7/G7</f>
        <v>0</v>
      </c>
    </row>
    <row r="8" spans="1:9" ht="24" customHeight="1" x14ac:dyDescent="0.2">
      <c r="A8" s="29">
        <v>3</v>
      </c>
      <c r="B8" s="31" t="s">
        <v>12</v>
      </c>
      <c r="C8" s="11" t="s">
        <v>24</v>
      </c>
      <c r="D8" s="11" t="s">
        <v>27</v>
      </c>
      <c r="E8" s="11" t="s">
        <v>28</v>
      </c>
      <c r="F8" s="11" t="s">
        <v>49</v>
      </c>
      <c r="G8" s="5">
        <v>860</v>
      </c>
      <c r="H8" s="5"/>
      <c r="I8" s="12">
        <f t="shared" ref="I8:I11" si="0">H8/G8</f>
        <v>0</v>
      </c>
    </row>
    <row r="9" spans="1:9" ht="18.75" customHeight="1" x14ac:dyDescent="0.2">
      <c r="A9" s="35"/>
      <c r="B9" s="36"/>
      <c r="C9" s="11" t="s">
        <v>31</v>
      </c>
      <c r="D9" s="11" t="s">
        <v>72</v>
      </c>
      <c r="E9" s="11" t="s">
        <v>28</v>
      </c>
      <c r="F9" s="11" t="s">
        <v>49</v>
      </c>
      <c r="G9" s="5">
        <v>90</v>
      </c>
      <c r="H9" s="5"/>
      <c r="I9" s="12">
        <f t="shared" ref="I9:I10" si="1">H9/G9</f>
        <v>0</v>
      </c>
    </row>
    <row r="10" spans="1:9" ht="22.5" customHeight="1" x14ac:dyDescent="0.2">
      <c r="A10" s="35"/>
      <c r="B10" s="36"/>
      <c r="C10" s="11" t="s">
        <v>31</v>
      </c>
      <c r="D10" s="11" t="s">
        <v>45</v>
      </c>
      <c r="E10" s="11" t="s">
        <v>28</v>
      </c>
      <c r="F10" s="11" t="s">
        <v>49</v>
      </c>
      <c r="G10" s="5">
        <v>900</v>
      </c>
      <c r="H10" s="5"/>
      <c r="I10" s="12">
        <f t="shared" si="1"/>
        <v>0</v>
      </c>
    </row>
    <row r="11" spans="1:9" ht="19.5" customHeight="1" x14ac:dyDescent="0.2">
      <c r="A11" s="30"/>
      <c r="B11" s="32"/>
      <c r="C11" s="11" t="s">
        <v>31</v>
      </c>
      <c r="D11" s="11" t="s">
        <v>45</v>
      </c>
      <c r="E11" s="11" t="s">
        <v>28</v>
      </c>
      <c r="F11" s="11" t="s">
        <v>51</v>
      </c>
      <c r="G11" s="5">
        <v>555</v>
      </c>
      <c r="H11" s="5"/>
      <c r="I11" s="12">
        <f t="shared" si="0"/>
        <v>0</v>
      </c>
    </row>
    <row r="12" spans="1:9" ht="21.75" customHeight="1" x14ac:dyDescent="0.2">
      <c r="A12" s="9">
        <v>4</v>
      </c>
      <c r="B12" s="10" t="s">
        <v>55</v>
      </c>
      <c r="C12" s="11" t="s">
        <v>24</v>
      </c>
      <c r="D12" s="11" t="s">
        <v>29</v>
      </c>
      <c r="E12" s="11" t="s">
        <v>30</v>
      </c>
      <c r="F12" s="11" t="s">
        <v>49</v>
      </c>
      <c r="G12" s="5">
        <v>510</v>
      </c>
      <c r="H12" s="5">
        <v>80</v>
      </c>
      <c r="I12" s="12">
        <f>H12/G12</f>
        <v>0.15686274509803921</v>
      </c>
    </row>
    <row r="13" spans="1:9" ht="35.25" customHeight="1" x14ac:dyDescent="0.2">
      <c r="A13" s="9">
        <v>5</v>
      </c>
      <c r="B13" s="10" t="s">
        <v>13</v>
      </c>
      <c r="C13" s="11" t="s">
        <v>24</v>
      </c>
      <c r="D13" s="11" t="s">
        <v>29</v>
      </c>
      <c r="E13" s="11" t="s">
        <v>32</v>
      </c>
      <c r="F13" s="11" t="s">
        <v>49</v>
      </c>
      <c r="G13" s="5">
        <v>48</v>
      </c>
      <c r="H13" s="5"/>
      <c r="I13" s="12">
        <f>H13/G13</f>
        <v>0</v>
      </c>
    </row>
    <row r="14" spans="1:9" ht="35.25" customHeight="1" x14ac:dyDescent="0.2">
      <c r="A14" s="9">
        <v>6</v>
      </c>
      <c r="B14" s="10" t="s">
        <v>56</v>
      </c>
      <c r="C14" s="11" t="s">
        <v>24</v>
      </c>
      <c r="D14" s="11" t="s">
        <v>33</v>
      </c>
      <c r="E14" s="11" t="s">
        <v>34</v>
      </c>
      <c r="F14" s="11" t="s">
        <v>49</v>
      </c>
      <c r="G14" s="5">
        <v>514</v>
      </c>
      <c r="H14" s="26">
        <v>144</v>
      </c>
      <c r="I14" s="12">
        <f t="shared" ref="I14:I53" si="2">H14/G14</f>
        <v>0.28015564202334631</v>
      </c>
    </row>
    <row r="15" spans="1:9" ht="94.5" hidden="1" x14ac:dyDescent="0.2">
      <c r="A15" s="9" t="s">
        <v>79</v>
      </c>
      <c r="B15" s="10" t="s">
        <v>69</v>
      </c>
      <c r="C15" s="11" t="s">
        <v>24</v>
      </c>
      <c r="D15" s="11" t="s">
        <v>33</v>
      </c>
      <c r="E15" s="11" t="s">
        <v>68</v>
      </c>
      <c r="F15" s="11" t="s">
        <v>49</v>
      </c>
      <c r="G15" s="49"/>
      <c r="H15" s="5"/>
      <c r="I15" s="12" t="e">
        <f t="shared" si="2"/>
        <v>#DIV/0!</v>
      </c>
    </row>
    <row r="16" spans="1:9" ht="16.5" customHeight="1" x14ac:dyDescent="0.2">
      <c r="A16" s="9">
        <v>7</v>
      </c>
      <c r="B16" s="10" t="s">
        <v>14</v>
      </c>
      <c r="C16" s="11" t="s">
        <v>31</v>
      </c>
      <c r="D16" s="11"/>
      <c r="E16" s="11"/>
      <c r="F16" s="11"/>
      <c r="G16" s="5">
        <f>G17+G31+G33</f>
        <v>13247.900000000001</v>
      </c>
      <c r="H16" s="26">
        <f>H17+H31+H33</f>
        <v>336.2</v>
      </c>
      <c r="I16" s="12">
        <f t="shared" si="2"/>
        <v>2.5377607016961175E-2</v>
      </c>
    </row>
    <row r="17" spans="1:9" x14ac:dyDescent="0.2">
      <c r="A17" s="9" t="s">
        <v>80</v>
      </c>
      <c r="B17" s="10" t="s">
        <v>14</v>
      </c>
      <c r="C17" s="11" t="s">
        <v>31</v>
      </c>
      <c r="D17" s="11"/>
      <c r="E17" s="11"/>
      <c r="F17" s="11" t="s">
        <v>49</v>
      </c>
      <c r="G17" s="5">
        <f>G18+G22+G23+G27+G29+G26+G24+G25+G28+G19+G21+G20+G30</f>
        <v>13047.900000000001</v>
      </c>
      <c r="H17" s="26">
        <f>H18+H22+H23+H27+H29+H26+H24+H25+H28+H19+H21+H20+H30</f>
        <v>336.2</v>
      </c>
      <c r="I17" s="12">
        <f t="shared" si="2"/>
        <v>2.5766598456456589E-2</v>
      </c>
    </row>
    <row r="18" spans="1:9" x14ac:dyDescent="0.2">
      <c r="A18" s="15" t="s">
        <v>67</v>
      </c>
      <c r="B18" s="16" t="s">
        <v>109</v>
      </c>
      <c r="C18" s="13" t="s">
        <v>31</v>
      </c>
      <c r="D18" s="13" t="s">
        <v>35</v>
      </c>
      <c r="E18" s="13" t="s">
        <v>36</v>
      </c>
      <c r="F18" s="13" t="s">
        <v>49</v>
      </c>
      <c r="G18" s="6">
        <v>42.1</v>
      </c>
      <c r="H18" s="25"/>
      <c r="I18" s="14">
        <f t="shared" si="2"/>
        <v>0</v>
      </c>
    </row>
    <row r="19" spans="1:9" s="24" customFormat="1" ht="56.25" x14ac:dyDescent="0.2">
      <c r="A19" s="15" t="s">
        <v>81</v>
      </c>
      <c r="B19" s="16" t="s">
        <v>110</v>
      </c>
      <c r="C19" s="13" t="s">
        <v>31</v>
      </c>
      <c r="D19" s="13" t="s">
        <v>35</v>
      </c>
      <c r="E19" s="13" t="s">
        <v>36</v>
      </c>
      <c r="F19" s="13" t="s">
        <v>49</v>
      </c>
      <c r="G19" s="6">
        <v>100</v>
      </c>
      <c r="H19" s="6"/>
      <c r="I19" s="14">
        <f t="shared" si="2"/>
        <v>0</v>
      </c>
    </row>
    <row r="20" spans="1:9" s="24" customFormat="1" ht="22.5" x14ac:dyDescent="0.2">
      <c r="A20" s="15" t="s">
        <v>82</v>
      </c>
      <c r="B20" s="16" t="s">
        <v>111</v>
      </c>
      <c r="C20" s="13" t="s">
        <v>31</v>
      </c>
      <c r="D20" s="13" t="s">
        <v>35</v>
      </c>
      <c r="E20" s="13" t="s">
        <v>36</v>
      </c>
      <c r="F20" s="13" t="s">
        <v>49</v>
      </c>
      <c r="G20" s="6">
        <v>501.1</v>
      </c>
      <c r="H20" s="6"/>
      <c r="I20" s="14">
        <f t="shared" si="2"/>
        <v>0</v>
      </c>
    </row>
    <row r="21" spans="1:9" s="24" customFormat="1" ht="22.5" x14ac:dyDescent="0.2">
      <c r="A21" s="15" t="s">
        <v>83</v>
      </c>
      <c r="B21" s="16" t="s">
        <v>15</v>
      </c>
      <c r="C21" s="13" t="s">
        <v>31</v>
      </c>
      <c r="D21" s="13" t="s">
        <v>35</v>
      </c>
      <c r="E21" s="13" t="s">
        <v>36</v>
      </c>
      <c r="F21" s="13" t="s">
        <v>49</v>
      </c>
      <c r="G21" s="6">
        <v>1200</v>
      </c>
      <c r="H21" s="6"/>
      <c r="I21" s="14">
        <f t="shared" si="2"/>
        <v>0</v>
      </c>
    </row>
    <row r="22" spans="1:9" x14ac:dyDescent="0.2">
      <c r="A22" s="15" t="s">
        <v>84</v>
      </c>
      <c r="B22" s="16" t="s">
        <v>16</v>
      </c>
      <c r="C22" s="13" t="s">
        <v>31</v>
      </c>
      <c r="D22" s="13" t="s">
        <v>35</v>
      </c>
      <c r="E22" s="13" t="s">
        <v>36</v>
      </c>
      <c r="F22" s="13" t="s">
        <v>49</v>
      </c>
      <c r="G22" s="6">
        <v>100</v>
      </c>
      <c r="H22" s="25"/>
      <c r="I22" s="14">
        <f t="shared" si="2"/>
        <v>0</v>
      </c>
    </row>
    <row r="23" spans="1:9" ht="33.75" x14ac:dyDescent="0.2">
      <c r="A23" s="15" t="s">
        <v>85</v>
      </c>
      <c r="B23" s="16" t="s">
        <v>112</v>
      </c>
      <c r="C23" s="13" t="s">
        <v>31</v>
      </c>
      <c r="D23" s="13" t="s">
        <v>35</v>
      </c>
      <c r="E23" s="13" t="s">
        <v>36</v>
      </c>
      <c r="F23" s="13" t="s">
        <v>49</v>
      </c>
      <c r="G23" s="6">
        <v>148</v>
      </c>
      <c r="H23" s="25">
        <v>5.4</v>
      </c>
      <c r="I23" s="14">
        <f t="shared" si="2"/>
        <v>3.6486486486486489E-2</v>
      </c>
    </row>
    <row r="24" spans="1:9" s="24" customFormat="1" ht="56.25" x14ac:dyDescent="0.2">
      <c r="A24" s="15" t="s">
        <v>86</v>
      </c>
      <c r="B24" s="16" t="s">
        <v>113</v>
      </c>
      <c r="C24" s="13" t="s">
        <v>31</v>
      </c>
      <c r="D24" s="13" t="s">
        <v>35</v>
      </c>
      <c r="E24" s="13" t="s">
        <v>36</v>
      </c>
      <c r="F24" s="13" t="s">
        <v>49</v>
      </c>
      <c r="G24" s="6">
        <v>100</v>
      </c>
      <c r="H24" s="6"/>
      <c r="I24" s="14">
        <f t="shared" si="2"/>
        <v>0</v>
      </c>
    </row>
    <row r="25" spans="1:9" ht="22.5" x14ac:dyDescent="0.2">
      <c r="A25" s="15" t="s">
        <v>87</v>
      </c>
      <c r="B25" s="16" t="s">
        <v>59</v>
      </c>
      <c r="C25" s="13" t="s">
        <v>31</v>
      </c>
      <c r="D25" s="13" t="s">
        <v>35</v>
      </c>
      <c r="E25" s="13" t="s">
        <v>36</v>
      </c>
      <c r="F25" s="13" t="s">
        <v>49</v>
      </c>
      <c r="G25" s="6">
        <v>282</v>
      </c>
      <c r="H25" s="25"/>
      <c r="I25" s="14">
        <f t="shared" si="2"/>
        <v>0</v>
      </c>
    </row>
    <row r="26" spans="1:9" ht="33.75" x14ac:dyDescent="0.2">
      <c r="A26" s="15" t="s">
        <v>88</v>
      </c>
      <c r="B26" s="16" t="s">
        <v>53</v>
      </c>
      <c r="C26" s="13" t="s">
        <v>31</v>
      </c>
      <c r="D26" s="13" t="s">
        <v>35</v>
      </c>
      <c r="E26" s="13" t="s">
        <v>36</v>
      </c>
      <c r="F26" s="13" t="s">
        <v>49</v>
      </c>
      <c r="G26" s="6">
        <v>50</v>
      </c>
      <c r="H26" s="25">
        <v>50</v>
      </c>
      <c r="I26" s="14">
        <f t="shared" si="2"/>
        <v>1</v>
      </c>
    </row>
    <row r="27" spans="1:9" x14ac:dyDescent="0.2">
      <c r="A27" s="37" t="s">
        <v>89</v>
      </c>
      <c r="B27" s="16" t="s">
        <v>17</v>
      </c>
      <c r="C27" s="13" t="s">
        <v>31</v>
      </c>
      <c r="D27" s="13" t="s">
        <v>35</v>
      </c>
      <c r="E27" s="13" t="s">
        <v>36</v>
      </c>
      <c r="F27" s="13" t="s">
        <v>49</v>
      </c>
      <c r="G27" s="6">
        <v>320</v>
      </c>
      <c r="H27" s="25"/>
      <c r="I27" s="14">
        <f t="shared" si="2"/>
        <v>0</v>
      </c>
    </row>
    <row r="28" spans="1:9" s="24" customFormat="1" ht="67.5" x14ac:dyDescent="0.2">
      <c r="A28" s="38"/>
      <c r="B28" s="16" t="s">
        <v>60</v>
      </c>
      <c r="C28" s="13" t="s">
        <v>31</v>
      </c>
      <c r="D28" s="13" t="s">
        <v>35</v>
      </c>
      <c r="E28" s="13" t="s">
        <v>36</v>
      </c>
      <c r="F28" s="13" t="s">
        <v>49</v>
      </c>
      <c r="G28" s="6">
        <v>600</v>
      </c>
      <c r="H28" s="6"/>
      <c r="I28" s="14">
        <f t="shared" si="2"/>
        <v>0</v>
      </c>
    </row>
    <row r="29" spans="1:9" x14ac:dyDescent="0.2">
      <c r="A29" s="15" t="s">
        <v>90</v>
      </c>
      <c r="B29" s="17" t="s">
        <v>114</v>
      </c>
      <c r="C29" s="13" t="s">
        <v>31</v>
      </c>
      <c r="D29" s="13" t="s">
        <v>35</v>
      </c>
      <c r="E29" s="13" t="s">
        <v>36</v>
      </c>
      <c r="F29" s="13" t="s">
        <v>49</v>
      </c>
      <c r="G29" s="6">
        <v>4654.3999999999996</v>
      </c>
      <c r="H29" s="25">
        <v>280.8</v>
      </c>
      <c r="I29" s="14">
        <f t="shared" ref="I29" si="3">H29/G29</f>
        <v>6.0330010312822285E-2</v>
      </c>
    </row>
    <row r="30" spans="1:9" ht="33.75" x14ac:dyDescent="0.2">
      <c r="A30" s="15" t="s">
        <v>116</v>
      </c>
      <c r="B30" s="17" t="s">
        <v>115</v>
      </c>
      <c r="C30" s="13" t="s">
        <v>31</v>
      </c>
      <c r="D30" s="13" t="s">
        <v>35</v>
      </c>
      <c r="E30" s="13" t="s">
        <v>36</v>
      </c>
      <c r="F30" s="13" t="s">
        <v>49</v>
      </c>
      <c r="G30" s="6">
        <v>4950.3</v>
      </c>
      <c r="H30" s="25"/>
      <c r="I30" s="14">
        <f t="shared" ref="I30" si="4">H30/G30</f>
        <v>0</v>
      </c>
    </row>
    <row r="31" spans="1:9" x14ac:dyDescent="0.2">
      <c r="A31" s="9" t="s">
        <v>91</v>
      </c>
      <c r="B31" s="10" t="s">
        <v>14</v>
      </c>
      <c r="C31" s="11" t="s">
        <v>31</v>
      </c>
      <c r="D31" s="11" t="s">
        <v>35</v>
      </c>
      <c r="E31" s="11" t="s">
        <v>36</v>
      </c>
      <c r="F31" s="11" t="s">
        <v>50</v>
      </c>
      <c r="G31" s="5">
        <f>G32</f>
        <v>200</v>
      </c>
      <c r="H31" s="5">
        <f>H32</f>
        <v>0</v>
      </c>
      <c r="I31" s="12">
        <f>H31/G31</f>
        <v>0</v>
      </c>
    </row>
    <row r="32" spans="1:9" ht="21.75" customHeight="1" x14ac:dyDescent="0.2">
      <c r="A32" s="18" t="s">
        <v>92</v>
      </c>
      <c r="B32" s="16" t="s">
        <v>40</v>
      </c>
      <c r="C32" s="13" t="s">
        <v>31</v>
      </c>
      <c r="D32" s="13" t="s">
        <v>35</v>
      </c>
      <c r="E32" s="13" t="s">
        <v>36</v>
      </c>
      <c r="F32" s="13" t="s">
        <v>50</v>
      </c>
      <c r="G32" s="6">
        <v>200</v>
      </c>
      <c r="H32" s="6"/>
      <c r="I32" s="12">
        <f t="shared" ref="I32:I36" si="5">H32/G32</f>
        <v>0</v>
      </c>
    </row>
    <row r="33" spans="1:9" hidden="1" x14ac:dyDescent="0.2">
      <c r="A33" s="23" t="s">
        <v>93</v>
      </c>
      <c r="B33" s="10" t="s">
        <v>14</v>
      </c>
      <c r="C33" s="11" t="s">
        <v>31</v>
      </c>
      <c r="D33" s="11"/>
      <c r="E33" s="11"/>
      <c r="F33" s="11" t="s">
        <v>51</v>
      </c>
      <c r="G33" s="49">
        <f>G37+G36+G34+G35+G38</f>
        <v>0</v>
      </c>
      <c r="H33" s="26">
        <f>H37+H36+H34+H35+H38</f>
        <v>0</v>
      </c>
      <c r="I33" s="12" t="e">
        <f t="shared" si="5"/>
        <v>#DIV/0!</v>
      </c>
    </row>
    <row r="34" spans="1:9" s="24" customFormat="1" ht="90" hidden="1" x14ac:dyDescent="0.2">
      <c r="A34" s="18" t="s">
        <v>94</v>
      </c>
      <c r="B34" s="16" t="s">
        <v>62</v>
      </c>
      <c r="C34" s="13" t="s">
        <v>31</v>
      </c>
      <c r="D34" s="13" t="s">
        <v>29</v>
      </c>
      <c r="E34" s="13" t="s">
        <v>61</v>
      </c>
      <c r="F34" s="13" t="s">
        <v>51</v>
      </c>
      <c r="G34" s="50"/>
      <c r="H34" s="6"/>
      <c r="I34" s="12" t="e">
        <f t="shared" si="5"/>
        <v>#DIV/0!</v>
      </c>
    </row>
    <row r="35" spans="1:9" ht="22.5" hidden="1" x14ac:dyDescent="0.2">
      <c r="A35" s="15" t="s">
        <v>67</v>
      </c>
      <c r="B35" s="16" t="s">
        <v>15</v>
      </c>
      <c r="C35" s="13" t="s">
        <v>31</v>
      </c>
      <c r="D35" s="13" t="s">
        <v>35</v>
      </c>
      <c r="E35" s="13" t="s">
        <v>36</v>
      </c>
      <c r="F35" s="13" t="s">
        <v>51</v>
      </c>
      <c r="G35" s="50"/>
      <c r="H35" s="25"/>
      <c r="I35" s="14" t="e">
        <f t="shared" si="5"/>
        <v>#DIV/0!</v>
      </c>
    </row>
    <row r="36" spans="1:9" s="24" customFormat="1" ht="22.5" hidden="1" x14ac:dyDescent="0.2">
      <c r="A36" s="18" t="s">
        <v>95</v>
      </c>
      <c r="B36" s="17" t="s">
        <v>18</v>
      </c>
      <c r="C36" s="13" t="s">
        <v>31</v>
      </c>
      <c r="D36" s="13" t="s">
        <v>35</v>
      </c>
      <c r="E36" s="13" t="s">
        <v>36</v>
      </c>
      <c r="F36" s="13" t="s">
        <v>51</v>
      </c>
      <c r="G36" s="50"/>
      <c r="H36" s="25"/>
      <c r="I36" s="12" t="e">
        <f t="shared" si="5"/>
        <v>#DIV/0!</v>
      </c>
    </row>
    <row r="37" spans="1:9" ht="56.25" hidden="1" x14ac:dyDescent="0.2">
      <c r="A37" s="15" t="s">
        <v>96</v>
      </c>
      <c r="B37" s="16" t="s">
        <v>57</v>
      </c>
      <c r="C37" s="13" t="s">
        <v>31</v>
      </c>
      <c r="D37" s="13" t="s">
        <v>45</v>
      </c>
      <c r="E37" s="13" t="s">
        <v>58</v>
      </c>
      <c r="F37" s="13" t="s">
        <v>51</v>
      </c>
      <c r="G37" s="50"/>
      <c r="H37" s="6"/>
      <c r="I37" s="14" t="e">
        <f>H37/G37</f>
        <v>#DIV/0!</v>
      </c>
    </row>
    <row r="38" spans="1:9" hidden="1" x14ac:dyDescent="0.2">
      <c r="A38" s="15" t="s">
        <v>97</v>
      </c>
      <c r="B38" s="16" t="s">
        <v>17</v>
      </c>
      <c r="C38" s="13" t="s">
        <v>31</v>
      </c>
      <c r="D38" s="13" t="s">
        <v>35</v>
      </c>
      <c r="E38" s="13" t="s">
        <v>36</v>
      </c>
      <c r="F38" s="13" t="s">
        <v>51</v>
      </c>
      <c r="G38" s="50"/>
      <c r="H38" s="25"/>
      <c r="I38" s="14" t="e">
        <f t="shared" ref="I38" si="6">H38/G38</f>
        <v>#DIV/0!</v>
      </c>
    </row>
    <row r="39" spans="1:9" ht="42" customHeight="1" x14ac:dyDescent="0.2">
      <c r="A39" s="29">
        <v>8</v>
      </c>
      <c r="B39" s="33" t="s">
        <v>47</v>
      </c>
      <c r="C39" s="11" t="s">
        <v>24</v>
      </c>
      <c r="D39" s="11" t="s">
        <v>29</v>
      </c>
      <c r="E39" s="11" t="s">
        <v>37</v>
      </c>
      <c r="F39" s="11" t="s">
        <v>49</v>
      </c>
      <c r="G39" s="5">
        <v>36</v>
      </c>
      <c r="H39" s="5"/>
      <c r="I39" s="12">
        <f t="shared" si="2"/>
        <v>0</v>
      </c>
    </row>
    <row r="40" spans="1:9" x14ac:dyDescent="0.2">
      <c r="A40" s="30"/>
      <c r="B40" s="34"/>
      <c r="C40" s="11" t="s">
        <v>31</v>
      </c>
      <c r="D40" s="11" t="s">
        <v>29</v>
      </c>
      <c r="E40" s="11" t="s">
        <v>37</v>
      </c>
      <c r="F40" s="11" t="s">
        <v>49</v>
      </c>
      <c r="G40" s="5">
        <v>20</v>
      </c>
      <c r="H40" s="5"/>
      <c r="I40" s="12">
        <f t="shared" si="2"/>
        <v>0</v>
      </c>
    </row>
    <row r="41" spans="1:9" ht="31.5" x14ac:dyDescent="0.2">
      <c r="A41" s="9">
        <v>9</v>
      </c>
      <c r="B41" s="10" t="s">
        <v>42</v>
      </c>
      <c r="C41" s="11" t="s">
        <v>24</v>
      </c>
      <c r="D41" s="11" t="s">
        <v>38</v>
      </c>
      <c r="E41" s="11" t="s">
        <v>39</v>
      </c>
      <c r="F41" s="11" t="s">
        <v>49</v>
      </c>
      <c r="G41" s="5">
        <v>87.5</v>
      </c>
      <c r="H41" s="5"/>
      <c r="I41" s="12">
        <f t="shared" si="2"/>
        <v>0</v>
      </c>
    </row>
    <row r="42" spans="1:9" ht="73.5" customHeight="1" x14ac:dyDescent="0.2">
      <c r="A42" s="29">
        <v>10</v>
      </c>
      <c r="B42" s="33" t="s">
        <v>43</v>
      </c>
      <c r="C42" s="11" t="s">
        <v>24</v>
      </c>
      <c r="D42" s="11" t="s">
        <v>72</v>
      </c>
      <c r="E42" s="11" t="s">
        <v>73</v>
      </c>
      <c r="F42" s="11" t="s">
        <v>52</v>
      </c>
      <c r="G42" s="5">
        <v>3093</v>
      </c>
      <c r="H42" s="5"/>
      <c r="I42" s="12">
        <f t="shared" ref="I42" si="7">H42/G42</f>
        <v>0</v>
      </c>
    </row>
    <row r="43" spans="1:9" x14ac:dyDescent="0.2">
      <c r="A43" s="30"/>
      <c r="B43" s="34"/>
      <c r="C43" s="11" t="s">
        <v>24</v>
      </c>
      <c r="D43" s="11" t="s">
        <v>45</v>
      </c>
      <c r="E43" s="11" t="s">
        <v>44</v>
      </c>
      <c r="F43" s="11" t="s">
        <v>52</v>
      </c>
      <c r="G43" s="5">
        <v>20198</v>
      </c>
      <c r="H43" s="5"/>
      <c r="I43" s="12">
        <f t="shared" si="2"/>
        <v>0</v>
      </c>
    </row>
    <row r="44" spans="1:9" ht="52.5" x14ac:dyDescent="0.2">
      <c r="A44" s="9">
        <v>11</v>
      </c>
      <c r="B44" s="27" t="s">
        <v>74</v>
      </c>
      <c r="C44" s="11" t="s">
        <v>24</v>
      </c>
      <c r="D44" s="11" t="s">
        <v>46</v>
      </c>
      <c r="E44" s="11" t="s">
        <v>75</v>
      </c>
      <c r="F44" s="11" t="s">
        <v>49</v>
      </c>
      <c r="G44" s="5">
        <v>283</v>
      </c>
      <c r="H44" s="5"/>
      <c r="I44" s="12">
        <f t="shared" si="2"/>
        <v>0</v>
      </c>
    </row>
    <row r="45" spans="1:9" x14ac:dyDescent="0.2">
      <c r="A45" s="28">
        <v>12</v>
      </c>
      <c r="B45" s="27" t="s">
        <v>76</v>
      </c>
      <c r="C45" s="11" t="s">
        <v>24</v>
      </c>
      <c r="D45" s="11" t="s">
        <v>77</v>
      </c>
      <c r="E45" s="11" t="s">
        <v>78</v>
      </c>
      <c r="F45" s="11" t="s">
        <v>49</v>
      </c>
      <c r="G45" s="5">
        <v>954</v>
      </c>
      <c r="H45" s="5"/>
      <c r="I45" s="12">
        <f t="shared" si="2"/>
        <v>0</v>
      </c>
    </row>
    <row r="46" spans="1:9" x14ac:dyDescent="0.2">
      <c r="A46" s="35">
        <v>13</v>
      </c>
      <c r="B46" s="36" t="s">
        <v>99</v>
      </c>
      <c r="C46" s="11" t="s">
        <v>24</v>
      </c>
      <c r="D46" s="11" t="s">
        <v>98</v>
      </c>
      <c r="E46" s="11" t="s">
        <v>100</v>
      </c>
      <c r="F46" s="11" t="s">
        <v>50</v>
      </c>
      <c r="G46" s="5">
        <v>9113.6</v>
      </c>
      <c r="H46" s="5">
        <v>1862.7</v>
      </c>
      <c r="I46" s="12">
        <f t="shared" ref="I46:I47" si="8">H46/G46</f>
        <v>0.2043868504213483</v>
      </c>
    </row>
    <row r="47" spans="1:9" x14ac:dyDescent="0.2">
      <c r="A47" s="35"/>
      <c r="B47" s="36"/>
      <c r="C47" s="11" t="s">
        <v>24</v>
      </c>
      <c r="D47" s="11" t="s">
        <v>98</v>
      </c>
      <c r="E47" s="11" t="s">
        <v>100</v>
      </c>
      <c r="F47" s="11" t="s">
        <v>49</v>
      </c>
      <c r="G47" s="5">
        <v>557</v>
      </c>
      <c r="H47" s="5">
        <v>47.7</v>
      </c>
      <c r="I47" s="12">
        <f t="shared" si="8"/>
        <v>8.5637342908438066E-2</v>
      </c>
    </row>
    <row r="48" spans="1:9" x14ac:dyDescent="0.2">
      <c r="A48" s="35"/>
      <c r="B48" s="36"/>
      <c r="C48" s="11" t="s">
        <v>24</v>
      </c>
      <c r="D48" s="11" t="s">
        <v>98</v>
      </c>
      <c r="E48" s="11" t="s">
        <v>100</v>
      </c>
      <c r="F48" s="11" t="s">
        <v>48</v>
      </c>
      <c r="G48" s="5">
        <v>7.9</v>
      </c>
      <c r="H48" s="5">
        <v>2.1</v>
      </c>
      <c r="I48" s="12">
        <f t="shared" ref="I48:I51" si="9">H48/G48</f>
        <v>0.26582278481012656</v>
      </c>
    </row>
    <row r="49" spans="1:9" ht="12.75" customHeight="1" x14ac:dyDescent="0.2">
      <c r="A49" s="35"/>
      <c r="B49" s="36"/>
      <c r="C49" s="11" t="s">
        <v>24</v>
      </c>
      <c r="D49" s="11" t="s">
        <v>63</v>
      </c>
      <c r="E49" s="11" t="s">
        <v>100</v>
      </c>
      <c r="F49" s="11" t="s">
        <v>50</v>
      </c>
      <c r="G49" s="5">
        <v>12175.2</v>
      </c>
      <c r="H49" s="5">
        <v>2685.5</v>
      </c>
      <c r="I49" s="12">
        <f t="shared" si="9"/>
        <v>0.22057132531703791</v>
      </c>
    </row>
    <row r="50" spans="1:9" x14ac:dyDescent="0.2">
      <c r="A50" s="35"/>
      <c r="B50" s="36"/>
      <c r="C50" s="11" t="s">
        <v>24</v>
      </c>
      <c r="D50" s="11" t="s">
        <v>63</v>
      </c>
      <c r="E50" s="11" t="s">
        <v>101</v>
      </c>
      <c r="F50" s="11" t="s">
        <v>49</v>
      </c>
      <c r="G50" s="5">
        <v>3595.7</v>
      </c>
      <c r="H50" s="5">
        <v>264.10000000000002</v>
      </c>
      <c r="I50" s="12">
        <f t="shared" si="9"/>
        <v>7.3448841671997112E-2</v>
      </c>
    </row>
    <row r="51" spans="1:9" x14ac:dyDescent="0.2">
      <c r="A51" s="30"/>
      <c r="B51" s="32"/>
      <c r="C51" s="11" t="s">
        <v>24</v>
      </c>
      <c r="D51" s="11" t="s">
        <v>63</v>
      </c>
      <c r="E51" s="11" t="s">
        <v>102</v>
      </c>
      <c r="F51" s="11" t="s">
        <v>48</v>
      </c>
      <c r="G51" s="5">
        <v>18.5</v>
      </c>
      <c r="H51" s="5"/>
      <c r="I51" s="12">
        <f t="shared" si="9"/>
        <v>0</v>
      </c>
    </row>
    <row r="52" spans="1:9" ht="63" customHeight="1" x14ac:dyDescent="0.2">
      <c r="A52" s="29">
        <v>14</v>
      </c>
      <c r="B52" s="31" t="s">
        <v>103</v>
      </c>
      <c r="C52" s="11" t="s">
        <v>24</v>
      </c>
      <c r="D52" s="11" t="s">
        <v>104</v>
      </c>
      <c r="E52" s="11" t="s">
        <v>105</v>
      </c>
      <c r="F52" s="11" t="s">
        <v>52</v>
      </c>
      <c r="G52" s="5">
        <v>1500</v>
      </c>
      <c r="H52" s="5"/>
      <c r="I52" s="12">
        <f t="shared" si="2"/>
        <v>0</v>
      </c>
    </row>
    <row r="53" spans="1:9" x14ac:dyDescent="0.2">
      <c r="A53" s="30"/>
      <c r="B53" s="32"/>
      <c r="C53" s="11" t="s">
        <v>24</v>
      </c>
      <c r="D53" s="11" t="s">
        <v>108</v>
      </c>
      <c r="E53" s="11" t="s">
        <v>106</v>
      </c>
      <c r="F53" s="11" t="s">
        <v>107</v>
      </c>
      <c r="G53" s="5">
        <v>200</v>
      </c>
      <c r="H53" s="5"/>
      <c r="I53" s="12">
        <f t="shared" si="2"/>
        <v>0</v>
      </c>
    </row>
    <row r="54" spans="1:9" x14ac:dyDescent="0.2">
      <c r="A54" s="40" t="s">
        <v>1</v>
      </c>
      <c r="B54" s="40"/>
      <c r="C54" s="19"/>
      <c r="D54" s="19"/>
      <c r="E54" s="19"/>
      <c r="F54" s="19"/>
      <c r="G54" s="5">
        <f>G6++G8+G11+G12+G13+G14+G16+G39+G40+G41+G43+G7+G52+G15+G42+G44+G45+G46+G47+G48+G49+G50+G51+G53+G9+G10</f>
        <v>69599.3</v>
      </c>
      <c r="H54" s="5">
        <f>H6++H8+H11+H12+H13+H14+H16+H39+H40+H41+H43+H7+H52+H15+H42+H44+H45+H46+H47+H48+H49+H50+H51+H53+H9+H10</f>
        <v>5422.3</v>
      </c>
      <c r="I54" s="12">
        <f t="shared" ref="I54" si="10">H54/G54</f>
        <v>7.7907392746766127E-2</v>
      </c>
    </row>
    <row r="55" spans="1:9" x14ac:dyDescent="0.2">
      <c r="B55" s="20"/>
      <c r="C55" s="20"/>
      <c r="D55" s="20"/>
      <c r="E55" s="20"/>
      <c r="F55" s="20"/>
    </row>
    <row r="56" spans="1:9" x14ac:dyDescent="0.2">
      <c r="B56" s="20"/>
      <c r="C56" s="20"/>
      <c r="D56" s="20"/>
      <c r="E56" s="20"/>
      <c r="F56" s="20"/>
    </row>
    <row r="57" spans="1:9" ht="15.75" x14ac:dyDescent="0.25">
      <c r="A57" s="8" t="s">
        <v>65</v>
      </c>
      <c r="B57" s="21"/>
      <c r="C57" s="21"/>
      <c r="D57" s="21"/>
      <c r="E57" s="21"/>
      <c r="F57" s="21"/>
      <c r="G57" s="8"/>
      <c r="H57" s="8"/>
      <c r="I57" s="8"/>
    </row>
    <row r="58" spans="1:9" ht="15.75" x14ac:dyDescent="0.25">
      <c r="A58" s="8" t="s">
        <v>41</v>
      </c>
      <c r="B58" s="21"/>
      <c r="C58" s="21"/>
      <c r="D58" s="21"/>
      <c r="E58" s="21"/>
      <c r="F58" s="21"/>
      <c r="G58" s="39" t="s">
        <v>66</v>
      </c>
      <c r="H58" s="39"/>
      <c r="I58" s="39"/>
    </row>
    <row r="61" spans="1:9" x14ac:dyDescent="0.2">
      <c r="A61" s="22" t="s">
        <v>64</v>
      </c>
    </row>
  </sheetData>
  <mergeCells count="22">
    <mergeCell ref="A27:A28"/>
    <mergeCell ref="G58:I58"/>
    <mergeCell ref="A54:B54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B42:B43"/>
    <mergeCell ref="A42:A43"/>
    <mergeCell ref="A8:A11"/>
    <mergeCell ref="B8:B11"/>
    <mergeCell ref="A39:A40"/>
    <mergeCell ref="A52:A53"/>
    <mergeCell ref="B52:B53"/>
    <mergeCell ref="B39:B40"/>
    <mergeCell ref="A46:A51"/>
    <mergeCell ref="B46:B51"/>
  </mergeCells>
  <pageMargins left="0.74803149606299213" right="0.74803149606299213" top="0.98425196850393704" bottom="0.78740157480314965" header="0.51181102362204722" footer="0.51181102362204722"/>
  <pageSetup paperSize="9" scale="92" fitToHeight="2" orientation="portrait" r:id="rId1"/>
  <headerFooter differentFirst="1" alignWithMargins="0">
    <oddFooter>&amp;R&amp;"Times New Roman,обычный"&amp;P</oddFooter>
  </headerFooter>
  <rowBreaks count="1" manualBreakCount="1">
    <brk id="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48" t="s">
        <v>7</v>
      </c>
      <c r="B5" s="48"/>
      <c r="C5" s="48"/>
      <c r="D5" s="48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48" t="s">
        <v>9</v>
      </c>
      <c r="B8" s="48"/>
      <c r="C8" s="48"/>
      <c r="D8" s="48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2019-04-08T09:48:30Z</dcterms:modified>
</cp:coreProperties>
</file>