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90" windowWidth="15570" windowHeight="9765" activeTab="7"/>
  </bookViews>
  <sheets>
    <sheet name="прил1" sheetId="16" r:id="rId1"/>
    <sheet name="Прил 2" sheetId="2" r:id="rId2"/>
    <sheet name="Прил 3" sheetId="12" r:id="rId3"/>
    <sheet name="Прил 4" sheetId="3" r:id="rId4"/>
    <sheet name="Прил 5" sheetId="13" r:id="rId5"/>
    <sheet name="Прил 6" sheetId="14" r:id="rId6"/>
    <sheet name="прил7" sheetId="17" r:id="rId7"/>
    <sheet name="Прил 8" sheetId="15" r:id="rId8"/>
  </sheets>
  <definedNames>
    <definedName name="_xlnm._FilterDatabase" localSheetId="1" hidden="1">'Прил 2'!$A$1:$G$587</definedName>
    <definedName name="_xlnm._FilterDatabase" localSheetId="3" hidden="1">'Прил 4'!$B$1:$F$624</definedName>
    <definedName name="_xlnm.Print_Titles" localSheetId="1">'Прил 2'!$10:$12</definedName>
    <definedName name="_xlnm.Print_Titles" localSheetId="2">'Прил 3'!$10:$12</definedName>
    <definedName name="_xlnm.Print_Titles" localSheetId="3">'Прил 4'!$10:$12</definedName>
    <definedName name="_xlnm.Print_Titles" localSheetId="0">прил1!$11:$12</definedName>
    <definedName name="к_Решению_Думы__О_бюджете_Черемховского" localSheetId="4">#REF!</definedName>
    <definedName name="к_Решению_Думы__О_бюджете_Черемховского" localSheetId="5">#REF!</definedName>
    <definedName name="к_Решению_Думы__О_бюджете_Черемховского" localSheetId="7">#REF!</definedName>
    <definedName name="к_Решению_Думы__О_бюджете_Черемховского" localSheetId="0">#REF!</definedName>
    <definedName name="к_Решению_Думы__О_бюджете_Черемховского">#REF!</definedName>
    <definedName name="_xlnm.Print_Area" localSheetId="4">'Прил 5'!$A$1:$E$34</definedName>
    <definedName name="_xlnm.Print_Area" localSheetId="5">'Прил 6'!$A$1:$E$30</definedName>
    <definedName name="_xlnm.Print_Area" localSheetId="7">'Прил 8'!$A$1:$C$19</definedName>
    <definedName name="_xlnm.Print_Area" localSheetId="0">прил1!$A$1:$E$101</definedName>
    <definedName name="_xlnm.Print_Area" localSheetId="6">прил7!$A$1:$D$37</definedName>
  </definedNames>
  <calcPr calcId="114210" fullCalcOnLoad="1"/>
</workbook>
</file>

<file path=xl/calcChain.xml><?xml version="1.0" encoding="utf-8"?>
<calcChain xmlns="http://schemas.openxmlformats.org/spreadsheetml/2006/main">
  <c r="C26" i="17"/>
  <c r="C24"/>
  <c r="D33"/>
  <c r="D32"/>
  <c r="C33"/>
  <c r="C32"/>
  <c r="D30"/>
  <c r="C30"/>
  <c r="D29"/>
  <c r="D25"/>
  <c r="C25"/>
  <c r="D23"/>
  <c r="C23"/>
  <c r="C20"/>
  <c r="C18"/>
  <c r="C13"/>
  <c r="C29"/>
  <c r="D22"/>
  <c r="C12"/>
  <c r="C17"/>
  <c r="C28"/>
  <c r="C27"/>
  <c r="C22"/>
  <c r="D28"/>
  <c r="C11"/>
  <c r="D27"/>
  <c r="D11"/>
  <c r="E94" i="16"/>
  <c r="D93"/>
  <c r="E93"/>
  <c r="C93"/>
  <c r="E92"/>
  <c r="E91"/>
  <c r="D90"/>
  <c r="E90"/>
  <c r="C90"/>
  <c r="E89"/>
  <c r="D88"/>
  <c r="C88"/>
  <c r="E87"/>
  <c r="E86"/>
  <c r="E85"/>
  <c r="E84"/>
  <c r="D83"/>
  <c r="E83"/>
  <c r="C83"/>
  <c r="E82"/>
  <c r="E80"/>
  <c r="D80"/>
  <c r="C80"/>
  <c r="E79"/>
  <c r="E78"/>
  <c r="D77"/>
  <c r="E77"/>
  <c r="C77"/>
  <c r="E74"/>
  <c r="E72"/>
  <c r="D72"/>
  <c r="C72"/>
  <c r="E71"/>
  <c r="E70"/>
  <c r="E69"/>
  <c r="E68"/>
  <c r="E67"/>
  <c r="E66"/>
  <c r="E64"/>
  <c r="D63"/>
  <c r="C63"/>
  <c r="C62"/>
  <c r="E61"/>
  <c r="E60"/>
  <c r="D59"/>
  <c r="C59"/>
  <c r="C58"/>
  <c r="E56"/>
  <c r="D55"/>
  <c r="C55"/>
  <c r="E55"/>
  <c r="E54"/>
  <c r="E51"/>
  <c r="D50"/>
  <c r="C50"/>
  <c r="C49"/>
  <c r="E48"/>
  <c r="D47"/>
  <c r="C47"/>
  <c r="E47"/>
  <c r="E46"/>
  <c r="D45"/>
  <c r="C45"/>
  <c r="E45"/>
  <c r="E44"/>
  <c r="E43"/>
  <c r="D42"/>
  <c r="C42"/>
  <c r="C41"/>
  <c r="E40"/>
  <c r="D39"/>
  <c r="C39"/>
  <c r="C38"/>
  <c r="D36"/>
  <c r="C36"/>
  <c r="E35"/>
  <c r="E34"/>
  <c r="D34"/>
  <c r="C34"/>
  <c r="E33"/>
  <c r="E32"/>
  <c r="E31"/>
  <c r="E30"/>
  <c r="E29"/>
  <c r="D28"/>
  <c r="C28"/>
  <c r="C27"/>
  <c r="E26"/>
  <c r="E25"/>
  <c r="E24"/>
  <c r="E23"/>
  <c r="E22"/>
  <c r="D22"/>
  <c r="C22"/>
  <c r="D21"/>
  <c r="C21"/>
  <c r="E20"/>
  <c r="E19"/>
  <c r="E18"/>
  <c r="E17"/>
  <c r="D16"/>
  <c r="E16"/>
  <c r="C16"/>
  <c r="D15"/>
  <c r="E15"/>
  <c r="C15"/>
  <c r="E13" i="14"/>
  <c r="E14"/>
  <c r="E15"/>
  <c r="E16"/>
  <c r="E17"/>
  <c r="E18"/>
  <c r="E19"/>
  <c r="E20"/>
  <c r="E21"/>
  <c r="E22"/>
  <c r="E23"/>
  <c r="E24"/>
  <c r="E25"/>
  <c r="E12"/>
  <c r="E13" i="13"/>
  <c r="E14"/>
  <c r="E15"/>
  <c r="E16"/>
  <c r="E17"/>
  <c r="E18"/>
  <c r="E19"/>
  <c r="E20"/>
  <c r="E21"/>
  <c r="E22"/>
  <c r="E23"/>
  <c r="E24"/>
  <c r="E25"/>
  <c r="E26"/>
  <c r="E27"/>
  <c r="E28"/>
  <c r="E29"/>
  <c r="E12"/>
  <c r="E39" i="16"/>
  <c r="E28"/>
  <c r="E42"/>
  <c r="E50"/>
  <c r="E59"/>
  <c r="E63"/>
  <c r="C76"/>
  <c r="C75"/>
  <c r="E88"/>
  <c r="E21"/>
  <c r="C14"/>
  <c r="C95"/>
  <c r="D27"/>
  <c r="D41"/>
  <c r="D49"/>
  <c r="E49"/>
  <c r="D58"/>
  <c r="E58"/>
  <c r="D62"/>
  <c r="E62"/>
  <c r="D76"/>
  <c r="D26" i="14"/>
  <c r="C26"/>
  <c r="D30" i="13"/>
  <c r="C30"/>
  <c r="E30"/>
  <c r="E26" i="14"/>
  <c r="E27" i="16"/>
  <c r="E76"/>
  <c r="D75"/>
  <c r="E41"/>
  <c r="D38"/>
  <c r="E38"/>
  <c r="E75"/>
  <c r="D95"/>
  <c r="E95"/>
  <c r="D14"/>
  <c r="E14"/>
</calcChain>
</file>

<file path=xl/sharedStrings.xml><?xml version="1.0" encoding="utf-8"?>
<sst xmlns="http://schemas.openxmlformats.org/spreadsheetml/2006/main" count="3930" uniqueCount="755">
  <si>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</si>
  <si>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</si>
  <si>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</si>
  <si>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</si>
  <si>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</si>
  <si>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</si>
  <si>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</si>
  <si>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</si>
  <si>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</si>
  <si>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</si>
  <si>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</si>
  <si>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</si>
  <si>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</si>
  <si>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</si>
  <si>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</si>
  <si>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</si>
  <si>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</si>
  <si>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</si>
  <si>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</si>
  <si>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</si>
  <si>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</si>
  <si>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</si>
  <si>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</si>
  <si>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</si>
  <si>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</si>
  <si>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</si>
  <si>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</si>
  <si>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</si>
  <si>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</si>
  <si>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</si>
  <si>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</si>
  <si>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</si>
  <si>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</si>
  <si>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</si>
  <si>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</si>
  <si>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</si>
  <si>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</si>
  <si>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</si>
  <si>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</si>
  <si>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</si>
  <si>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</si>
  <si>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</si>
  <si>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</si>
  <si>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</si>
  <si>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</si>
  <si>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</si>
  <si>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</si>
  <si>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</si>
  <si>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</si>
  <si>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</si>
  <si>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перечисления прибыли, оставшейся после уплаты налогов и иных обязательных платежей муниципальных унитарных предприятий, созданных муниципальными районами</t>
  </si>
  <si>
    <t>000 1 11 07000 00 0000 120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</si>
  <si>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</si>
  <si>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</si>
  <si>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</si>
  <si>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</si>
  <si>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</si>
  <si>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</si>
  <si>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</si>
  <si>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</si>
  <si>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</si>
  <si>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</si>
  <si>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</si>
  <si>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</si>
  <si>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</si>
  <si>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</si>
  <si>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</si>
  <si>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</si>
  <si>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</si>
  <si>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компенсации затрат бюджетов муниципальных районов</t>
  </si>
  <si>
    <t>000 113 02995 05 0000 130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</si>
  <si>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</si>
  <si>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</si>
  <si>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</si>
  <si>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</si>
  <si>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</si>
  <si>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</si>
  <si>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</si>
  <si>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</si>
  <si>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</si>
  <si>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</si>
  <si>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</si>
  <si>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</si>
  <si>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</si>
  <si>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</si>
  <si>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</si>
  <si>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</si>
  <si>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</si>
  <si>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</si>
  <si>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</si>
  <si>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</si>
  <si>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</si>
  <si>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</si>
  <si>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</si>
  <si>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</si>
  <si>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</si>
  <si>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</si>
  <si>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</si>
  <si>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</si>
  <si>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</si>
  <si>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</si>
  <si>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</si>
  <si>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</si>
  <si>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</si>
  <si>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</si>
  <si>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</si>
  <si>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</si>
  <si>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</si>
  <si>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</si>
  <si>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</si>
  <si>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</si>
  <si>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</si>
  <si>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</si>
  <si>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</si>
  <si>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</si>
  <si>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</si>
  <si>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</si>
  <si>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</si>
  <si>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</si>
  <si>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</si>
  <si>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</si>
  <si>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</si>
  <si>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</si>
  <si>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</si>
  <si>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</si>
  <si>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</si>
  <si>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</si>
  <si>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</si>
  <si>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</si>
  <si>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</si>
  <si>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</si>
  <si>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</si>
  <si>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</si>
  <si>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</si>
  <si>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</si>
  <si>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</si>
  <si>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</si>
  <si>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</si>
  <si>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</si>
  <si>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</si>
  <si>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</si>
  <si>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</si>
  <si>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</si>
  <si>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</si>
  <si>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000 2 19 60010 05 0000 180</t>
  </si>
  <si>
    <t>ИТОГО ДОХОДОВ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</si>
  <si>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</si>
  <si>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</si>
  <si>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</si>
  <si>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</si>
  <si>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</si>
  <si>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</si>
  <si>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</si>
  <si>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</si>
  <si>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</si>
  <si>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</si>
  <si>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</si>
  <si>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</si>
  <si>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</si>
  <si>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</si>
  <si>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</si>
  <si>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</si>
  <si>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</si>
  <si>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</si>
  <si>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</si>
  <si>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</si>
  <si>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</si>
  <si>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</si>
  <si>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</si>
  <si>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</si>
  <si>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</si>
  <si>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</si>
  <si>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</si>
  <si>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</si>
  <si>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</si>
  <si>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</si>
  <si>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</si>
  <si>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</si>
  <si>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</si>
  <si>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</si>
  <si>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</si>
  <si>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</si>
  <si>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</si>
  <si>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</si>
  <si>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</si>
  <si>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</si>
  <si>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</si>
  <si>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</si>
  <si>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</si>
  <si>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</si>
  <si>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910 01 06 00 00 00 0000 500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</si>
  <si>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</si>
  <si>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</si>
  <si>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</si>
  <si>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Ю.Н.Гайдук</t>
  </si>
  <si>
    <t xml:space="preserve">Прогноз на 2018 год </t>
  </si>
  <si>
    <t>Факт за 1 квартал 2018 года</t>
  </si>
  <si>
    <r>
      <t xml:space="preserve">Приложение № 7 </t>
    </r>
    <r>
      <rPr>
        <sz val="11"/>
        <rFont val="Times New Roman"/>
        <family val="1"/>
        <charset val="204"/>
      </rPr>
      <t xml:space="preserve"> </t>
    </r>
  </si>
  <si>
    <t>Отчет об исполнении бюджета Черемховского районного муниципального образования за            1 квартал 2018 года по источникам внутреннего финансирования дефицита бюджета</t>
  </si>
  <si>
    <t>от 19.04.2018 №258</t>
  </si>
  <si>
    <t>от19.04.2018 №258</t>
  </si>
  <si>
    <t/>
  </si>
  <si>
    <t>200</t>
  </si>
  <si>
    <t>8050100000</t>
  </si>
  <si>
    <t>Мобилизационная подготовка экономики</t>
  </si>
  <si>
    <t>Закупка товаров, работ и услуг для государственных (муниципальных) нужд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</si>
  <si>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</si>
  <si>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</si>
  <si>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</si>
  <si>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800</t>
  </si>
  <si>
    <t>8040100000</t>
  </si>
  <si>
    <t>Резервные фонды</t>
  </si>
  <si>
    <t>Иные бюджетные ассигнования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</si>
  <si>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</si>
  <si>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</si>
  <si>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</si>
  <si>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8020220190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</si>
  <si>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</si>
  <si>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</si>
  <si>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</si>
  <si>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функций органов местного самоуправления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</si>
  <si>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</si>
  <si>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</si>
  <si>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</si>
  <si>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</si>
  <si>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</si>
  <si>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</si>
  <si>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</si>
  <si>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</si>
  <si>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</si>
  <si>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8010200000</t>
  </si>
  <si>
    <t>Аппарат управления представительного органа муниципального образования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</si>
  <si>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</si>
  <si>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</si>
  <si>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</si>
  <si>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</si>
  <si>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</si>
  <si>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</si>
  <si>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</si>
  <si>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</si>
  <si>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</si>
  <si>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Чествование участников ВОВ в день их рождения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</si>
  <si>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</si>
  <si>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</si>
  <si>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</si>
  <si>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Междунородному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</si>
  <si>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</si>
  <si>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</si>
  <si>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</si>
  <si>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</si>
  <si>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</si>
  <si>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</si>
  <si>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</si>
  <si>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</si>
  <si>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</si>
  <si>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</si>
  <si>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</si>
  <si>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</si>
  <si>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</si>
  <si>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</si>
  <si>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70101L0272</t>
  </si>
  <si>
    <t>Другие общегосударственные вопросы</t>
  </si>
  <si>
    <t>Приобретение транспорта общего пользования, оборудованного для перевозки инвалидов и других маломобильных групп населения в рамках мероприятий государственной программы Российской Федерации «Доступная среда» на 2011 - 2020 годы</t>
  </si>
  <si>
    <t>7010120051</t>
  </si>
  <si>
    <t>Дополнительное образование детей</t>
  </si>
  <si>
    <t>Общее образование</t>
  </si>
  <si>
    <t>Реализация мероприятий по подготовке образовательных учреждений к обслуживанию людей с ограниченными возможностями</t>
  </si>
  <si>
    <t>Культура</t>
  </si>
  <si>
    <t>Профессиональная подготовка, переподготовка и повышение квалификации</t>
  </si>
  <si>
    <t>7010120049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</si>
  <si>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</si>
  <si>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Установка кнопки вызова и пандуса в здании Администрации ЧРМО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</si>
  <si>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</si>
  <si>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</si>
  <si>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</si>
  <si>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</si>
  <si>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</si>
  <si>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</si>
  <si>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6900120048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</si>
  <si>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</si>
  <si>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</si>
  <si>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</si>
  <si>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</si>
  <si>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</si>
  <si>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</si>
  <si>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</si>
  <si>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</si>
  <si>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</si>
  <si>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</si>
  <si>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6840120046</t>
  </si>
  <si>
    <t>Молодежная политика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</si>
  <si>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</si>
  <si>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</si>
  <si>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</si>
  <si>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</si>
  <si>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</si>
  <si>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68301L0201</t>
  </si>
  <si>
    <t>Социальное обеспечение населения</t>
  </si>
  <si>
    <t>Обеспечение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</si>
  <si>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</si>
  <si>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</si>
  <si>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</si>
  <si>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</si>
  <si>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</si>
  <si>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</si>
  <si>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6820220044</t>
  </si>
  <si>
    <t>Физическая культура</t>
  </si>
  <si>
    <t>Приобретение спортивного  инвентаря для организации физкультурной и спортивной работы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</si>
  <si>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</si>
  <si>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</si>
  <si>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</si>
  <si>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</si>
  <si>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6820120142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</si>
  <si>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</si>
  <si>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</si>
  <si>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</si>
  <si>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</si>
  <si>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</si>
  <si>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</si>
  <si>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</si>
  <si>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</si>
  <si>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</si>
  <si>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</si>
  <si>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</si>
  <si>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</si>
  <si>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</si>
  <si>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6810120038</t>
  </si>
  <si>
    <t>Содействие участию молодежи в областных, межрегиональных, всероссийских, международных мероприятиях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</si>
  <si>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</si>
  <si>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</si>
  <si>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</si>
  <si>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</si>
  <si>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</si>
  <si>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</si>
  <si>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</si>
  <si>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</si>
  <si>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6730220290</t>
  </si>
  <si>
    <t>Другие вопросы в области национальной безопасности и правоохранительной деятельности</t>
  </si>
  <si>
    <t>Обеспечение деятельности муниципальных учреждений</t>
  </si>
  <si>
    <t>6730220100</t>
  </si>
  <si>
    <t>Профессиональная подготовка и повышение квалификации кадров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</si>
  <si>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</si>
  <si>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</si>
  <si>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</si>
  <si>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</si>
  <si>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</si>
  <si>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</si>
  <si>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</si>
  <si>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</si>
  <si>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</si>
  <si>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</si>
  <si>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</si>
  <si>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</si>
  <si>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</si>
  <si>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</si>
  <si>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</si>
  <si>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</si>
  <si>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</si>
  <si>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</si>
  <si>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</si>
  <si>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</si>
  <si>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67101S2730</t>
  </si>
  <si>
    <t>Благоустройство</t>
  </si>
  <si>
    <t>Строительство пешеходных переходов (мостов, виадуков) на территориях муниципальных образований Иркутской области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</si>
  <si>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</si>
  <si>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</si>
  <si>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</si>
  <si>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</si>
  <si>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</si>
  <si>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</si>
  <si>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</si>
  <si>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</si>
  <si>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</si>
  <si>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</si>
  <si>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</si>
  <si>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</si>
  <si>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</si>
  <si>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Другие вопросы в области национальной экономики</t>
  </si>
  <si>
    <t>Проведение конкурса "Лучший кондитер года"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</si>
  <si>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</si>
  <si>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</si>
  <si>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</si>
  <si>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</si>
  <si>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</si>
  <si>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</si>
  <si>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</si>
  <si>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</si>
  <si>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</si>
  <si>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</si>
  <si>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</si>
  <si>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</si>
  <si>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</si>
  <si>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</si>
  <si>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</si>
  <si>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</si>
  <si>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</si>
  <si>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</si>
  <si>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</si>
  <si>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</si>
  <si>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</si>
  <si>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</si>
  <si>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</si>
  <si>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</si>
  <si>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</si>
  <si>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</si>
  <si>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</si>
  <si>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</si>
  <si>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</si>
  <si>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</si>
  <si>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</si>
  <si>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</si>
  <si>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</si>
  <si>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</si>
  <si>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</si>
  <si>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</si>
  <si>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</si>
  <si>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</si>
  <si>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</si>
  <si>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</si>
  <si>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</si>
  <si>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</si>
  <si>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</si>
  <si>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</si>
  <si>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</si>
  <si>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</si>
  <si>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</si>
  <si>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</si>
  <si>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</si>
  <si>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</si>
  <si>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</si>
  <si>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</si>
  <si>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</si>
  <si>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</si>
  <si>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</si>
  <si>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</si>
  <si>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</si>
  <si>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</si>
  <si>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</si>
  <si>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</si>
  <si>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</si>
  <si>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</si>
  <si>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</si>
  <si>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</si>
  <si>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6520120022</t>
  </si>
  <si>
    <t>Предоставление субсидий бюджетным, автономным учреждениям и иным некоммерческим организациям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</si>
  <si>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</si>
  <si>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</si>
  <si>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</si>
  <si>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</si>
  <si>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</si>
  <si>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</si>
  <si>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</si>
  <si>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65101S2370</t>
  </si>
  <si>
    <t>Реализация мероприятий перечня проектов народных инициатив</t>
  </si>
  <si>
    <t>6510120020</t>
  </si>
  <si>
    <t>Жилищное хозяйство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</si>
  <si>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</si>
  <si>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</si>
  <si>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</si>
  <si>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</si>
  <si>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</si>
  <si>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</si>
  <si>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</si>
  <si>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</si>
  <si>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</si>
  <si>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</si>
  <si>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</si>
  <si>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</si>
  <si>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</si>
  <si>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</si>
  <si>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</si>
  <si>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</si>
  <si>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</si>
  <si>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</si>
  <si>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</si>
  <si>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</si>
  <si>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</si>
  <si>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</si>
  <si>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</si>
  <si>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</si>
  <si>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</si>
  <si>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</si>
  <si>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</si>
  <si>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</si>
  <si>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</si>
  <si>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700</t>
  </si>
  <si>
    <t>6410220013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</si>
  <si>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</si>
  <si>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</si>
  <si>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</si>
  <si>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</si>
  <si>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</si>
  <si>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</si>
  <si>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</si>
  <si>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</si>
  <si>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</si>
  <si>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</si>
  <si>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</si>
  <si>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</si>
  <si>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</si>
  <si>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</si>
  <si>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6340273040</t>
  </si>
  <si>
    <t>Предоставление гражданам субсидий на оплату жилых помещений и коммунальных услуг</t>
  </si>
  <si>
    <t>6340273030</t>
  </si>
  <si>
    <t>Другие вопросы в области жилищно-коммунального хозяйства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</si>
  <si>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</si>
  <si>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</si>
  <si>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</si>
  <si>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</si>
  <si>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</si>
  <si>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</si>
  <si>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</si>
  <si>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</si>
  <si>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</si>
  <si>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</si>
  <si>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</si>
  <si>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</si>
  <si>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</si>
  <si>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</si>
  <si>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</si>
  <si>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</si>
  <si>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</si>
  <si>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</si>
  <si>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</si>
  <si>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</si>
  <si>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</si>
  <si>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</si>
  <si>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</si>
  <si>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400</t>
  </si>
  <si>
    <t>63201L0291</t>
  </si>
  <si>
    <t>Другие вопросы в области охраны окружающей среды</t>
  </si>
  <si>
    <t>Капитальные вложения в объекты государственной (муниципальной) собственности</t>
  </si>
  <si>
    <t>Капитальные вложения в объекты муниципальной собственности в сфере охраны окружающей среды в рамках реализации мероприятий по охране озера Байкал и социально-экономическому развитию Байкальской природной территории</t>
  </si>
  <si>
    <t>6320100000</t>
  </si>
  <si>
    <t>Основное мероприятие: Капитальные вложения в объекты муниципальной собственности в сфере охраны окружающей среды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</si>
  <si>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</si>
  <si>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</si>
  <si>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</si>
  <si>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</si>
  <si>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</si>
  <si>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</si>
  <si>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63101S2760</t>
  </si>
  <si>
    <t>Развитие сети плоскостных спортивных сооружений в сельской местности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</si>
  <si>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</si>
  <si>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</si>
  <si>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</si>
  <si>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</si>
  <si>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</si>
  <si>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</si>
  <si>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6220120190</t>
  </si>
  <si>
    <t>Другие вопросы в области культуры, кинематографии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</si>
  <si>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</si>
  <si>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</si>
  <si>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</si>
  <si>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</si>
  <si>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</si>
  <si>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</si>
  <si>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</si>
  <si>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</si>
  <si>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</si>
  <si>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</si>
  <si>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</si>
  <si>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</si>
  <si>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</si>
  <si>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</si>
  <si>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</si>
  <si>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</si>
  <si>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</si>
  <si>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</si>
  <si>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</si>
  <si>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</si>
  <si>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</si>
  <si>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62102L5193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</si>
  <si>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</si>
  <si>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6210220290</t>
  </si>
  <si>
    <t>6210220100</t>
  </si>
  <si>
    <t>6210200000</t>
  </si>
  <si>
    <t>Основное мероприятие: Организация библиотечного обслуживания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</si>
  <si>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</si>
  <si>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</si>
  <si>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</si>
  <si>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</si>
  <si>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</si>
  <si>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</si>
  <si>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</si>
  <si>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</si>
  <si>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</si>
  <si>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</si>
  <si>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</si>
  <si>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</si>
  <si>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</si>
  <si>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</si>
  <si>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</si>
  <si>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</si>
  <si>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</si>
  <si>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</si>
  <si>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</si>
  <si>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6120200000</t>
  </si>
  <si>
    <t>Основное мероприятие: Профилактика суицидальных попыток среди несовершеннолетних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</si>
  <si>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</si>
  <si>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</si>
  <si>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</si>
  <si>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</si>
  <si>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</si>
  <si>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</si>
  <si>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61103S2370</t>
  </si>
  <si>
    <t>6110320290</t>
  </si>
  <si>
    <t>6110320003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</si>
  <si>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</si>
  <si>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</si>
  <si>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</si>
  <si>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</si>
  <si>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</si>
  <si>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</si>
  <si>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61102S2580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</si>
  <si>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</si>
  <si>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</si>
  <si>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</si>
  <si>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</si>
  <si>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6110273050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</si>
  <si>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</si>
  <si>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</si>
  <si>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</si>
  <si>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</si>
  <si>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</si>
  <si>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</si>
  <si>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</si>
  <si>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</si>
  <si>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</si>
  <si>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</si>
  <si>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</si>
  <si>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</si>
  <si>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</si>
  <si>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</si>
  <si>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</si>
  <si>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</si>
  <si>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образовательных организаций</t>
  </si>
  <si>
    <t>6110220001</t>
  </si>
  <si>
    <t>6110200000</t>
  </si>
  <si>
    <t>Основное мероприятие: Повышение эффективности общего образования</t>
  </si>
  <si>
    <t>61101S2370</t>
  </si>
  <si>
    <t>61101S2200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</si>
  <si>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</si>
  <si>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</si>
  <si>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</si>
  <si>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6110120003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</si>
  <si>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</si>
  <si>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</si>
  <si>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</si>
  <si>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</si>
  <si>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</si>
  <si>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</si>
  <si>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</si>
  <si>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% исполнения</t>
  </si>
  <si>
    <t>Исполнено</t>
  </si>
  <si>
    <t>Наименование</t>
  </si>
  <si>
    <t>ОБЩЕГОСУДАРСТВЕННЫЕ ВОПРОСЫ</t>
  </si>
  <si>
    <t>Контрольно-счетная палата ЧРМО</t>
  </si>
  <si>
    <t>ФИЗИЧЕСКАЯ КУЛЬТУРА И СПОРТ</t>
  </si>
  <si>
    <t>СОЦИАЛЬНАЯ ПОЛИТИКА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</si>
  <si>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</si>
  <si>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</si>
  <si>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</si>
  <si>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</si>
  <si>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</si>
  <si>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</si>
  <si>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ЗДРАВООХРАНЕНИЕ</t>
  </si>
  <si>
    <t>НАЦИОНАЛЬНАЯ ОБОРОНА</t>
  </si>
  <si>
    <t>Администрация ЧРМО</t>
  </si>
  <si>
    <t>Дума ЧРМО</t>
  </si>
  <si>
    <t>СРЕДСТВА МАССОВОЙ ИНФОРМАЦИИ</t>
  </si>
  <si>
    <t>Комитет по управлению муниципальным имуществом ЧРМО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</si>
  <si>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</si>
  <si>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</si>
  <si>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Финансовое управление администрации ЧРМО</t>
  </si>
  <si>
    <t>Отдел образования АЧРМО</t>
  </si>
  <si>
    <t>КУЛЬТУРА, КИНЕМАТОГРАФИЯ</t>
  </si>
  <si>
    <t>Отдел по культуре и библиотечному обслуживанию АЧРМО</t>
  </si>
  <si>
    <t>(тыс. рублей)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</si>
  <si>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</si>
  <si>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</si>
  <si>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</si>
  <si>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</si>
  <si>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</si>
  <si>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</si>
  <si>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</si>
  <si>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</si>
  <si>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</si>
  <si>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</si>
  <si>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</si>
  <si>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</si>
  <si>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</si>
  <si>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</si>
  <si>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</si>
  <si>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</si>
  <si>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</si>
  <si>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</si>
  <si>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</si>
  <si>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</si>
  <si>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</si>
  <si>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</si>
  <si>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</si>
  <si>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Начальник финансового управления</t>
  </si>
  <si>
    <t>Ю.Н. Гайдук</t>
  </si>
  <si>
    <t>Поддержка мер по обеспечению сбалансированности местных бюджетов</t>
  </si>
  <si>
    <t>Нераспределенный резерв</t>
  </si>
  <si>
    <t>Сумма, тыс. руб.</t>
  </si>
  <si>
    <t>1. Размер бюджетных ассигнований резервного фонда</t>
  </si>
  <si>
    <t>Наименование показателя</t>
  </si>
  <si>
    <t>Код</t>
  </si>
  <si>
    <t>целевой статьи</t>
  </si>
  <si>
    <t>вида расходов</t>
  </si>
  <si>
    <t>Раздела, подраздела</t>
  </si>
  <si>
    <t>План год</t>
  </si>
  <si>
    <t>(тыс.руб.)</t>
  </si>
  <si>
    <t>ИТОГО</t>
  </si>
  <si>
    <r>
      <t xml:space="preserve">Приложение № 3   </t>
    </r>
    <r>
      <rPr>
        <sz val="11"/>
        <rFont val="Times New Roman"/>
        <family val="1"/>
        <charset val="204"/>
      </rPr>
      <t xml:space="preserve"> </t>
    </r>
  </si>
  <si>
    <r>
      <t>к Постановлению</t>
    </r>
    <r>
      <rPr>
        <sz val="11"/>
        <rFont val="Times New Roman"/>
        <family val="1"/>
        <charset val="204"/>
      </rPr>
      <t xml:space="preserve"> </t>
    </r>
  </si>
  <si>
    <r>
      <t>"Об исполнении бюджета Черемховского районного муниципального образования  за 1 квартал 2018 года"</t>
    </r>
    <r>
      <rPr>
        <sz val="11"/>
        <rFont val="Times New Roman"/>
        <family val="1"/>
        <charset val="204"/>
      </rPr>
      <t xml:space="preserve"> </t>
    </r>
  </si>
  <si>
    <r>
      <t xml:space="preserve">Приложение № 2   </t>
    </r>
    <r>
      <rPr>
        <sz val="11"/>
        <rFont val="Times New Roman"/>
        <family val="1"/>
        <charset val="204"/>
      </rPr>
      <t xml:space="preserve"> </t>
    </r>
  </si>
  <si>
    <r>
      <t xml:space="preserve">Приложение № 8   </t>
    </r>
    <r>
      <rPr>
        <sz val="11"/>
        <rFont val="Times New Roman"/>
        <family val="1"/>
        <charset val="204"/>
      </rPr>
      <t xml:space="preserve"> </t>
    </r>
  </si>
  <si>
    <t>Отчет об использовании бюджетных ассигнований резервного фонда администрации Черемховского районного муниципального образования за 1 квартал 2018 года</t>
  </si>
  <si>
    <t>2. Распределение бюджетных ассигнований резервного фонда на 01.04.2018 г.</t>
  </si>
  <si>
    <t>3. Фактическое использование средств резервного фонда на 01.04.2018 г.</t>
  </si>
  <si>
    <t>4. Нераспределенный остаток бюджетных ассигнований резервного фонда на 01.04.2018 г.</t>
  </si>
  <si>
    <t>раздела</t>
  </si>
  <si>
    <t>подраздела</t>
  </si>
  <si>
    <t>Отчет об исполнении бюджетных ассигнований за 1 квартал 2018 года по разделам и подразделам классификации расходов бюджетов</t>
  </si>
  <si>
    <t>ГРБС</t>
  </si>
  <si>
    <r>
      <t xml:space="preserve">Приложение № 4   </t>
    </r>
    <r>
      <rPr>
        <sz val="11"/>
        <rFont val="Times New Roman"/>
        <family val="1"/>
        <charset val="204"/>
      </rPr>
      <t xml:space="preserve"> </t>
    </r>
  </si>
  <si>
    <t>Отчет об исполнении бюджета за 1 квартал 2018 года по ведомственной структуре расходов бюджета Черемховского районного муниципального образования</t>
  </si>
  <si>
    <t>План на год</t>
  </si>
  <si>
    <t>Отчет об исполнении фонда финансовой поддержки поселений Черемховского районного муниципального образования за 1 квартал 2018 года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</si>
  <si>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1 квартал 2018 года</t>
  </si>
  <si>
    <r>
      <t xml:space="preserve">Приложение № 5   </t>
    </r>
    <r>
      <rPr>
        <sz val="11"/>
        <rFont val="Times New Roman"/>
        <family val="1"/>
        <charset val="204"/>
      </rPr>
      <t xml:space="preserve"> </t>
    </r>
  </si>
  <si>
    <r>
      <t xml:space="preserve">Приложение № 6   </t>
    </r>
    <r>
      <rPr>
        <sz val="11"/>
        <rFont val="Times New Roman"/>
        <family val="1"/>
        <charset val="204"/>
      </rPr>
      <t xml:space="preserve"> </t>
    </r>
  </si>
  <si>
    <t>Отчет об исполнении бюджета Черемховского районного муниципального образования  
за 1 квартал 2018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</si>
  <si>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t xml:space="preserve">Отчет об исполнении доходов бюджета Черемховского районного муниципального образования за 1 квартал 2018 год  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</si>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</sst>
</file>

<file path=xl/styles.xml><?xml version="1.0" encoding="utf-8"?>
<styleSheet xmlns="http://schemas.openxmlformats.org/spreadsheetml/2006/main">
  <numFmts count="13">
    <numFmt numFmtId="43" formatCode="_-* #,##0.00_р_._-;\-* #,##0.00_р_._-;_-* &quot;-&quot;??_р_._-;_-@_-"/>
    <numFmt numFmtId="164" formatCode="#,##0.00;[Red]\-#,##0.00;0.00"/>
    <numFmt numFmtId="165" formatCode="#,##0.0;[Red]\-#,##0.0;0.0"/>
    <numFmt numFmtId="166" formatCode="0000;[Red]\-0000;&quot;₽&quot;"/>
    <numFmt numFmtId="167" formatCode="000;[Red]\-000;&quot;₽&quot;"/>
    <numFmt numFmtId="168" formatCode="0000000000;[Red]\-0000000000;&quot;₽&quot;"/>
    <numFmt numFmtId="169" formatCode="000\.00\.000\.0"/>
    <numFmt numFmtId="170" formatCode="00;[Red]\-00;&quot;₽&quot;"/>
    <numFmt numFmtId="171" formatCode="000"/>
    <numFmt numFmtId="172" formatCode="0.0"/>
    <numFmt numFmtId="173" formatCode="#,##0.0"/>
    <numFmt numFmtId="174" formatCode="0.0%"/>
    <numFmt numFmtId="175" formatCode="#,##0.0_ ;[Red]\-#,##0.0\ "/>
  </numFmts>
  <fonts count="37"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3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u/>
      <sz val="10"/>
      <color theme="10"/>
      <name val="Arial Cyr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17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" fillId="0" borderId="0"/>
    <xf numFmtId="0" fontId="15" fillId="0" borderId="0"/>
    <xf numFmtId="0" fontId="36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3" fillId="0" borderId="0"/>
    <xf numFmtId="0" fontId="18" fillId="0" borderId="0"/>
    <xf numFmtId="9" fontId="4" fillId="0" borderId="0" applyFont="0" applyFill="0" applyBorder="0" applyAlignment="0" applyProtection="0"/>
    <xf numFmtId="0" fontId="18" fillId="0" borderId="0"/>
    <xf numFmtId="0" fontId="18" fillId="0" borderId="0"/>
    <xf numFmtId="43" fontId="13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12" applyFont="1" applyProtection="1">
      <protection hidden="1"/>
    </xf>
    <xf numFmtId="0" fontId="2" fillId="0" borderId="0" xfId="12" applyFont="1"/>
    <xf numFmtId="0" fontId="5" fillId="0" borderId="0" xfId="76" applyFont="1"/>
    <xf numFmtId="0" fontId="5" fillId="0" borderId="0" xfId="76" applyFont="1" applyAlignment="1">
      <alignment horizontal="center"/>
    </xf>
    <xf numFmtId="0" fontId="2" fillId="0" borderId="0" xfId="4" applyFont="1"/>
    <xf numFmtId="0" fontId="2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10" fillId="0" borderId="1" xfId="87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12" fillId="0" borderId="1" xfId="76" applyFont="1" applyBorder="1"/>
    <xf numFmtId="0" fontId="11" fillId="0" borderId="1" xfId="4" applyFont="1" applyBorder="1"/>
    <xf numFmtId="0" fontId="14" fillId="0" borderId="1" xfId="4" applyFont="1" applyBorder="1" applyAlignment="1">
      <alignment horizontal="center" vertical="center" wrapText="1"/>
    </xf>
    <xf numFmtId="0" fontId="8" fillId="0" borderId="0" xfId="4" applyFont="1"/>
    <xf numFmtId="0" fontId="16" fillId="0" borderId="0" xfId="16" applyFont="1"/>
    <xf numFmtId="0" fontId="16" fillId="0" borderId="0" xfId="16" applyFont="1" applyAlignment="1">
      <alignment horizontal="center"/>
    </xf>
    <xf numFmtId="0" fontId="16" fillId="0" borderId="0" xfId="16" applyFont="1" applyAlignment="1"/>
    <xf numFmtId="0" fontId="15" fillId="0" borderId="0" xfId="66"/>
    <xf numFmtId="0" fontId="33" fillId="0" borderId="0" xfId="69"/>
    <xf numFmtId="0" fontId="5" fillId="0" borderId="0" xfId="69" applyFont="1" applyAlignment="1">
      <alignment horizontal="left" readingOrder="2"/>
    </xf>
    <xf numFmtId="0" fontId="2" fillId="0" borderId="0" xfId="78" applyFont="1" applyBorder="1"/>
    <xf numFmtId="0" fontId="7" fillId="0" borderId="0" xfId="66" applyFont="1" applyAlignment="1">
      <alignment horizontal="center" vertical="center" wrapText="1"/>
    </xf>
    <xf numFmtId="0" fontId="19" fillId="0" borderId="0" xfId="66" applyFont="1" applyAlignment="1">
      <alignment horizontal="center" vertical="center" wrapText="1"/>
    </xf>
    <xf numFmtId="0" fontId="16" fillId="0" borderId="0" xfId="66" applyFont="1"/>
    <xf numFmtId="0" fontId="16" fillId="0" borderId="0" xfId="66" applyFont="1" applyAlignment="1">
      <alignment horizontal="center"/>
    </xf>
    <xf numFmtId="0" fontId="10" fillId="0" borderId="1" xfId="66" applyFont="1" applyBorder="1" applyAlignment="1">
      <alignment horizontal="center"/>
    </xf>
    <xf numFmtId="0" fontId="16" fillId="0" borderId="1" xfId="66" applyFont="1" applyBorder="1" applyAlignment="1">
      <alignment wrapText="1"/>
    </xf>
    <xf numFmtId="0" fontId="2" fillId="0" borderId="0" xfId="66" applyFont="1"/>
    <xf numFmtId="0" fontId="20" fillId="0" borderId="0" xfId="88" applyFont="1" applyFill="1" applyAlignment="1">
      <alignment horizontal="left"/>
    </xf>
    <xf numFmtId="173" fontId="16" fillId="2" borderId="0" xfId="69" applyNumberFormat="1" applyFont="1" applyFill="1" applyAlignment="1"/>
    <xf numFmtId="0" fontId="21" fillId="0" borderId="0" xfId="4" applyFont="1" applyAlignment="1">
      <alignment horizontal="center"/>
    </xf>
    <xf numFmtId="0" fontId="22" fillId="0" borderId="1" xfId="85" applyNumberFormat="1" applyFont="1" applyFill="1" applyBorder="1" applyAlignment="1" applyProtection="1">
      <alignment horizontal="center" vertical="center" wrapText="1"/>
      <protection hidden="1"/>
    </xf>
    <xf numFmtId="0" fontId="22" fillId="0" borderId="1" xfId="13" applyNumberFormat="1" applyFont="1" applyFill="1" applyBorder="1" applyAlignment="1" applyProtection="1">
      <alignment horizontal="center" vertical="center" wrapText="1"/>
      <protection hidden="1"/>
    </xf>
    <xf numFmtId="0" fontId="23" fillId="0" borderId="1" xfId="13" applyNumberFormat="1" applyFont="1" applyFill="1" applyBorder="1" applyAlignment="1" applyProtection="1">
      <alignment horizontal="center"/>
      <protection hidden="1"/>
    </xf>
    <xf numFmtId="0" fontId="2" fillId="0" borderId="0" xfId="82" applyFont="1" applyAlignment="1" applyProtection="1">
      <alignment horizontal="right"/>
      <protection hidden="1"/>
    </xf>
    <xf numFmtId="0" fontId="2" fillId="0" borderId="0" xfId="12" applyFont="1" applyBorder="1" applyProtection="1">
      <protection hidden="1"/>
    </xf>
    <xf numFmtId="0" fontId="3" fillId="0" borderId="1" xfId="12" applyNumberFormat="1" applyFont="1" applyFill="1" applyBorder="1" applyAlignment="1" applyProtection="1">
      <alignment horizontal="center"/>
      <protection hidden="1"/>
    </xf>
    <xf numFmtId="169" fontId="3" fillId="0" borderId="1" xfId="12" applyNumberFormat="1" applyFont="1" applyFill="1" applyBorder="1" applyAlignment="1" applyProtection="1">
      <alignment wrapText="1"/>
      <protection hidden="1"/>
    </xf>
    <xf numFmtId="168" fontId="3" fillId="0" borderId="1" xfId="12" applyNumberFormat="1" applyFont="1" applyFill="1" applyBorder="1" applyAlignment="1" applyProtection="1">
      <alignment horizontal="center"/>
      <protection hidden="1"/>
    </xf>
    <xf numFmtId="167" fontId="3" fillId="0" borderId="1" xfId="12" applyNumberFormat="1" applyFont="1" applyFill="1" applyBorder="1" applyAlignment="1" applyProtection="1">
      <alignment horizontal="center"/>
      <protection hidden="1"/>
    </xf>
    <xf numFmtId="166" fontId="3" fillId="0" borderId="1" xfId="12" applyNumberFormat="1" applyFont="1" applyFill="1" applyBorder="1" applyAlignment="1" applyProtection="1">
      <alignment horizontal="center"/>
      <protection hidden="1"/>
    </xf>
    <xf numFmtId="165" fontId="3" fillId="0" borderId="1" xfId="12" applyNumberFormat="1" applyFont="1" applyFill="1" applyBorder="1" applyAlignment="1" applyProtection="1">
      <alignment horizontal="right"/>
      <protection hidden="1"/>
    </xf>
    <xf numFmtId="174" fontId="3" fillId="0" borderId="1" xfId="12" applyNumberFormat="1" applyFont="1" applyFill="1" applyBorder="1" applyAlignment="1" applyProtection="1">
      <alignment horizontal="right"/>
      <protection hidden="1"/>
    </xf>
    <xf numFmtId="169" fontId="2" fillId="0" borderId="1" xfId="12" applyNumberFormat="1" applyFont="1" applyFill="1" applyBorder="1" applyAlignment="1" applyProtection="1">
      <alignment wrapText="1"/>
      <protection hidden="1"/>
    </xf>
    <xf numFmtId="168" fontId="2" fillId="0" borderId="1" xfId="12" applyNumberFormat="1" applyFont="1" applyFill="1" applyBorder="1" applyAlignment="1" applyProtection="1">
      <alignment horizontal="center"/>
      <protection hidden="1"/>
    </xf>
    <xf numFmtId="167" fontId="2" fillId="0" borderId="1" xfId="12" applyNumberFormat="1" applyFont="1" applyFill="1" applyBorder="1" applyAlignment="1" applyProtection="1">
      <alignment horizontal="center"/>
      <protection hidden="1"/>
    </xf>
    <xf numFmtId="166" fontId="2" fillId="0" borderId="1" xfId="12" applyNumberFormat="1" applyFont="1" applyFill="1" applyBorder="1" applyAlignment="1" applyProtection="1">
      <alignment horizontal="center"/>
      <protection hidden="1"/>
    </xf>
    <xf numFmtId="165" fontId="2" fillId="0" borderId="1" xfId="12" applyNumberFormat="1" applyFont="1" applyFill="1" applyBorder="1" applyAlignment="1" applyProtection="1">
      <alignment horizontal="right"/>
      <protection hidden="1"/>
    </xf>
    <xf numFmtId="174" fontId="2" fillId="0" borderId="1" xfId="12" applyNumberFormat="1" applyFont="1" applyFill="1" applyBorder="1" applyAlignment="1" applyProtection="1">
      <alignment horizontal="right"/>
      <protection hidden="1"/>
    </xf>
    <xf numFmtId="0" fontId="5" fillId="0" borderId="0" xfId="0" applyFont="1" applyAlignment="1">
      <alignment horizontal="left"/>
    </xf>
    <xf numFmtId="0" fontId="2" fillId="0" borderId="0" xfId="35" applyFont="1" applyProtection="1">
      <protection hidden="1"/>
    </xf>
    <xf numFmtId="0" fontId="2" fillId="0" borderId="0" xfId="13" applyFont="1"/>
    <xf numFmtId="0" fontId="3" fillId="0" borderId="1" xfId="85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85" applyNumberFormat="1" applyFont="1" applyFill="1" applyBorder="1" applyAlignment="1" applyProtection="1">
      <alignment horizontal="center" vertical="center"/>
      <protection hidden="1"/>
    </xf>
    <xf numFmtId="0" fontId="3" fillId="0" borderId="1" xfId="12" applyNumberFormat="1" applyFont="1" applyFill="1" applyBorder="1" applyAlignment="1" applyProtection="1">
      <alignment horizontal="center" vertical="center"/>
      <protection hidden="1"/>
    </xf>
    <xf numFmtId="171" fontId="2" fillId="0" borderId="1" xfId="12" applyNumberFormat="1" applyFont="1" applyFill="1" applyBorder="1" applyAlignment="1" applyProtection="1">
      <alignment wrapText="1"/>
      <protection hidden="1"/>
    </xf>
    <xf numFmtId="0" fontId="16" fillId="0" borderId="0" xfId="4" applyFont="1" applyAlignment="1">
      <alignment horizontal="center"/>
    </xf>
    <xf numFmtId="170" fontId="2" fillId="0" borderId="1" xfId="12" applyNumberFormat="1" applyFont="1" applyFill="1" applyBorder="1" applyAlignment="1" applyProtection="1">
      <alignment horizontal="center"/>
      <protection hidden="1"/>
    </xf>
    <xf numFmtId="171" fontId="3" fillId="0" borderId="1" xfId="12" applyNumberFormat="1" applyFont="1" applyFill="1" applyBorder="1" applyAlignment="1" applyProtection="1">
      <alignment wrapText="1"/>
      <protection hidden="1"/>
    </xf>
    <xf numFmtId="170" fontId="3" fillId="0" borderId="1" xfId="12" applyNumberFormat="1" applyFont="1" applyFill="1" applyBorder="1" applyAlignment="1" applyProtection="1">
      <alignment horizontal="center"/>
      <protection hidden="1"/>
    </xf>
    <xf numFmtId="0" fontId="3" fillId="0" borderId="0" xfId="12" applyFont="1"/>
    <xf numFmtId="0" fontId="2" fillId="0" borderId="0" xfId="13" applyNumberFormat="1" applyFont="1" applyFill="1" applyAlignment="1" applyProtection="1">
      <alignment horizontal="centerContinuous"/>
      <protection hidden="1"/>
    </xf>
    <xf numFmtId="0" fontId="2" fillId="0" borderId="0" xfId="13" applyFont="1" applyAlignment="1" applyProtection="1">
      <alignment horizontal="center"/>
      <protection hidden="1"/>
    </xf>
    <xf numFmtId="0" fontId="2" fillId="0" borderId="0" xfId="13" applyFont="1" applyProtection="1">
      <protection hidden="1"/>
    </xf>
    <xf numFmtId="0" fontId="2" fillId="0" borderId="0" xfId="13" applyFont="1" applyAlignment="1" applyProtection="1">
      <alignment horizontal="right"/>
      <protection hidden="1"/>
    </xf>
    <xf numFmtId="0" fontId="3" fillId="0" borderId="1" xfId="35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35" applyNumberFormat="1" applyFont="1" applyFill="1" applyBorder="1" applyAlignment="1" applyProtection="1">
      <alignment horizontal="center"/>
      <protection hidden="1"/>
    </xf>
    <xf numFmtId="171" fontId="2" fillId="0" borderId="1" xfId="12" applyNumberFormat="1" applyFont="1" applyFill="1" applyBorder="1" applyAlignment="1" applyProtection="1">
      <alignment horizontal="center"/>
      <protection hidden="1"/>
    </xf>
    <xf numFmtId="171" fontId="3" fillId="0" borderId="1" xfId="12" applyNumberFormat="1" applyFont="1" applyFill="1" applyBorder="1" applyAlignment="1" applyProtection="1">
      <alignment horizontal="center"/>
      <protection hidden="1"/>
    </xf>
    <xf numFmtId="0" fontId="9" fillId="0" borderId="1" xfId="11" applyFont="1" applyBorder="1" applyAlignment="1">
      <alignment horizontal="center" vertical="center"/>
    </xf>
    <xf numFmtId="0" fontId="9" fillId="0" borderId="1" xfId="1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74" fontId="12" fillId="0" borderId="1" xfId="90" applyNumberFormat="1" applyFont="1" applyBorder="1" applyAlignment="1">
      <alignment horizontal="center" vertical="center"/>
    </xf>
    <xf numFmtId="174" fontId="14" fillId="0" borderId="1" xfId="90" applyNumberFormat="1" applyFont="1" applyBorder="1" applyAlignment="1">
      <alignment horizontal="center" vertical="center"/>
    </xf>
    <xf numFmtId="173" fontId="11" fillId="0" borderId="1" xfId="4" applyNumberFormat="1" applyFont="1" applyFill="1" applyBorder="1" applyAlignment="1">
      <alignment horizontal="center" vertical="center"/>
    </xf>
    <xf numFmtId="173" fontId="12" fillId="0" borderId="1" xfId="87" applyNumberFormat="1" applyFont="1" applyBorder="1" applyAlignment="1">
      <alignment horizontal="center" vertical="center" wrapText="1"/>
    </xf>
    <xf numFmtId="173" fontId="12" fillId="0" borderId="1" xfId="4" applyNumberFormat="1" applyFont="1" applyBorder="1" applyAlignment="1">
      <alignment horizontal="center" vertical="center"/>
    </xf>
    <xf numFmtId="173" fontId="11" fillId="0" borderId="1" xfId="77" applyNumberFormat="1" applyFont="1" applyBorder="1" applyAlignment="1">
      <alignment horizontal="center" vertical="center"/>
    </xf>
    <xf numFmtId="173" fontId="14" fillId="0" borderId="1" xfId="4" applyNumberFormat="1" applyFont="1" applyBorder="1" applyAlignment="1">
      <alignment horizontal="center" vertical="center" wrapText="1"/>
    </xf>
    <xf numFmtId="174" fontId="12" fillId="0" borderId="1" xfId="90" applyNumberFormat="1" applyFont="1" applyBorder="1" applyAlignment="1">
      <alignment horizontal="center" vertical="center" wrapText="1"/>
    </xf>
    <xf numFmtId="174" fontId="14" fillId="0" borderId="1" xfId="90" applyNumberFormat="1" applyFont="1" applyBorder="1" applyAlignment="1">
      <alignment horizontal="center" vertical="center" wrapText="1"/>
    </xf>
    <xf numFmtId="173" fontId="11" fillId="0" borderId="1" xfId="17" applyNumberFormat="1" applyFont="1" applyFill="1" applyBorder="1" applyAlignment="1">
      <alignment horizontal="center" vertical="center" shrinkToFit="1"/>
    </xf>
    <xf numFmtId="173" fontId="11" fillId="0" borderId="1" xfId="76" applyNumberFormat="1" applyFont="1" applyBorder="1" applyAlignment="1">
      <alignment horizontal="center"/>
    </xf>
    <xf numFmtId="173" fontId="21" fillId="2" borderId="0" xfId="6" applyNumberFormat="1" applyFont="1" applyFill="1" applyAlignment="1">
      <alignment horizontal="center"/>
    </xf>
    <xf numFmtId="172" fontId="21" fillId="0" borderId="0" xfId="4" applyNumberFormat="1" applyFont="1" applyAlignment="1"/>
    <xf numFmtId="0" fontId="5" fillId="0" borderId="0" xfId="88" applyFont="1" applyFill="1" applyAlignment="1">
      <alignment horizontal="center"/>
    </xf>
    <xf numFmtId="0" fontId="21" fillId="2" borderId="0" xfId="4" applyFont="1" applyFill="1" applyAlignment="1">
      <alignment horizontal="center"/>
    </xf>
    <xf numFmtId="0" fontId="26" fillId="2" borderId="0" xfId="88" applyFont="1" applyFill="1" applyAlignment="1">
      <alignment horizontal="center" vertical="center" wrapText="1"/>
    </xf>
    <xf numFmtId="0" fontId="21" fillId="0" borderId="0" xfId="6" applyFont="1" applyFill="1" applyAlignment="1">
      <alignment horizontal="right"/>
    </xf>
    <xf numFmtId="0" fontId="27" fillId="0" borderId="2" xfId="88" applyFont="1" applyFill="1" applyBorder="1" applyAlignment="1">
      <alignment horizontal="center" vertical="center"/>
    </xf>
    <xf numFmtId="0" fontId="27" fillId="0" borderId="1" xfId="88" applyFont="1" applyFill="1" applyBorder="1" applyAlignment="1">
      <alignment horizontal="center" vertical="center" wrapText="1"/>
    </xf>
    <xf numFmtId="0" fontId="22" fillId="2" borderId="2" xfId="6" applyNumberFormat="1" applyFont="1" applyFill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0" fontId="26" fillId="0" borderId="1" xfId="88" applyFont="1" applyFill="1" applyBorder="1"/>
    <xf numFmtId="0" fontId="26" fillId="0" borderId="1" xfId="88" applyFont="1" applyFill="1" applyBorder="1" applyAlignment="1">
      <alignment horizontal="center" vertical="center"/>
    </xf>
    <xf numFmtId="173" fontId="23" fillId="2" borderId="1" xfId="88" applyNumberFormat="1" applyFont="1" applyFill="1" applyBorder="1" applyAlignment="1">
      <alignment vertical="center"/>
    </xf>
    <xf numFmtId="172" fontId="23" fillId="2" borderId="1" xfId="88" applyNumberFormat="1" applyFont="1" applyFill="1" applyBorder="1" applyAlignment="1">
      <alignment vertical="center"/>
    </xf>
    <xf numFmtId="173" fontId="23" fillId="0" borderId="1" xfId="4" applyNumberFormat="1" applyFont="1" applyBorder="1" applyAlignment="1">
      <alignment horizontal="center" vertical="center"/>
    </xf>
    <xf numFmtId="0" fontId="23" fillId="0" borderId="0" xfId="4" applyFont="1" applyAlignment="1">
      <alignment horizontal="center"/>
    </xf>
    <xf numFmtId="0" fontId="3" fillId="0" borderId="1" xfId="4" applyFont="1" applyBorder="1"/>
    <xf numFmtId="0" fontId="23" fillId="0" borderId="1" xfId="4" applyFont="1" applyBorder="1" applyAlignment="1">
      <alignment horizontal="center"/>
    </xf>
    <xf numFmtId="0" fontId="21" fillId="0" borderId="1" xfId="4" applyFont="1" applyBorder="1" applyAlignment="1">
      <alignment wrapText="1"/>
    </xf>
    <xf numFmtId="0" fontId="5" fillId="0" borderId="1" xfId="88" applyFont="1" applyFill="1" applyBorder="1" applyAlignment="1">
      <alignment horizontal="center" vertical="center"/>
    </xf>
    <xf numFmtId="173" fontId="21" fillId="2" borderId="1" xfId="4" applyNumberFormat="1" applyFont="1" applyFill="1" applyBorder="1" applyAlignment="1">
      <alignment vertical="center"/>
    </xf>
    <xf numFmtId="172" fontId="21" fillId="0" borderId="1" xfId="4" applyNumberFormat="1" applyFont="1" applyBorder="1" applyAlignment="1">
      <alignment vertical="center"/>
    </xf>
    <xf numFmtId="173" fontId="21" fillId="0" borderId="1" xfId="4" applyNumberFormat="1" applyFont="1" applyBorder="1" applyAlignment="1">
      <alignment horizontal="center" vertical="center"/>
    </xf>
    <xf numFmtId="0" fontId="21" fillId="0" borderId="0" xfId="46" applyFont="1" applyAlignment="1">
      <alignment horizontal="center"/>
    </xf>
    <xf numFmtId="0" fontId="21" fillId="0" borderId="1" xfId="3" applyFont="1" applyBorder="1" applyAlignment="1" applyProtection="1">
      <alignment wrapText="1"/>
    </xf>
    <xf numFmtId="172" fontId="21" fillId="0" borderId="1" xfId="46" applyNumberFormat="1" applyFont="1" applyBorder="1" applyAlignment="1">
      <alignment vertical="center"/>
    </xf>
    <xf numFmtId="0" fontId="5" fillId="2" borderId="1" xfId="86" applyFont="1" applyFill="1" applyBorder="1" applyAlignment="1">
      <alignment horizontal="center" vertical="center"/>
    </xf>
    <xf numFmtId="172" fontId="21" fillId="2" borderId="1" xfId="88" applyNumberFormat="1" applyFont="1" applyFill="1" applyBorder="1" applyAlignment="1">
      <alignment vertical="center"/>
    </xf>
    <xf numFmtId="0" fontId="23" fillId="0" borderId="1" xfId="4" applyFont="1" applyBorder="1" applyAlignment="1">
      <alignment horizontal="left" wrapText="1"/>
    </xf>
    <xf numFmtId="0" fontId="21" fillId="0" borderId="1" xfId="4" applyFont="1" applyBorder="1" applyAlignment="1">
      <alignment horizontal="center" vertical="center" wrapText="1"/>
    </xf>
    <xf numFmtId="173" fontId="21" fillId="0" borderId="1" xfId="4" applyNumberFormat="1" applyFont="1" applyBorder="1" applyAlignment="1">
      <alignment vertical="center" wrapText="1"/>
    </xf>
    <xf numFmtId="172" fontId="21" fillId="0" borderId="1" xfId="4" applyNumberFormat="1" applyFont="1" applyBorder="1" applyAlignment="1">
      <alignment vertical="center" wrapText="1"/>
    </xf>
    <xf numFmtId="0" fontId="23" fillId="2" borderId="0" xfId="4" applyFont="1" applyFill="1" applyAlignment="1">
      <alignment horizontal="center"/>
    </xf>
    <xf numFmtId="0" fontId="26" fillId="0" borderId="1" xfId="88" applyFont="1" applyFill="1" applyBorder="1" applyAlignment="1"/>
    <xf numFmtId="0" fontId="5" fillId="0" borderId="1" xfId="3" applyFont="1" applyBorder="1" applyAlignment="1" applyProtection="1">
      <alignment wrapText="1"/>
    </xf>
    <xf numFmtId="0" fontId="21" fillId="0" borderId="1" xfId="4" applyFont="1" applyBorder="1" applyAlignment="1">
      <alignment horizontal="center" vertical="center"/>
    </xf>
    <xf numFmtId="173" fontId="21" fillId="2" borderId="1" xfId="88" applyNumberFormat="1" applyFont="1" applyFill="1" applyBorder="1" applyAlignment="1">
      <alignment vertical="center"/>
    </xf>
    <xf numFmtId="172" fontId="21" fillId="2" borderId="1" xfId="6" applyNumberFormat="1" applyFont="1" applyFill="1" applyBorder="1" applyAlignment="1">
      <alignment vertical="center"/>
    </xf>
    <xf numFmtId="0" fontId="21" fillId="0" borderId="1" xfId="88" applyFont="1" applyFill="1" applyBorder="1" applyAlignment="1">
      <alignment horizontal="left" vertical="center" wrapText="1"/>
    </xf>
    <xf numFmtId="172" fontId="21" fillId="2" borderId="1" xfId="4" applyNumberFormat="1" applyFont="1" applyFill="1" applyBorder="1" applyAlignment="1">
      <alignment vertical="center"/>
    </xf>
    <xf numFmtId="0" fontId="26" fillId="0" borderId="1" xfId="88" applyFont="1" applyFill="1" applyBorder="1" applyAlignment="1">
      <alignment vertical="center" wrapText="1"/>
    </xf>
    <xf numFmtId="0" fontId="21" fillId="2" borderId="1" xfId="88" applyFont="1" applyFill="1" applyBorder="1" applyAlignment="1">
      <alignment wrapText="1"/>
    </xf>
    <xf numFmtId="0" fontId="5" fillId="2" borderId="1" xfId="88" applyFont="1" applyFill="1" applyBorder="1" applyAlignment="1">
      <alignment horizontal="center" vertical="center"/>
    </xf>
    <xf numFmtId="0" fontId="26" fillId="2" borderId="1" xfId="88" applyFont="1" applyFill="1" applyBorder="1" applyAlignment="1">
      <alignment wrapText="1"/>
    </xf>
    <xf numFmtId="0" fontId="26" fillId="2" borderId="1" xfId="88" applyFont="1" applyFill="1" applyBorder="1" applyAlignment="1">
      <alignment horizontal="center" vertical="center"/>
    </xf>
    <xf numFmtId="0" fontId="5" fillId="2" borderId="1" xfId="88" applyFont="1" applyFill="1" applyBorder="1" applyAlignment="1">
      <alignment wrapText="1"/>
    </xf>
    <xf numFmtId="173" fontId="21" fillId="2" borderId="1" xfId="4" applyNumberFormat="1" applyFont="1" applyFill="1" applyBorder="1"/>
    <xf numFmtId="0" fontId="26" fillId="0" borderId="1" xfId="88" applyFont="1" applyFill="1" applyBorder="1" applyAlignment="1">
      <alignment wrapText="1"/>
    </xf>
    <xf numFmtId="0" fontId="23" fillId="2" borderId="0" xfId="4" applyFont="1" applyFill="1" applyAlignment="1">
      <alignment horizontal="center"/>
    </xf>
    <xf numFmtId="0" fontId="5" fillId="0" borderId="1" xfId="88" applyFont="1" applyFill="1" applyBorder="1" applyAlignment="1">
      <alignment wrapText="1"/>
    </xf>
    <xf numFmtId="0" fontId="23" fillId="0" borderId="1" xfId="4" applyFont="1" applyBorder="1" applyAlignment="1">
      <alignment wrapText="1"/>
    </xf>
    <xf numFmtId="173" fontId="23" fillId="2" borderId="1" xfId="4" applyNumberFormat="1" applyFont="1" applyFill="1" applyBorder="1" applyAlignment="1">
      <alignment vertical="center"/>
    </xf>
    <xf numFmtId="172" fontId="23" fillId="2" borderId="1" xfId="4" applyNumberFormat="1" applyFont="1" applyFill="1" applyBorder="1" applyAlignment="1">
      <alignment vertical="center"/>
    </xf>
    <xf numFmtId="0" fontId="21" fillId="2" borderId="1" xfId="88" applyFont="1" applyFill="1" applyBorder="1" applyAlignment="1">
      <alignment vertical="top" wrapText="1"/>
    </xf>
    <xf numFmtId="0" fontId="21" fillId="0" borderId="1" xfId="88" applyFont="1" applyFill="1" applyBorder="1" applyAlignment="1">
      <alignment wrapText="1"/>
    </xf>
    <xf numFmtId="0" fontId="21" fillId="0" borderId="1" xfId="4" applyFont="1" applyBorder="1" applyAlignment="1">
      <alignment horizontal="left" wrapText="1"/>
    </xf>
    <xf numFmtId="0" fontId="5" fillId="0" borderId="1" xfId="4" applyFont="1" applyFill="1" applyBorder="1" applyAlignment="1">
      <alignment horizontal="left" vertical="top" wrapText="1"/>
    </xf>
    <xf numFmtId="0" fontId="5" fillId="2" borderId="1" xfId="88" applyFont="1" applyFill="1" applyBorder="1" applyAlignment="1">
      <alignment horizontal="left" vertical="top" wrapText="1"/>
    </xf>
    <xf numFmtId="0" fontId="5" fillId="0" borderId="1" xfId="88" applyFont="1" applyFill="1" applyBorder="1" applyAlignment="1">
      <alignment horizontal="left" vertical="top" wrapText="1"/>
    </xf>
    <xf numFmtId="173" fontId="23" fillId="0" borderId="1" xfId="4" applyNumberFormat="1" applyFont="1" applyFill="1" applyBorder="1" applyAlignment="1">
      <alignment vertical="center" wrapText="1"/>
    </xf>
    <xf numFmtId="173" fontId="23" fillId="0" borderId="1" xfId="4" applyNumberFormat="1" applyFont="1" applyFill="1" applyBorder="1" applyAlignment="1" applyProtection="1">
      <alignment horizontal="center" vertical="center" wrapText="1"/>
    </xf>
    <xf numFmtId="0" fontId="21" fillId="0" borderId="1" xfId="4" applyFont="1" applyFill="1" applyBorder="1" applyAlignment="1">
      <alignment horizontal="justify" vertical="center" wrapText="1"/>
    </xf>
    <xf numFmtId="0" fontId="21" fillId="0" borderId="1" xfId="4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justify" vertical="center" wrapText="1"/>
    </xf>
    <xf numFmtId="0" fontId="23" fillId="0" borderId="1" xfId="4" applyFont="1" applyFill="1" applyBorder="1" applyAlignment="1">
      <alignment horizontal="center" vertical="center" wrapText="1"/>
    </xf>
    <xf numFmtId="175" fontId="21" fillId="2" borderId="1" xfId="89" applyNumberFormat="1" applyFont="1" applyFill="1" applyBorder="1" applyAlignment="1">
      <alignment horizontal="left" vertical="top" wrapText="1"/>
    </xf>
    <xf numFmtId="49" fontId="5" fillId="2" borderId="1" xfId="88" applyNumberFormat="1" applyFont="1" applyFill="1" applyBorder="1" applyAlignment="1">
      <alignment horizontal="center" vertical="center"/>
    </xf>
    <xf numFmtId="173" fontId="23" fillId="2" borderId="1" xfId="88" applyNumberFormat="1" applyFont="1" applyFill="1" applyBorder="1" applyAlignment="1">
      <alignment horizontal="right" vertical="center"/>
    </xf>
    <xf numFmtId="0" fontId="5" fillId="2" borderId="1" xfId="17" applyFont="1" applyFill="1" applyBorder="1" applyAlignment="1">
      <alignment horizontal="left" vertical="center" wrapText="1"/>
    </xf>
    <xf numFmtId="173" fontId="21" fillId="2" borderId="1" xfId="88" applyNumberFormat="1" applyFont="1" applyFill="1" applyBorder="1" applyAlignment="1">
      <alignment horizontal="right" vertical="center"/>
    </xf>
    <xf numFmtId="173" fontId="5" fillId="2" borderId="1" xfId="88" applyNumberFormat="1" applyFont="1" applyFill="1" applyBorder="1" applyAlignment="1">
      <alignment vertical="center"/>
    </xf>
    <xf numFmtId="173" fontId="26" fillId="0" borderId="1" xfId="88" applyNumberFormat="1" applyFont="1" applyFill="1" applyBorder="1" applyAlignment="1">
      <alignment vertical="center"/>
    </xf>
    <xf numFmtId="172" fontId="26" fillId="0" borderId="1" xfId="88" applyNumberFormat="1" applyFont="1" applyFill="1" applyBorder="1" applyAlignment="1">
      <alignment vertical="center"/>
    </xf>
    <xf numFmtId="0" fontId="5" fillId="0" borderId="1" xfId="72" applyFont="1" applyFill="1" applyBorder="1" applyAlignment="1">
      <alignment wrapText="1"/>
    </xf>
    <xf numFmtId="173" fontId="21" fillId="2" borderId="1" xfId="4" applyNumberFormat="1" applyFont="1" applyFill="1" applyBorder="1" applyAlignment="1">
      <alignment horizontal="right" vertical="center"/>
    </xf>
    <xf numFmtId="0" fontId="29" fillId="0" borderId="1" xfId="6" applyFont="1" applyBorder="1" applyAlignment="1">
      <alignment wrapText="1"/>
    </xf>
    <xf numFmtId="0" fontId="30" fillId="0" borderId="1" xfId="6" applyFont="1" applyBorder="1" applyAlignment="1">
      <alignment horizontal="justify" vertical="top" wrapText="1"/>
    </xf>
    <xf numFmtId="173" fontId="21" fillId="2" borderId="1" xfId="4" applyNumberFormat="1" applyFont="1" applyFill="1" applyBorder="1" applyAlignment="1">
      <alignment horizontal="right" vertical="center"/>
    </xf>
    <xf numFmtId="0" fontId="5" fillId="0" borderId="0" xfId="88" applyFont="1" applyFill="1"/>
    <xf numFmtId="173" fontId="16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 wrapText="1"/>
    </xf>
    <xf numFmtId="0" fontId="31" fillId="0" borderId="0" xfId="0" applyFont="1" applyAlignment="1"/>
    <xf numFmtId="0" fontId="2" fillId="0" borderId="0" xfId="2" applyNumberFormat="1" applyFont="1" applyBorder="1"/>
    <xf numFmtId="0" fontId="2" fillId="0" borderId="0" xfId="2" applyNumberFormat="1" applyFont="1" applyBorder="1" applyAlignment="1">
      <alignment wrapText="1"/>
    </xf>
    <xf numFmtId="0" fontId="8" fillId="0" borderId="0" xfId="2" applyNumberFormat="1" applyFont="1" applyBorder="1"/>
    <xf numFmtId="0" fontId="8" fillId="0" borderId="0" xfId="2" applyNumberFormat="1" applyFont="1" applyBorder="1" applyAlignment="1"/>
    <xf numFmtId="0" fontId="2" fillId="0" borderId="0" xfId="2" applyNumberFormat="1" applyFont="1" applyBorder="1" applyAlignment="1"/>
    <xf numFmtId="0" fontId="0" fillId="0" borderId="0" xfId="0" applyAlignment="1"/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3" fillId="0" borderId="1" xfId="2" applyNumberFormat="1" applyFont="1" applyBorder="1" applyAlignment="1">
      <alignment horizontal="left" vertical="center" wrapText="1"/>
    </xf>
    <xf numFmtId="0" fontId="3" fillId="0" borderId="1" xfId="2" applyNumberFormat="1" applyFont="1" applyBorder="1" applyAlignment="1">
      <alignment horizontal="center" vertical="center"/>
    </xf>
    <xf numFmtId="173" fontId="3" fillId="0" borderId="1" xfId="2" applyNumberFormat="1" applyFont="1" applyBorder="1" applyAlignment="1">
      <alignment horizontal="center"/>
    </xf>
    <xf numFmtId="0" fontId="2" fillId="0" borderId="1" xfId="2" applyNumberFormat="1" applyFont="1" applyBorder="1" applyAlignment="1">
      <alignment horizontal="left" vertical="center" wrapText="1"/>
    </xf>
    <xf numFmtId="0" fontId="2" fillId="0" borderId="1" xfId="2" applyNumberFormat="1" applyFont="1" applyBorder="1" applyAlignment="1">
      <alignment horizontal="center" vertical="center"/>
    </xf>
    <xf numFmtId="173" fontId="2" fillId="0" borderId="1" xfId="2" applyNumberFormat="1" applyFont="1" applyBorder="1" applyAlignment="1">
      <alignment horizontal="center"/>
    </xf>
    <xf numFmtId="3" fontId="2" fillId="0" borderId="1" xfId="2" applyNumberFormat="1" applyFont="1" applyBorder="1" applyAlignment="1">
      <alignment horizontal="center"/>
    </xf>
    <xf numFmtId="0" fontId="2" fillId="0" borderId="1" xfId="2" applyNumberFormat="1" applyFont="1" applyBorder="1" applyAlignment="1">
      <alignment horizontal="center"/>
    </xf>
    <xf numFmtId="173" fontId="2" fillId="0" borderId="1" xfId="2" applyNumberFormat="1" applyFont="1" applyBorder="1" applyAlignment="1">
      <alignment horizontal="center" wrapText="1"/>
    </xf>
    <xf numFmtId="173" fontId="3" fillId="0" borderId="1" xfId="2" applyNumberFormat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center"/>
    </xf>
    <xf numFmtId="172" fontId="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172" fontId="2" fillId="0" borderId="1" xfId="1" applyNumberFormat="1" applyFont="1" applyBorder="1" applyAlignment="1">
      <alignment horizontal="center"/>
    </xf>
    <xf numFmtId="0" fontId="24" fillId="0" borderId="0" xfId="0" applyFont="1"/>
    <xf numFmtId="0" fontId="26" fillId="0" borderId="1" xfId="88" applyFont="1" applyFill="1" applyBorder="1" applyAlignment="1">
      <alignment horizontal="center" wrapText="1"/>
    </xf>
    <xf numFmtId="173" fontId="21" fillId="2" borderId="0" xfId="6" applyNumberFormat="1" applyFont="1" applyFill="1" applyAlignment="1">
      <alignment horizontal="right"/>
    </xf>
    <xf numFmtId="173" fontId="16" fillId="2" borderId="0" xfId="6" applyNumberFormat="1" applyFont="1" applyFill="1" applyAlignment="1">
      <alignment horizontal="right"/>
    </xf>
    <xf numFmtId="0" fontId="25" fillId="2" borderId="0" xfId="88" applyFont="1" applyFill="1" applyAlignment="1">
      <alignment horizontal="center" vertical="center" wrapText="1"/>
    </xf>
    <xf numFmtId="0" fontId="27" fillId="0" borderId="3" xfId="88" applyFont="1" applyFill="1" applyBorder="1" applyAlignment="1">
      <alignment horizontal="center" vertical="center"/>
    </xf>
    <xf numFmtId="0" fontId="27" fillId="0" borderId="2" xfId="88" applyFont="1" applyFill="1" applyBorder="1" applyAlignment="1">
      <alignment horizontal="center" vertical="center"/>
    </xf>
    <xf numFmtId="0" fontId="27" fillId="0" borderId="3" xfId="88" applyFont="1" applyFill="1" applyBorder="1" applyAlignment="1">
      <alignment horizontal="center" vertical="center" wrapText="1"/>
    </xf>
    <xf numFmtId="0" fontId="27" fillId="0" borderId="2" xfId="88" applyFont="1" applyFill="1" applyBorder="1" applyAlignment="1">
      <alignment horizontal="center" vertical="center" wrapText="1"/>
    </xf>
    <xf numFmtId="173" fontId="22" fillId="2" borderId="3" xfId="6" applyNumberFormat="1" applyFont="1" applyFill="1" applyBorder="1" applyAlignment="1">
      <alignment horizontal="center" vertical="center" wrapText="1"/>
    </xf>
    <xf numFmtId="173" fontId="22" fillId="2" borderId="2" xfId="6" applyNumberFormat="1" applyFont="1" applyFill="1" applyBorder="1" applyAlignment="1">
      <alignment horizontal="center" vertical="center" wrapText="1"/>
    </xf>
    <xf numFmtId="172" fontId="22" fillId="0" borderId="3" xfId="4" applyNumberFormat="1" applyFont="1" applyBorder="1" applyAlignment="1">
      <alignment horizontal="center" vertical="center" wrapText="1"/>
    </xf>
    <xf numFmtId="172" fontId="22" fillId="0" borderId="2" xfId="4" applyNumberFormat="1" applyFont="1" applyBorder="1" applyAlignment="1">
      <alignment horizontal="center" vertical="center" wrapText="1"/>
    </xf>
    <xf numFmtId="0" fontId="22" fillId="0" borderId="3" xfId="4" applyFont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173" fontId="16" fillId="2" borderId="0" xfId="0" applyNumberFormat="1" applyFont="1" applyFill="1" applyAlignment="1">
      <alignment horizontal="right"/>
    </xf>
    <xf numFmtId="0" fontId="14" fillId="0" borderId="0" xfId="13" applyFont="1" applyAlignment="1">
      <alignment horizontal="center" wrapText="1"/>
    </xf>
    <xf numFmtId="164" fontId="3" fillId="0" borderId="4" xfId="12" applyNumberFormat="1" applyFont="1" applyFill="1" applyBorder="1" applyAlignment="1" applyProtection="1">
      <alignment horizontal="left"/>
      <protection hidden="1"/>
    </xf>
    <xf numFmtId="164" fontId="3" fillId="0" borderId="5" xfId="12" applyNumberFormat="1" applyFont="1" applyFill="1" applyBorder="1" applyAlignment="1" applyProtection="1">
      <alignment horizontal="left"/>
      <protection hidden="1"/>
    </xf>
    <xf numFmtId="164" fontId="3" fillId="0" borderId="6" xfId="12" applyNumberFormat="1" applyFont="1" applyFill="1" applyBorder="1" applyAlignment="1" applyProtection="1">
      <alignment horizontal="left"/>
      <protection hidden="1"/>
    </xf>
    <xf numFmtId="0" fontId="5" fillId="0" borderId="0" xfId="0" applyFont="1" applyAlignment="1">
      <alignment horizontal="left" wrapText="1"/>
    </xf>
    <xf numFmtId="0" fontId="3" fillId="0" borderId="1" xfId="85" applyNumberFormat="1" applyFont="1" applyFill="1" applyBorder="1" applyAlignment="1" applyProtection="1">
      <alignment horizontal="center" vertical="center" wrapText="1"/>
      <protection hidden="1"/>
    </xf>
    <xf numFmtId="0" fontId="22" fillId="0" borderId="1" xfId="13" applyNumberFormat="1" applyFont="1" applyFill="1" applyBorder="1" applyAlignment="1" applyProtection="1">
      <alignment horizontal="center" vertical="top" wrapText="1"/>
      <protection hidden="1"/>
    </xf>
    <xf numFmtId="0" fontId="22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22" fillId="0" borderId="1" xfId="83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47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7" applyFont="1" applyAlignment="1" applyProtection="1">
      <alignment horizontal="center" wrapText="1"/>
      <protection hidden="1"/>
    </xf>
    <xf numFmtId="0" fontId="3" fillId="0" borderId="1" xfId="47" applyNumberFormat="1" applyFont="1" applyFill="1" applyBorder="1" applyAlignment="1" applyProtection="1">
      <alignment horizontal="center" vertical="center"/>
      <protection hidden="1"/>
    </xf>
    <xf numFmtId="0" fontId="3" fillId="0" borderId="1" xfId="35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79" applyFont="1" applyBorder="1" applyAlignment="1">
      <alignment vertical="center" wrapText="1"/>
    </xf>
    <xf numFmtId="164" fontId="3" fillId="0" borderId="1" xfId="12" applyNumberFormat="1" applyFont="1" applyFill="1" applyBorder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7" fillId="0" borderId="0" xfId="9" applyFont="1" applyAlignment="1" applyProtection="1">
      <alignment horizontal="center" wrapText="1"/>
      <protection hidden="1"/>
    </xf>
    <xf numFmtId="0" fontId="24" fillId="0" borderId="0" xfId="80" applyFont="1" applyAlignment="1">
      <alignment horizontal="center" wrapText="1"/>
    </xf>
    <xf numFmtId="0" fontId="2" fillId="0" borderId="1" xfId="79" applyFont="1" applyBorder="1" applyAlignment="1">
      <alignment vertical="center"/>
    </xf>
    <xf numFmtId="0" fontId="3" fillId="0" borderId="1" xfId="35" applyNumberFormat="1" applyFont="1" applyFill="1" applyBorder="1" applyAlignment="1" applyProtection="1">
      <alignment horizontal="center" vertical="center"/>
      <protection hidden="1"/>
    </xf>
    <xf numFmtId="0" fontId="3" fillId="0" borderId="1" xfId="79" applyFont="1" applyBorder="1" applyAlignment="1">
      <alignment horizontal="center" vertical="center"/>
    </xf>
    <xf numFmtId="0" fontId="16" fillId="0" borderId="0" xfId="16" applyFont="1" applyAlignment="1">
      <alignment horizontal="right"/>
    </xf>
    <xf numFmtId="0" fontId="7" fillId="0" borderId="0" xfId="4" applyFont="1" applyFill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10" fillId="0" borderId="3" xfId="87" applyFont="1" applyBorder="1" applyAlignment="1">
      <alignment horizontal="center" vertical="center" wrapText="1"/>
    </xf>
    <xf numFmtId="0" fontId="10" fillId="0" borderId="2" xfId="87" applyFont="1" applyBorder="1" applyAlignment="1">
      <alignment horizontal="center" vertical="center" wrapText="1"/>
    </xf>
    <xf numFmtId="0" fontId="10" fillId="0" borderId="4" xfId="87" applyFont="1" applyBorder="1" applyAlignment="1">
      <alignment horizontal="center" vertical="center" wrapText="1"/>
    </xf>
    <xf numFmtId="0" fontId="10" fillId="0" borderId="5" xfId="87" applyFont="1" applyBorder="1" applyAlignment="1">
      <alignment horizontal="center" vertical="center" wrapText="1"/>
    </xf>
    <xf numFmtId="0" fontId="10" fillId="0" borderId="6" xfId="87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/>
    </xf>
    <xf numFmtId="0" fontId="10" fillId="0" borderId="1" xfId="87" applyFont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 wrapText="1"/>
    </xf>
    <xf numFmtId="0" fontId="16" fillId="0" borderId="0" xfId="4" applyFont="1" applyAlignment="1">
      <alignment horizontal="right"/>
    </xf>
    <xf numFmtId="0" fontId="0" fillId="0" borderId="0" xfId="0" applyAlignment="1">
      <alignment horizontal="right"/>
    </xf>
    <xf numFmtId="172" fontId="16" fillId="0" borderId="1" xfId="66" applyNumberFormat="1" applyFont="1" applyBorder="1" applyAlignment="1">
      <alignment horizontal="center"/>
    </xf>
    <xf numFmtId="173" fontId="16" fillId="2" borderId="0" xfId="69" applyNumberFormat="1" applyFont="1" applyFill="1" applyAlignment="1">
      <alignment horizontal="right"/>
    </xf>
    <xf numFmtId="0" fontId="7" fillId="0" borderId="0" xfId="66" applyFont="1" applyAlignment="1">
      <alignment horizontal="center" vertical="center" wrapText="1"/>
    </xf>
    <xf numFmtId="0" fontId="10" fillId="0" borderId="1" xfId="66" applyFont="1" applyBorder="1" applyAlignment="1">
      <alignment horizontal="center"/>
    </xf>
  </cellXfs>
  <cellStyles count="94">
    <cellStyle name="Excel Built-in Обычный 10" xfId="1"/>
    <cellStyle name="TableStyleLight1" xfId="2"/>
    <cellStyle name="Гиперссылка" xfId="3" builtinId="8"/>
    <cellStyle name="Обычный" xfId="0" builtinId="0"/>
    <cellStyle name="Обычный 10" xfId="4"/>
    <cellStyle name="Обычный 11" xfId="5"/>
    <cellStyle name="Обычный 12" xfId="6"/>
    <cellStyle name="Обычный 14" xfId="7"/>
    <cellStyle name="Обычный 15" xfId="8"/>
    <cellStyle name="Обычный 17" xfId="9"/>
    <cellStyle name="Обычный 18" xfId="10"/>
    <cellStyle name="Обычный 19" xfId="11"/>
    <cellStyle name="Обычный 2" xfId="12"/>
    <cellStyle name="Обычный 2 10" xfId="13"/>
    <cellStyle name="Обычный 2 10 2" xfId="14"/>
    <cellStyle name="Обычный 2 11" xfId="15"/>
    <cellStyle name="Обычный 2 11 2" xfId="16"/>
    <cellStyle name="Обычный 2 11 3" xfId="17"/>
    <cellStyle name="Обычный 2 11 4" xfId="18"/>
    <cellStyle name="Обычный 2 11 4 2" xfId="19"/>
    <cellStyle name="Обычный 2 11 5" xfId="20"/>
    <cellStyle name="Обычный 2 12" xfId="21"/>
    <cellStyle name="Обычный 2 12 2" xfId="22"/>
    <cellStyle name="Обычный 2 12 3" xfId="23"/>
    <cellStyle name="Обычный 2 12 3 2" xfId="24"/>
    <cellStyle name="Обычный 2 12 3 2 2" xfId="25"/>
    <cellStyle name="Обычный 2 12 3 2 2 2" xfId="26"/>
    <cellStyle name="Обычный 2 13" xfId="27"/>
    <cellStyle name="Обычный 2 14" xfId="28"/>
    <cellStyle name="Обычный 2 14 2" xfId="29"/>
    <cellStyle name="Обычный 2 14 2 2" xfId="30"/>
    <cellStyle name="Обычный 2 14 3" xfId="31"/>
    <cellStyle name="Обычный 2 15" xfId="32"/>
    <cellStyle name="Обычный 2 15 2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2" xfId="39"/>
    <cellStyle name="Обычный 2 2 2 2" xfId="40"/>
    <cellStyle name="Обычный 2 2 2 3" xfId="41"/>
    <cellStyle name="Обычный 2 2 3" xfId="42"/>
    <cellStyle name="Обычный 2 2 4" xfId="43"/>
    <cellStyle name="Обычный 2 2 5" xfId="44"/>
    <cellStyle name="Обычный 2 2 6" xfId="45"/>
    <cellStyle name="Обычный 2 2 6 2" xfId="46"/>
    <cellStyle name="Обычный 2 20" xfId="47"/>
    <cellStyle name="Обычный 2 21" xfId="48"/>
    <cellStyle name="Обычный 2 22" xfId="49"/>
    <cellStyle name="Обычный 2 23" xfId="50"/>
    <cellStyle name="Обычный 2 24" xfId="51"/>
    <cellStyle name="Обычный 2 25" xfId="52"/>
    <cellStyle name="Обычный 2 26" xfId="53"/>
    <cellStyle name="Обычный 2 27" xfId="54"/>
    <cellStyle name="Обычный 2 28" xfId="55"/>
    <cellStyle name="Обычный 2 29" xfId="56"/>
    <cellStyle name="Обычный 2 3" xfId="57"/>
    <cellStyle name="Обычный 2 4" xfId="58"/>
    <cellStyle name="Обычный 2 44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Обычный 21" xfId="65"/>
    <cellStyle name="Обычный 21 2" xfId="66"/>
    <cellStyle name="Обычный 22" xfId="67"/>
    <cellStyle name="Обычный 3" xfId="68"/>
    <cellStyle name="Обычный 3 2" xfId="69"/>
    <cellStyle name="Обычный 3 3" xfId="70"/>
    <cellStyle name="Обычный 3 4" xfId="71"/>
    <cellStyle name="Обычный 3 5" xfId="72"/>
    <cellStyle name="Обычный 4" xfId="73"/>
    <cellStyle name="Обычный 4 2" xfId="74"/>
    <cellStyle name="Обычный 4 3" xfId="75"/>
    <cellStyle name="Обычный 4 3 2" xfId="76"/>
    <cellStyle name="Обычный 4 3_дотация районная ноябрь на 18-20" xfId="77"/>
    <cellStyle name="Обычный 4 4" xfId="78"/>
    <cellStyle name="Обычный 5" xfId="79"/>
    <cellStyle name="Обычный 6" xfId="80"/>
    <cellStyle name="Обычный 6 2" xfId="81"/>
    <cellStyle name="Обычный 7" xfId="82"/>
    <cellStyle name="Обычный 8" xfId="83"/>
    <cellStyle name="Обычный 9" xfId="84"/>
    <cellStyle name="Обычный_tmp" xfId="85"/>
    <cellStyle name="Обычный_доходы изменения КБК" xfId="86"/>
    <cellStyle name="Обычный_Лист1" xfId="87"/>
    <cellStyle name="Обычный_Лист1 2" xfId="88"/>
    <cellStyle name="Обычный_Лист1 3" xfId="89"/>
    <cellStyle name="Процентный" xfId="90" builtinId="5"/>
    <cellStyle name="Стиль 1" xfId="91"/>
    <cellStyle name="Стиль 1 2" xfId="92"/>
    <cellStyle name="Финансовый 2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3752850" y="981075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342900</xdr:colOff>
      <xdr:row>0</xdr:row>
      <xdr:rowOff>1</xdr:rowOff>
    </xdr:from>
    <xdr:to>
      <xdr:col>5</xdr:col>
      <xdr:colOff>19049</xdr:colOff>
      <xdr:row>7</xdr:row>
      <xdr:rowOff>30480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95750" y="1"/>
          <a:ext cx="3943349" cy="139255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 Постановлению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 за 1 квартал 2018 года"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оот 19.04.2018 №258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98"/>
  <sheetViews>
    <sheetView workbookViewId="0">
      <selection activeCell="H11" sqref="H11"/>
    </sheetView>
  </sheetViews>
  <sheetFormatPr defaultColWidth="8" defaultRowHeight="15"/>
  <cols>
    <col min="1" max="1" width="49.25" style="30" customWidth="1"/>
    <col min="2" max="2" width="25.375" style="83" customWidth="1"/>
    <col min="3" max="3" width="11.125" style="30" customWidth="1"/>
    <col min="4" max="4" width="10.625" style="84" customWidth="1"/>
    <col min="5" max="5" width="8.875" style="30" customWidth="1"/>
    <col min="6" max="6" width="8" style="30"/>
    <col min="7" max="7" width="15.375" style="30" bestFit="1" customWidth="1"/>
    <col min="8" max="16384" width="8" style="30"/>
  </cols>
  <sheetData>
    <row r="5" spans="1:5" ht="17.45" customHeight="1"/>
    <row r="6" spans="1:5">
      <c r="A6" s="85"/>
    </row>
    <row r="7" spans="1:5">
      <c r="A7" s="85"/>
    </row>
    <row r="8" spans="1:5" s="86" customFormat="1" ht="15" customHeight="1">
      <c r="A8" s="193" t="s">
        <v>737</v>
      </c>
      <c r="B8" s="193"/>
      <c r="C8" s="193"/>
      <c r="D8" s="193"/>
      <c r="E8" s="193"/>
    </row>
    <row r="9" spans="1:5" s="86" customFormat="1" ht="29.25" customHeight="1">
      <c r="A9" s="193"/>
      <c r="B9" s="193"/>
      <c r="C9" s="193"/>
      <c r="D9" s="193"/>
      <c r="E9" s="193"/>
    </row>
    <row r="10" spans="1:5">
      <c r="A10" s="87"/>
      <c r="E10" s="88" t="s">
        <v>678</v>
      </c>
    </row>
    <row r="11" spans="1:5" ht="37.5" customHeight="1">
      <c r="A11" s="194" t="s">
        <v>708</v>
      </c>
      <c r="B11" s="196" t="s">
        <v>738</v>
      </c>
      <c r="C11" s="198" t="s">
        <v>195</v>
      </c>
      <c r="D11" s="200" t="s">
        <v>196</v>
      </c>
      <c r="E11" s="202" t="s">
        <v>653</v>
      </c>
    </row>
    <row r="12" spans="1:5" ht="27.6" customHeight="1">
      <c r="A12" s="195"/>
      <c r="B12" s="197"/>
      <c r="C12" s="199"/>
      <c r="D12" s="201"/>
      <c r="E12" s="203"/>
    </row>
    <row r="13" spans="1:5">
      <c r="A13" s="89">
        <v>1</v>
      </c>
      <c r="B13" s="90">
        <v>2</v>
      </c>
      <c r="C13" s="91">
        <v>3</v>
      </c>
      <c r="D13" s="91">
        <v>4</v>
      </c>
      <c r="E13" s="92">
        <v>5</v>
      </c>
    </row>
    <row r="14" spans="1:5" s="98" customFormat="1" ht="14.25">
      <c r="A14" s="93" t="s">
        <v>739</v>
      </c>
      <c r="B14" s="94" t="s">
        <v>740</v>
      </c>
      <c r="C14" s="95">
        <f>C15+C27+C34+C38+C49+C55+C58+C62+C72+C21+C36</f>
        <v>104708.95635999998</v>
      </c>
      <c r="D14" s="96">
        <f>D15+D27+D34+D38+D49+D55+D58+D62+D72+D21+D36</f>
        <v>28225.092780000006</v>
      </c>
      <c r="E14" s="97">
        <f>D14*100/C14</f>
        <v>26.955757903802695</v>
      </c>
    </row>
    <row r="15" spans="1:5" ht="16.5" customHeight="1">
      <c r="A15" s="93" t="s">
        <v>741</v>
      </c>
      <c r="B15" s="94" t="s">
        <v>742</v>
      </c>
      <c r="C15" s="95">
        <f>C17+C18+C19+C20</f>
        <v>71880.999999999985</v>
      </c>
      <c r="D15" s="96">
        <f>D17+D18+D19+D20</f>
        <v>16647.626530000001</v>
      </c>
      <c r="E15" s="97">
        <f t="shared" ref="E15:E86" si="0">D15*100/C15</f>
        <v>23.159981817170053</v>
      </c>
    </row>
    <row r="16" spans="1:5">
      <c r="A16" s="99" t="s">
        <v>743</v>
      </c>
      <c r="B16" s="100" t="s">
        <v>744</v>
      </c>
      <c r="C16" s="95">
        <f>C17+C18+C19+C20</f>
        <v>71880.999999999985</v>
      </c>
      <c r="D16" s="96">
        <f>D17+D18+D19+D20</f>
        <v>16647.626530000001</v>
      </c>
      <c r="E16" s="97">
        <f t="shared" si="0"/>
        <v>23.159981817170053</v>
      </c>
    </row>
    <row r="17" spans="1:15" s="106" customFormat="1" ht="72.75" customHeight="1">
      <c r="A17" s="101" t="s">
        <v>745</v>
      </c>
      <c r="B17" s="102" t="s">
        <v>746</v>
      </c>
      <c r="C17" s="103">
        <v>71510.2</v>
      </c>
      <c r="D17" s="104">
        <v>16629.629499999999</v>
      </c>
      <c r="E17" s="105">
        <f t="shared" si="0"/>
        <v>23.254905593887305</v>
      </c>
    </row>
    <row r="18" spans="1:15" ht="116.25" customHeight="1">
      <c r="A18" s="107" t="s">
        <v>747</v>
      </c>
      <c r="B18" s="102" t="s">
        <v>748</v>
      </c>
      <c r="C18" s="103">
        <v>96.4</v>
      </c>
      <c r="D18" s="108">
        <v>4.2466299999999997</v>
      </c>
      <c r="E18" s="105">
        <f t="shared" si="0"/>
        <v>4.4052178423236503</v>
      </c>
    </row>
    <row r="19" spans="1:15" ht="45.75" customHeight="1">
      <c r="A19" s="107" t="s">
        <v>749</v>
      </c>
      <c r="B19" s="109" t="s">
        <v>750</v>
      </c>
      <c r="C19" s="103">
        <v>265.7</v>
      </c>
      <c r="D19" s="104">
        <v>13.750400000000001</v>
      </c>
      <c r="E19" s="105">
        <f t="shared" si="0"/>
        <v>5.1751599548362828</v>
      </c>
    </row>
    <row r="20" spans="1:15" ht="44.45" customHeight="1">
      <c r="A20" s="101" t="s">
        <v>751</v>
      </c>
      <c r="B20" s="109" t="s">
        <v>752</v>
      </c>
      <c r="C20" s="103">
        <v>8.6999999999999993</v>
      </c>
      <c r="D20" s="110">
        <v>0</v>
      </c>
      <c r="E20" s="105">
        <f t="shared" si="0"/>
        <v>0</v>
      </c>
    </row>
    <row r="21" spans="1:15" ht="43.5">
      <c r="A21" s="111" t="s">
        <v>753</v>
      </c>
      <c r="B21" s="94" t="s">
        <v>754</v>
      </c>
      <c r="C21" s="95">
        <f>C22</f>
        <v>176.4</v>
      </c>
      <c r="D21" s="96">
        <f>D22</f>
        <v>41.794619999999995</v>
      </c>
      <c r="E21" s="97">
        <f t="shared" si="0"/>
        <v>23.693095238095236</v>
      </c>
    </row>
    <row r="22" spans="1:15" ht="31.5" customHeight="1">
      <c r="A22" s="107" t="s">
        <v>0</v>
      </c>
      <c r="B22" s="112" t="s">
        <v>1</v>
      </c>
      <c r="C22" s="113">
        <f>C23+C24+C25+C26</f>
        <v>176.4</v>
      </c>
      <c r="D22" s="114">
        <f>D23+D24+D25+D26</f>
        <v>41.794619999999995</v>
      </c>
      <c r="E22" s="105">
        <f t="shared" si="0"/>
        <v>23.693095238095236</v>
      </c>
    </row>
    <row r="23" spans="1:15" ht="72.75" customHeight="1">
      <c r="A23" s="101" t="s">
        <v>2</v>
      </c>
      <c r="B23" s="102" t="s">
        <v>3</v>
      </c>
      <c r="C23" s="103">
        <v>67.78</v>
      </c>
      <c r="D23" s="104">
        <v>17.218699999999998</v>
      </c>
      <c r="E23" s="105">
        <f t="shared" si="0"/>
        <v>25.40380643257598</v>
      </c>
    </row>
    <row r="24" spans="1:15" s="98" customFormat="1" ht="72.75" customHeight="1">
      <c r="A24" s="101" t="s">
        <v>4</v>
      </c>
      <c r="B24" s="102" t="s">
        <v>5</v>
      </c>
      <c r="C24" s="103">
        <v>0.83</v>
      </c>
      <c r="D24" s="104">
        <v>0.11607000000000001</v>
      </c>
      <c r="E24" s="105">
        <f t="shared" si="0"/>
        <v>13.984337349397592</v>
      </c>
    </row>
    <row r="25" spans="1:15" s="115" customFormat="1" ht="75" customHeight="1">
      <c r="A25" s="101" t="s">
        <v>6</v>
      </c>
      <c r="B25" s="102" t="s">
        <v>7</v>
      </c>
      <c r="C25" s="103">
        <v>124.82</v>
      </c>
      <c r="D25" s="110">
        <v>28.047779999999999</v>
      </c>
      <c r="E25" s="105">
        <f t="shared" si="0"/>
        <v>22.470581637558084</v>
      </c>
    </row>
    <row r="26" spans="1:15" s="86" customFormat="1" ht="74.25" customHeight="1">
      <c r="A26" s="101" t="s">
        <v>8</v>
      </c>
      <c r="B26" s="102" t="s">
        <v>9</v>
      </c>
      <c r="C26" s="103">
        <v>-17.03</v>
      </c>
      <c r="D26" s="110">
        <v>-3.5879300000000001</v>
      </c>
      <c r="E26" s="105">
        <f>D26*100/C26</f>
        <v>21.068291250733999</v>
      </c>
    </row>
    <row r="27" spans="1:15" s="86" customFormat="1" ht="15" customHeight="1">
      <c r="A27" s="116" t="s">
        <v>10</v>
      </c>
      <c r="B27" s="94" t="s">
        <v>11</v>
      </c>
      <c r="C27" s="95">
        <f>C28+C32+C33</f>
        <v>9125</v>
      </c>
      <c r="D27" s="96">
        <f>D28+D32+D33</f>
        <v>2529.0724999999998</v>
      </c>
      <c r="E27" s="97">
        <f t="shared" si="0"/>
        <v>27.715863013698627</v>
      </c>
    </row>
    <row r="28" spans="1:15" ht="28.5" customHeight="1">
      <c r="A28" s="117" t="s">
        <v>12</v>
      </c>
      <c r="B28" s="118" t="s">
        <v>13</v>
      </c>
      <c r="C28" s="119">
        <f>C29+C30+C31</f>
        <v>3641.4</v>
      </c>
      <c r="D28" s="110">
        <f>D29+D30+D31</f>
        <v>522.30858000000001</v>
      </c>
      <c r="E28" s="105">
        <f t="shared" si="0"/>
        <v>14.343620036249794</v>
      </c>
    </row>
    <row r="29" spans="1:15" ht="31.5" customHeight="1">
      <c r="A29" s="101" t="s">
        <v>14</v>
      </c>
      <c r="B29" s="118" t="s">
        <v>15</v>
      </c>
      <c r="C29" s="119">
        <v>2495.1</v>
      </c>
      <c r="D29" s="120">
        <v>388.46415000000002</v>
      </c>
      <c r="E29" s="105">
        <f t="shared" si="0"/>
        <v>15.569081399543105</v>
      </c>
    </row>
    <row r="30" spans="1:15" s="98" customFormat="1" ht="46.5" customHeight="1">
      <c r="A30" s="101" t="s">
        <v>16</v>
      </c>
      <c r="B30" s="118" t="s">
        <v>17</v>
      </c>
      <c r="C30" s="119">
        <v>951.4</v>
      </c>
      <c r="D30" s="104">
        <v>120.35243</v>
      </c>
      <c r="E30" s="105">
        <f t="shared" si="0"/>
        <v>12.650034685726299</v>
      </c>
    </row>
    <row r="31" spans="1:15" s="86" customFormat="1" ht="28.5" customHeight="1">
      <c r="A31" s="101" t="s">
        <v>18</v>
      </c>
      <c r="B31" s="112" t="s">
        <v>19</v>
      </c>
      <c r="C31" s="119">
        <v>194.9</v>
      </c>
      <c r="D31" s="110">
        <v>13.492000000000001</v>
      </c>
      <c r="E31" s="105">
        <f>D31*100/C31</f>
        <v>6.9225243714725497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s="86" customFormat="1" ht="30">
      <c r="A32" s="121" t="s">
        <v>20</v>
      </c>
      <c r="B32" s="102" t="s">
        <v>21</v>
      </c>
      <c r="C32" s="103">
        <v>4860.6000000000004</v>
      </c>
      <c r="D32" s="122">
        <v>923.63482999999997</v>
      </c>
      <c r="E32" s="105">
        <f t="shared" si="0"/>
        <v>19.002485907089657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s="86" customFormat="1" ht="16.5" customHeight="1">
      <c r="A33" s="121" t="s">
        <v>22</v>
      </c>
      <c r="B33" s="102" t="s">
        <v>23</v>
      </c>
      <c r="C33" s="103">
        <v>623</v>
      </c>
      <c r="D33" s="122">
        <v>1083.1290899999999</v>
      </c>
      <c r="E33" s="105">
        <f t="shared" si="0"/>
        <v>173.85699678972711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s="115" customFormat="1" ht="23.25" customHeight="1">
      <c r="A34" s="123" t="s">
        <v>24</v>
      </c>
      <c r="B34" s="94" t="s">
        <v>25</v>
      </c>
      <c r="C34" s="95">
        <f>C35</f>
        <v>52.4</v>
      </c>
      <c r="D34" s="95">
        <f>D35</f>
        <v>7.9119999999999999</v>
      </c>
      <c r="E34" s="95">
        <f>E35</f>
        <v>15.099236641221376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s="115" customFormat="1" ht="45">
      <c r="A35" s="124" t="s">
        <v>26</v>
      </c>
      <c r="B35" s="125" t="s">
        <v>27</v>
      </c>
      <c r="C35" s="103">
        <v>52.4</v>
      </c>
      <c r="D35" s="110">
        <v>7.9119999999999999</v>
      </c>
      <c r="E35" s="105">
        <f>D35*100/C35</f>
        <v>15.099236641221376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s="86" customFormat="1" ht="43.5" hidden="1">
      <c r="A36" s="126" t="s">
        <v>28</v>
      </c>
      <c r="B36" s="127" t="s">
        <v>29</v>
      </c>
      <c r="C36" s="95">
        <f>C37</f>
        <v>0</v>
      </c>
      <c r="D36" s="96">
        <f>D37</f>
        <v>0</v>
      </c>
      <c r="E36" s="97">
        <v>0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s="86" customFormat="1" hidden="1">
      <c r="A37" s="128" t="s">
        <v>30</v>
      </c>
      <c r="B37" s="125" t="s">
        <v>31</v>
      </c>
      <c r="C37" s="129">
        <v>0</v>
      </c>
      <c r="D37" s="122">
        <v>0</v>
      </c>
      <c r="E37" s="105">
        <v>0</v>
      </c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1:15" s="98" customFormat="1" ht="43.5" customHeight="1">
      <c r="A38" s="130" t="s">
        <v>32</v>
      </c>
      <c r="B38" s="94" t="s">
        <v>33</v>
      </c>
      <c r="C38" s="95">
        <f>C39+C41+C47</f>
        <v>8535.3293599999997</v>
      </c>
      <c r="D38" s="95">
        <f>D39+D41+D47</f>
        <v>3564.62934</v>
      </c>
      <c r="E38" s="97">
        <f>D38*100/C38</f>
        <v>41.763231266801405</v>
      </c>
    </row>
    <row r="39" spans="1:15" s="131" customFormat="1" ht="30" customHeight="1">
      <c r="A39" s="130" t="s">
        <v>34</v>
      </c>
      <c r="B39" s="94" t="s">
        <v>35</v>
      </c>
      <c r="C39" s="95">
        <f>C40</f>
        <v>0.93303999999999998</v>
      </c>
      <c r="D39" s="96">
        <f>D40</f>
        <v>0</v>
      </c>
      <c r="E39" s="97">
        <f>D39*100/C39</f>
        <v>0</v>
      </c>
    </row>
    <row r="40" spans="1:15" ht="42.75" customHeight="1">
      <c r="A40" s="132" t="s">
        <v>36</v>
      </c>
      <c r="B40" s="102" t="s">
        <v>37</v>
      </c>
      <c r="C40" s="119">
        <v>0.93303999999999998</v>
      </c>
      <c r="D40" s="110">
        <v>0</v>
      </c>
      <c r="E40" s="105">
        <f>D40*100/C40</f>
        <v>0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15" ht="101.25" customHeight="1">
      <c r="A41" s="133" t="s">
        <v>38</v>
      </c>
      <c r="B41" s="94" t="s">
        <v>39</v>
      </c>
      <c r="C41" s="95">
        <f>C42+C45</f>
        <v>8512.3963199999998</v>
      </c>
      <c r="D41" s="96">
        <f>D42+D45</f>
        <v>3564.62934</v>
      </c>
      <c r="E41" s="97">
        <f t="shared" si="0"/>
        <v>41.875744572945358</v>
      </c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15" ht="72.75" customHeight="1">
      <c r="A42" s="101" t="s">
        <v>40</v>
      </c>
      <c r="B42" s="102" t="s">
        <v>41</v>
      </c>
      <c r="C42" s="119">
        <f>C43+C44</f>
        <v>8254.6571700000004</v>
      </c>
      <c r="D42" s="110">
        <f>D43+D44</f>
        <v>3502.46405</v>
      </c>
      <c r="E42" s="105">
        <f t="shared" si="0"/>
        <v>42.430157641543822</v>
      </c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1:15" ht="73.900000000000006" customHeight="1">
      <c r="A43" s="101" t="s">
        <v>42</v>
      </c>
      <c r="B43" s="102" t="s">
        <v>43</v>
      </c>
      <c r="C43" s="103">
        <v>6939.5541700000003</v>
      </c>
      <c r="D43" s="104">
        <v>3082.0588200000002</v>
      </c>
      <c r="E43" s="105">
        <f t="shared" si="0"/>
        <v>44.412922566753309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15" ht="85.5" customHeight="1">
      <c r="A44" s="101" t="s">
        <v>44</v>
      </c>
      <c r="B44" s="102" t="s">
        <v>45</v>
      </c>
      <c r="C44" s="103">
        <v>1315.1030000000001</v>
      </c>
      <c r="D44" s="104">
        <v>420.40523000000002</v>
      </c>
      <c r="E44" s="105">
        <f>D44*100/C44</f>
        <v>31.967475551344648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1:15" ht="86.25" customHeight="1">
      <c r="A45" s="133" t="s">
        <v>46</v>
      </c>
      <c r="B45" s="94" t="s">
        <v>47</v>
      </c>
      <c r="C45" s="134">
        <f>C46</f>
        <v>257.73915</v>
      </c>
      <c r="D45" s="135">
        <f>D46</f>
        <v>62.165289999999999</v>
      </c>
      <c r="E45" s="97">
        <f t="shared" si="0"/>
        <v>24.119459538839944</v>
      </c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15" s="115" customFormat="1" ht="72.75" customHeight="1">
      <c r="A46" s="101" t="s">
        <v>48</v>
      </c>
      <c r="B46" s="102" t="s">
        <v>49</v>
      </c>
      <c r="C46" s="103">
        <v>257.73915</v>
      </c>
      <c r="D46" s="110">
        <v>62.165289999999999</v>
      </c>
      <c r="E46" s="105">
        <f t="shared" si="0"/>
        <v>24.119459538839944</v>
      </c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1:15" s="115" customFormat="1" ht="54.75" customHeight="1">
      <c r="A47" s="133" t="s">
        <v>50</v>
      </c>
      <c r="B47" s="94" t="s">
        <v>51</v>
      </c>
      <c r="C47" s="134">
        <f>C48</f>
        <v>22</v>
      </c>
      <c r="D47" s="134">
        <f>D48</f>
        <v>0</v>
      </c>
      <c r="E47" s="97">
        <f t="shared" si="0"/>
        <v>0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15" s="115" customFormat="1" ht="57" customHeight="1">
      <c r="A48" s="101" t="s">
        <v>50</v>
      </c>
      <c r="B48" s="102" t="s">
        <v>52</v>
      </c>
      <c r="C48" s="103">
        <v>22</v>
      </c>
      <c r="D48" s="110">
        <v>0</v>
      </c>
      <c r="E48" s="105">
        <f t="shared" si="0"/>
        <v>0</v>
      </c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5" s="86" customFormat="1" ht="30.75" customHeight="1">
      <c r="A49" s="126" t="s">
        <v>53</v>
      </c>
      <c r="B49" s="127" t="s">
        <v>54</v>
      </c>
      <c r="C49" s="95">
        <f>C50</f>
        <v>313.45600000000002</v>
      </c>
      <c r="D49" s="96">
        <f>D50</f>
        <v>638.00297</v>
      </c>
      <c r="E49" s="97">
        <f>D49*100/C49</f>
        <v>203.5382860752386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 s="86" customFormat="1" ht="17.25" customHeight="1">
      <c r="A50" s="136" t="s">
        <v>55</v>
      </c>
      <c r="B50" s="125" t="s">
        <v>56</v>
      </c>
      <c r="C50" s="119">
        <f>C51+C52+C54+C53</f>
        <v>313.45600000000002</v>
      </c>
      <c r="D50" s="110">
        <f>D51+D52+D54+D53</f>
        <v>638.00297</v>
      </c>
      <c r="E50" s="105">
        <f t="shared" si="0"/>
        <v>203.5382860752386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s="86" customFormat="1" ht="30" customHeight="1">
      <c r="A51" s="136" t="s">
        <v>57</v>
      </c>
      <c r="B51" s="125" t="s">
        <v>58</v>
      </c>
      <c r="C51" s="103">
        <v>72.072000000000003</v>
      </c>
      <c r="D51" s="122">
        <v>68.225909999999999</v>
      </c>
      <c r="E51" s="105">
        <f t="shared" si="0"/>
        <v>94.663544788544783</v>
      </c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s="86" customFormat="1" ht="30" hidden="1">
      <c r="A52" s="136" t="s">
        <v>59</v>
      </c>
      <c r="B52" s="125" t="s">
        <v>60</v>
      </c>
      <c r="C52" s="103">
        <v>0</v>
      </c>
      <c r="D52" s="122">
        <v>0</v>
      </c>
      <c r="E52" s="105">
        <v>0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s="86" customFormat="1">
      <c r="A53" s="136" t="s">
        <v>61</v>
      </c>
      <c r="B53" s="125" t="s">
        <v>62</v>
      </c>
      <c r="C53" s="103">
        <v>0</v>
      </c>
      <c r="D53" s="122">
        <v>0.64170000000000005</v>
      </c>
      <c r="E53" s="105">
        <v>0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1:15" s="98" customFormat="1" ht="16.5" customHeight="1">
      <c r="A54" s="136" t="s">
        <v>63</v>
      </c>
      <c r="B54" s="125" t="s">
        <v>64</v>
      </c>
      <c r="C54" s="103">
        <v>241.38399999999999</v>
      </c>
      <c r="D54" s="110">
        <v>569.13535999999999</v>
      </c>
      <c r="E54" s="105">
        <f t="shared" si="0"/>
        <v>235.78006827295928</v>
      </c>
    </row>
    <row r="55" spans="1:15" ht="42" customHeight="1">
      <c r="A55" s="130" t="s">
        <v>65</v>
      </c>
      <c r="B55" s="94" t="s">
        <v>66</v>
      </c>
      <c r="C55" s="95">
        <f>C56+C57</f>
        <v>13566.727000000001</v>
      </c>
      <c r="D55" s="95">
        <f>D56+D57</f>
        <v>4210.7367199999999</v>
      </c>
      <c r="E55" s="97">
        <f t="shared" si="0"/>
        <v>31.037233372500232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1:15" s="98" customFormat="1" ht="29.25" customHeight="1">
      <c r="A56" s="101" t="s">
        <v>67</v>
      </c>
      <c r="B56" s="125" t="s">
        <v>68</v>
      </c>
      <c r="C56" s="119">
        <v>13566.727000000001</v>
      </c>
      <c r="D56" s="110">
        <v>3916.60383</v>
      </c>
      <c r="E56" s="105">
        <f t="shared" si="0"/>
        <v>28.869187313933569</v>
      </c>
    </row>
    <row r="57" spans="1:15" s="98" customFormat="1" ht="29.25" customHeight="1">
      <c r="A57" s="101" t="s">
        <v>69</v>
      </c>
      <c r="B57" s="125" t="s">
        <v>70</v>
      </c>
      <c r="C57" s="119">
        <v>0</v>
      </c>
      <c r="D57" s="110">
        <v>294.13288999999997</v>
      </c>
      <c r="E57" s="105">
        <v>0</v>
      </c>
    </row>
    <row r="58" spans="1:15" ht="29.25">
      <c r="A58" s="130" t="s">
        <v>71</v>
      </c>
      <c r="B58" s="94" t="s">
        <v>72</v>
      </c>
      <c r="C58" s="95">
        <f>C59</f>
        <v>523.5</v>
      </c>
      <c r="D58" s="96">
        <f>D59</f>
        <v>251.52976000000001</v>
      </c>
      <c r="E58" s="97">
        <f t="shared" si="0"/>
        <v>48.047709646609363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30">
      <c r="A59" s="137" t="s">
        <v>73</v>
      </c>
      <c r="B59" s="102" t="s">
        <v>74</v>
      </c>
      <c r="C59" s="119">
        <f>C60+C61</f>
        <v>523.5</v>
      </c>
      <c r="D59" s="120">
        <f>D60+D61</f>
        <v>251.52976000000001</v>
      </c>
      <c r="E59" s="105">
        <f t="shared" si="0"/>
        <v>48.047709646609363</v>
      </c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1:15" ht="45">
      <c r="A60" s="137" t="s">
        <v>75</v>
      </c>
      <c r="B60" s="102" t="s">
        <v>76</v>
      </c>
      <c r="C60" s="103">
        <v>500</v>
      </c>
      <c r="D60" s="104">
        <v>242.83775</v>
      </c>
      <c r="E60" s="105">
        <f t="shared" si="0"/>
        <v>48.567550000000004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5" ht="45">
      <c r="A61" s="137" t="s">
        <v>77</v>
      </c>
      <c r="B61" s="102" t="s">
        <v>78</v>
      </c>
      <c r="C61" s="103">
        <v>23.5</v>
      </c>
      <c r="D61" s="104">
        <v>8.6920099999999998</v>
      </c>
      <c r="E61" s="105">
        <f t="shared" si="0"/>
        <v>36.987276595744682</v>
      </c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1:15">
      <c r="A62" s="130" t="s">
        <v>79</v>
      </c>
      <c r="B62" s="94" t="s">
        <v>80</v>
      </c>
      <c r="C62" s="95">
        <f>C63+C64+C66+C67+C69+C70+C71+C68+C65</f>
        <v>412.14399999999995</v>
      </c>
      <c r="D62" s="95">
        <f>D63+D64+D66+D67+D69+D70+D71+D68+D65</f>
        <v>211.274</v>
      </c>
      <c r="E62" s="97">
        <f t="shared" si="0"/>
        <v>51.26218020885905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1:15" ht="30">
      <c r="A63" s="132" t="s">
        <v>81</v>
      </c>
      <c r="B63" s="102" t="s">
        <v>82</v>
      </c>
      <c r="C63" s="103">
        <f>22.1+5</f>
        <v>27.1</v>
      </c>
      <c r="D63" s="110">
        <f>6.35377+0.91263</f>
        <v>7.2664</v>
      </c>
      <c r="E63" s="105">
        <f t="shared" si="0"/>
        <v>26.813284132841325</v>
      </c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1:15" s="98" customFormat="1" ht="59.25" hidden="1" customHeight="1">
      <c r="A64" s="138" t="s">
        <v>83</v>
      </c>
      <c r="B64" s="118" t="s">
        <v>84</v>
      </c>
      <c r="C64" s="103">
        <v>0</v>
      </c>
      <c r="D64" s="104">
        <v>0</v>
      </c>
      <c r="E64" s="105" t="e">
        <f t="shared" si="0"/>
        <v>#DIV/0!</v>
      </c>
    </row>
    <row r="65" spans="1:15" s="98" customFormat="1" ht="59.25" customHeight="1">
      <c r="A65" s="138" t="s">
        <v>85</v>
      </c>
      <c r="B65" s="118" t="s">
        <v>86</v>
      </c>
      <c r="C65" s="103">
        <v>10.5</v>
      </c>
      <c r="D65" s="104">
        <v>0</v>
      </c>
      <c r="E65" s="105">
        <v>0</v>
      </c>
    </row>
    <row r="66" spans="1:15" s="98" customFormat="1" ht="117" customHeight="1">
      <c r="A66" s="101" t="s">
        <v>87</v>
      </c>
      <c r="B66" s="102" t="s">
        <v>88</v>
      </c>
      <c r="C66" s="119">
        <v>150</v>
      </c>
      <c r="D66" s="104">
        <v>52.196800000000003</v>
      </c>
      <c r="E66" s="105">
        <f t="shared" si="0"/>
        <v>34.797866666666671</v>
      </c>
    </row>
    <row r="67" spans="1:15" s="98" customFormat="1" ht="60">
      <c r="A67" s="101" t="s">
        <v>89</v>
      </c>
      <c r="B67" s="102" t="s">
        <v>90</v>
      </c>
      <c r="C67" s="103">
        <v>97.343999999999994</v>
      </c>
      <c r="D67" s="104">
        <v>10</v>
      </c>
      <c r="E67" s="105">
        <f t="shared" si="0"/>
        <v>10.27284681130835</v>
      </c>
    </row>
    <row r="68" spans="1:15" s="98" customFormat="1" ht="30">
      <c r="A68" s="101" t="s">
        <v>91</v>
      </c>
      <c r="B68" s="125" t="s">
        <v>92</v>
      </c>
      <c r="C68" s="103">
        <v>2</v>
      </c>
      <c r="D68" s="104">
        <v>0</v>
      </c>
      <c r="E68" s="105">
        <f t="shared" si="0"/>
        <v>0</v>
      </c>
    </row>
    <row r="69" spans="1:15" ht="30" customHeight="1">
      <c r="A69" s="139" t="s">
        <v>93</v>
      </c>
      <c r="B69" s="125" t="s">
        <v>94</v>
      </c>
      <c r="C69" s="103">
        <v>10</v>
      </c>
      <c r="D69" s="110">
        <v>2</v>
      </c>
      <c r="E69" s="105">
        <f t="shared" si="0"/>
        <v>20</v>
      </c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1:15" ht="61.5" customHeight="1">
      <c r="A70" s="140" t="s">
        <v>95</v>
      </c>
      <c r="B70" s="125" t="s">
        <v>96</v>
      </c>
      <c r="C70" s="103">
        <v>10</v>
      </c>
      <c r="D70" s="104">
        <v>19</v>
      </c>
      <c r="E70" s="105">
        <f t="shared" si="0"/>
        <v>190</v>
      </c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1:15" s="98" customFormat="1" ht="45">
      <c r="A71" s="141" t="s">
        <v>97</v>
      </c>
      <c r="B71" s="102" t="s">
        <v>98</v>
      </c>
      <c r="C71" s="119">
        <v>105.2</v>
      </c>
      <c r="D71" s="104">
        <v>120.8108</v>
      </c>
      <c r="E71" s="105">
        <f t="shared" si="0"/>
        <v>114.83916349809886</v>
      </c>
    </row>
    <row r="72" spans="1:15" ht="15.75" customHeight="1">
      <c r="A72" s="130" t="s">
        <v>99</v>
      </c>
      <c r="B72" s="94" t="s">
        <v>100</v>
      </c>
      <c r="C72" s="95">
        <f>C73+C74</f>
        <v>123</v>
      </c>
      <c r="D72" s="96">
        <f>D73+D74</f>
        <v>122.51434</v>
      </c>
      <c r="E72" s="97">
        <f t="shared" si="0"/>
        <v>99.605154471544722</v>
      </c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1:15">
      <c r="A73" s="137" t="s">
        <v>101</v>
      </c>
      <c r="B73" s="102" t="s">
        <v>102</v>
      </c>
      <c r="C73" s="103">
        <v>0</v>
      </c>
      <c r="D73" s="104">
        <v>0.94338</v>
      </c>
      <c r="E73" s="105">
        <v>0</v>
      </c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1:15">
      <c r="A74" s="137" t="s">
        <v>103</v>
      </c>
      <c r="B74" s="102" t="s">
        <v>104</v>
      </c>
      <c r="C74" s="103">
        <v>123</v>
      </c>
      <c r="D74" s="104">
        <v>121.57096</v>
      </c>
      <c r="E74" s="105">
        <f t="shared" si="0"/>
        <v>98.83817886178862</v>
      </c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1:15" s="98" customFormat="1" ht="14.25">
      <c r="A75" s="130" t="s">
        <v>105</v>
      </c>
      <c r="B75" s="94" t="s">
        <v>106</v>
      </c>
      <c r="C75" s="95">
        <f>C76+C90+C93</f>
        <v>853100.30402000004</v>
      </c>
      <c r="D75" s="96">
        <f>D76+D90+D93</f>
        <v>165492.68744000001</v>
      </c>
      <c r="E75" s="97">
        <f t="shared" si="0"/>
        <v>19.398971804389394</v>
      </c>
    </row>
    <row r="76" spans="1:15" s="98" customFormat="1" ht="29.25" customHeight="1">
      <c r="A76" s="130" t="s">
        <v>107</v>
      </c>
      <c r="B76" s="94" t="s">
        <v>108</v>
      </c>
      <c r="C76" s="95">
        <f>C77+C80+C83+C88</f>
        <v>853062.18419000006</v>
      </c>
      <c r="D76" s="96">
        <f>D77+D80+D83+D88</f>
        <v>165574.56751000002</v>
      </c>
      <c r="E76" s="97">
        <f t="shared" si="0"/>
        <v>19.409437035028866</v>
      </c>
    </row>
    <row r="77" spans="1:15" ht="27.75" customHeight="1">
      <c r="A77" s="142" t="s">
        <v>109</v>
      </c>
      <c r="B77" s="143" t="s">
        <v>110</v>
      </c>
      <c r="C77" s="95">
        <f>C78+C79</f>
        <v>139488.6</v>
      </c>
      <c r="D77" s="95">
        <f>D78+D79</f>
        <v>34863</v>
      </c>
      <c r="E77" s="97">
        <f t="shared" si="0"/>
        <v>24.993440324155522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1:15" ht="30.75" customHeight="1">
      <c r="A78" s="144" t="s">
        <v>111</v>
      </c>
      <c r="B78" s="145" t="s">
        <v>112</v>
      </c>
      <c r="C78" s="103">
        <v>112090.8</v>
      </c>
      <c r="D78" s="104">
        <v>28023</v>
      </c>
      <c r="E78" s="105">
        <f t="shared" si="0"/>
        <v>25.000267640163152</v>
      </c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1:15" ht="30.75" customHeight="1">
      <c r="A79" s="137" t="s">
        <v>113</v>
      </c>
      <c r="B79" s="102" t="s">
        <v>114</v>
      </c>
      <c r="C79" s="103">
        <v>27397.8</v>
      </c>
      <c r="D79" s="104">
        <v>6840</v>
      </c>
      <c r="E79" s="105">
        <f t="shared" si="0"/>
        <v>24.965508179488864</v>
      </c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1:15" ht="30.75" customHeight="1">
      <c r="A80" s="146" t="s">
        <v>115</v>
      </c>
      <c r="B80" s="147" t="s">
        <v>116</v>
      </c>
      <c r="C80" s="95">
        <f>C82+C81</f>
        <v>209744.7</v>
      </c>
      <c r="D80" s="95">
        <f>D82+D81</f>
        <v>13098</v>
      </c>
      <c r="E80" s="97">
        <f t="shared" si="0"/>
        <v>6.2447346702920257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1:15" ht="46.5" customHeight="1">
      <c r="A81" s="148" t="s">
        <v>117</v>
      </c>
      <c r="B81" s="149" t="s">
        <v>118</v>
      </c>
      <c r="C81" s="119">
        <v>144393.70000000001</v>
      </c>
      <c r="D81" s="110">
        <v>0</v>
      </c>
      <c r="E81" s="105">
        <v>0</v>
      </c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1:15">
      <c r="A82" s="137" t="s">
        <v>119</v>
      </c>
      <c r="B82" s="102" t="s">
        <v>120</v>
      </c>
      <c r="C82" s="119">
        <v>65351</v>
      </c>
      <c r="D82" s="110">
        <v>13098</v>
      </c>
      <c r="E82" s="105">
        <f t="shared" si="0"/>
        <v>20.042539517375403</v>
      </c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1:15" ht="28.5">
      <c r="A83" s="146" t="s">
        <v>121</v>
      </c>
      <c r="B83" s="94" t="s">
        <v>122</v>
      </c>
      <c r="C83" s="150">
        <f>C84+C85+C87+C86</f>
        <v>502234.1</v>
      </c>
      <c r="D83" s="150">
        <f>D84+D85+D87+D86</f>
        <v>117613.56751000001</v>
      </c>
      <c r="E83" s="97">
        <f t="shared" si="0"/>
        <v>23.418076851014298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1:15" ht="45" customHeight="1">
      <c r="A84" s="151" t="s">
        <v>123</v>
      </c>
      <c r="B84" s="102" t="s">
        <v>124</v>
      </c>
      <c r="C84" s="152">
        <v>14189.2</v>
      </c>
      <c r="D84" s="110">
        <v>2419.85151</v>
      </c>
      <c r="E84" s="105">
        <f t="shared" si="0"/>
        <v>17.054178600625825</v>
      </c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1:15" s="98" customFormat="1" ht="44.25" customHeight="1">
      <c r="A85" s="144" t="s">
        <v>125</v>
      </c>
      <c r="B85" s="102" t="s">
        <v>126</v>
      </c>
      <c r="C85" s="119">
        <v>19344.5</v>
      </c>
      <c r="D85" s="104">
        <v>2303.9259999999999</v>
      </c>
      <c r="E85" s="105">
        <f t="shared" si="0"/>
        <v>11.909979580759389</v>
      </c>
    </row>
    <row r="86" spans="1:15" s="98" customFormat="1" ht="60.75" customHeight="1">
      <c r="A86" s="144" t="s">
        <v>127</v>
      </c>
      <c r="B86" s="102" t="s">
        <v>128</v>
      </c>
      <c r="C86" s="119">
        <v>93.3</v>
      </c>
      <c r="D86" s="104">
        <v>93.3</v>
      </c>
      <c r="E86" s="105">
        <f t="shared" si="0"/>
        <v>100</v>
      </c>
    </row>
    <row r="87" spans="1:15" s="98" customFormat="1">
      <c r="A87" s="137" t="s">
        <v>129</v>
      </c>
      <c r="B87" s="102" t="s">
        <v>130</v>
      </c>
      <c r="C87" s="153">
        <v>468607.1</v>
      </c>
      <c r="D87" s="104">
        <v>112796.49</v>
      </c>
      <c r="E87" s="105">
        <f t="shared" ref="E87:E95" si="1">D87*100/C87</f>
        <v>24.070589199352721</v>
      </c>
    </row>
    <row r="88" spans="1:15">
      <c r="A88" s="130" t="s">
        <v>131</v>
      </c>
      <c r="B88" s="94" t="s">
        <v>132</v>
      </c>
      <c r="C88" s="95">
        <f>C89</f>
        <v>1594.7841900000001</v>
      </c>
      <c r="D88" s="96">
        <f>D89</f>
        <v>0</v>
      </c>
      <c r="E88" s="97">
        <f t="shared" si="1"/>
        <v>0</v>
      </c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1:15" ht="72.75" customHeight="1">
      <c r="A89" s="144" t="s">
        <v>133</v>
      </c>
      <c r="B89" s="125" t="s">
        <v>134</v>
      </c>
      <c r="C89" s="119">
        <v>1594.7841900000001</v>
      </c>
      <c r="D89" s="110">
        <v>0</v>
      </c>
      <c r="E89" s="105">
        <f t="shared" si="1"/>
        <v>0</v>
      </c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1:15">
      <c r="A90" s="130" t="s">
        <v>135</v>
      </c>
      <c r="B90" s="94" t="s">
        <v>136</v>
      </c>
      <c r="C90" s="154">
        <f>C91+C92</f>
        <v>180</v>
      </c>
      <c r="D90" s="155">
        <f>D91+D92</f>
        <v>60</v>
      </c>
      <c r="E90" s="97">
        <f t="shared" si="1"/>
        <v>33.333333333333336</v>
      </c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1:15" s="98" customFormat="1" ht="45" customHeight="1">
      <c r="A91" s="156" t="s">
        <v>137</v>
      </c>
      <c r="B91" s="102" t="s">
        <v>138</v>
      </c>
      <c r="C91" s="157">
        <v>180</v>
      </c>
      <c r="D91" s="122">
        <v>60</v>
      </c>
      <c r="E91" s="105">
        <f t="shared" si="1"/>
        <v>33.333333333333336</v>
      </c>
    </row>
    <row r="92" spans="1:15" s="98" customFormat="1" ht="30.75" hidden="1" customHeight="1">
      <c r="A92" s="121" t="s">
        <v>139</v>
      </c>
      <c r="B92" s="102" t="s">
        <v>140</v>
      </c>
      <c r="C92" s="157">
        <v>0</v>
      </c>
      <c r="D92" s="104">
        <v>0</v>
      </c>
      <c r="E92" s="105" t="e">
        <f t="shared" si="1"/>
        <v>#DIV/0!</v>
      </c>
    </row>
    <row r="93" spans="1:15" ht="66.75" customHeight="1">
      <c r="A93" s="158" t="s">
        <v>141</v>
      </c>
      <c r="B93" s="94" t="s">
        <v>142</v>
      </c>
      <c r="C93" s="95">
        <f>C94</f>
        <v>-141.88016999999999</v>
      </c>
      <c r="D93" s="96">
        <f>D94</f>
        <v>-141.88006999999999</v>
      </c>
      <c r="E93" s="97">
        <f t="shared" si="1"/>
        <v>99.999929517986899</v>
      </c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1:15" s="98" customFormat="1" ht="45" customHeight="1">
      <c r="A94" s="159" t="s">
        <v>143</v>
      </c>
      <c r="B94" s="102" t="s">
        <v>144</v>
      </c>
      <c r="C94" s="160">
        <v>-141.88016999999999</v>
      </c>
      <c r="D94" s="104">
        <v>-141.88006999999999</v>
      </c>
      <c r="E94" s="105">
        <f t="shared" si="1"/>
        <v>99.999929517986899</v>
      </c>
    </row>
    <row r="95" spans="1:15" s="98" customFormat="1" ht="18" customHeight="1">
      <c r="A95" s="190" t="s">
        <v>145</v>
      </c>
      <c r="B95" s="190"/>
      <c r="C95" s="95">
        <f>C75+C14</f>
        <v>957809.26037999999</v>
      </c>
      <c r="D95" s="95">
        <f>D75+D14</f>
        <v>193717.78022000002</v>
      </c>
      <c r="E95" s="97">
        <f t="shared" si="1"/>
        <v>20.225089507189004</v>
      </c>
    </row>
    <row r="97" spans="1:5">
      <c r="A97" s="161" t="s">
        <v>702</v>
      </c>
      <c r="D97" s="191" t="s">
        <v>703</v>
      </c>
      <c r="E97" s="191"/>
    </row>
    <row r="98" spans="1:5" ht="15.75">
      <c r="A98" s="28"/>
      <c r="B98" s="56"/>
      <c r="C98" s="56"/>
      <c r="D98" s="192"/>
      <c r="E98" s="192"/>
    </row>
  </sheetData>
  <mergeCells count="9">
    <mergeCell ref="A95:B95"/>
    <mergeCell ref="D97:E97"/>
    <mergeCell ref="D98:E98"/>
    <mergeCell ref="A8:E9"/>
    <mergeCell ref="A11:A12"/>
    <mergeCell ref="B11:B12"/>
    <mergeCell ref="C11:C12"/>
    <mergeCell ref="D11:D12"/>
    <mergeCell ref="E11:E12"/>
  </mergeCells>
  <phoneticPr fontId="32" type="noConversion"/>
  <hyperlinks>
    <hyperlink ref="A18" r:id="rId1" display="http://www.consultant.ru/cons/cgi/online.cgi?req=doc&amp;base=LAW&amp;n=198941&amp;rnd=235642.291926313&amp;dst=3019&amp;fld=134"/>
    <hyperlink ref="A19" r:id="rId2" display="http://www.consultant.ru/cons/cgi/online.cgi?req=doc&amp;base=LAW&amp;n=198941&amp;rnd=235642.6204346&amp;dst=101491&amp;fld=134"/>
    <hyperlink ref="A22" r:id="rId3" display="http://www.consultant.ru/cons/cgi/online.cgi?req=doc&amp;base=LAW&amp;n=198941&amp;rnd=235642.187433877&amp;dst=100606&amp;fld=134"/>
    <hyperlink ref="A28" r:id="rId4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31496062992125984" footer="0.31496062992125984"/>
  <pageSetup paperSize="9" scale="75" orientation="portrait" r:id="rId5"/>
  <headerFooter differentFirst="1">
    <oddHeader>&amp;C&amp;P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4"/>
  <sheetViews>
    <sheetView showGridLines="0" workbookViewId="0">
      <selection activeCell="D3" sqref="D3:G3"/>
    </sheetView>
  </sheetViews>
  <sheetFormatPr defaultColWidth="8.25" defaultRowHeight="12.75"/>
  <cols>
    <col min="1" max="1" width="44" style="2" customWidth="1"/>
    <col min="2" max="2" width="10.875" style="2" customWidth="1"/>
    <col min="3" max="3" width="7.25" style="2" customWidth="1"/>
    <col min="4" max="4" width="8.875" style="2" customWidth="1"/>
    <col min="5" max="5" width="9.25" style="2" customWidth="1"/>
    <col min="6" max="6" width="10.875" style="2" customWidth="1"/>
    <col min="7" max="7" width="10.5" style="2" customWidth="1"/>
    <col min="8" max="243" width="8.25" style="2" customWidth="1"/>
    <col min="244" max="16384" width="8.25" style="2"/>
  </cols>
  <sheetData>
    <row r="1" spans="1:7" ht="15">
      <c r="D1" s="49" t="s">
        <v>719</v>
      </c>
      <c r="E1" s="50"/>
      <c r="F1" s="51"/>
      <c r="G1" s="51"/>
    </row>
    <row r="2" spans="1:7" ht="13.9" customHeight="1">
      <c r="D2" s="49" t="s">
        <v>717</v>
      </c>
      <c r="E2" s="50"/>
      <c r="F2" s="51"/>
      <c r="G2" s="51"/>
    </row>
    <row r="3" spans="1:7" ht="42" customHeight="1">
      <c r="D3" s="209" t="s">
        <v>718</v>
      </c>
      <c r="E3" s="209"/>
      <c r="F3" s="209"/>
      <c r="G3" s="209"/>
    </row>
    <row r="4" spans="1:7" ht="19.149999999999999" customHeight="1">
      <c r="D4" s="49" t="s">
        <v>199</v>
      </c>
      <c r="E4" s="50"/>
      <c r="F4" s="51"/>
      <c r="G4" s="51"/>
    </row>
    <row r="7" spans="1:7" ht="72" customHeight="1">
      <c r="A7" s="205" t="s">
        <v>736</v>
      </c>
      <c r="B7" s="205"/>
      <c r="C7" s="205"/>
      <c r="D7" s="205"/>
      <c r="E7" s="205"/>
      <c r="F7" s="205"/>
      <c r="G7" s="205"/>
    </row>
    <row r="8" spans="1:7" ht="13.15" customHeight="1">
      <c r="A8" s="1"/>
      <c r="B8" s="1"/>
      <c r="C8" s="1"/>
      <c r="D8" s="1"/>
      <c r="E8" s="1"/>
      <c r="F8" s="1"/>
      <c r="G8" s="1"/>
    </row>
    <row r="9" spans="1:7" ht="16.5" customHeight="1">
      <c r="A9" s="1"/>
      <c r="B9" s="1"/>
      <c r="C9" s="1"/>
      <c r="D9" s="1"/>
      <c r="E9" s="1"/>
      <c r="F9" s="1"/>
      <c r="G9" s="34" t="s">
        <v>714</v>
      </c>
    </row>
    <row r="10" spans="1:7" ht="18.600000000000001" customHeight="1">
      <c r="A10" s="210" t="s">
        <v>708</v>
      </c>
      <c r="B10" s="211" t="s">
        <v>709</v>
      </c>
      <c r="C10" s="211"/>
      <c r="D10" s="211"/>
      <c r="E10" s="212" t="s">
        <v>713</v>
      </c>
      <c r="F10" s="213" t="s">
        <v>654</v>
      </c>
      <c r="G10" s="213" t="s">
        <v>653</v>
      </c>
    </row>
    <row r="11" spans="1:7" ht="34.9" customHeight="1">
      <c r="A11" s="210"/>
      <c r="B11" s="31" t="s">
        <v>710</v>
      </c>
      <c r="C11" s="31" t="s">
        <v>711</v>
      </c>
      <c r="D11" s="32" t="s">
        <v>712</v>
      </c>
      <c r="E11" s="212"/>
      <c r="F11" s="213"/>
      <c r="G11" s="213"/>
    </row>
    <row r="12" spans="1:7" ht="12.75" customHeight="1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6">
        <v>6</v>
      </c>
      <c r="G12" s="36">
        <v>7</v>
      </c>
    </row>
    <row r="13" spans="1:7" ht="25.5">
      <c r="A13" s="37" t="s">
        <v>652</v>
      </c>
      <c r="B13" s="38" t="s">
        <v>651</v>
      </c>
      <c r="C13" s="39" t="s">
        <v>201</v>
      </c>
      <c r="D13" s="40"/>
      <c r="E13" s="41">
        <v>610510.6</v>
      </c>
      <c r="F13" s="41">
        <v>143131.20000000001</v>
      </c>
      <c r="G13" s="42">
        <v>0.2344450694222181</v>
      </c>
    </row>
    <row r="14" spans="1:7" ht="25.5">
      <c r="A14" s="37" t="s">
        <v>650</v>
      </c>
      <c r="B14" s="38" t="s">
        <v>649</v>
      </c>
      <c r="C14" s="39" t="s">
        <v>201</v>
      </c>
      <c r="D14" s="40"/>
      <c r="E14" s="41">
        <v>598216.80000000005</v>
      </c>
      <c r="F14" s="41">
        <v>140291.1</v>
      </c>
      <c r="G14" s="42">
        <v>0.23451548000657954</v>
      </c>
    </row>
    <row r="15" spans="1:7" ht="25.5">
      <c r="A15" s="37" t="s">
        <v>648</v>
      </c>
      <c r="B15" s="38" t="s">
        <v>647</v>
      </c>
      <c r="C15" s="39" t="s">
        <v>201</v>
      </c>
      <c r="D15" s="40"/>
      <c r="E15" s="41">
        <v>166973.20000000001</v>
      </c>
      <c r="F15" s="41">
        <v>42603.6</v>
      </c>
      <c r="G15" s="42">
        <v>0.25515232384598246</v>
      </c>
    </row>
    <row r="16" spans="1:7" ht="25.5">
      <c r="A16" s="37" t="s">
        <v>609</v>
      </c>
      <c r="B16" s="38" t="s">
        <v>646</v>
      </c>
      <c r="C16" s="39" t="s">
        <v>201</v>
      </c>
      <c r="D16" s="40"/>
      <c r="E16" s="41">
        <v>974.2</v>
      </c>
      <c r="F16" s="41">
        <v>185.9</v>
      </c>
      <c r="G16" s="42">
        <v>0.19082323958119482</v>
      </c>
    </row>
    <row r="17" spans="1:7" ht="25.5">
      <c r="A17" s="43" t="s">
        <v>205</v>
      </c>
      <c r="B17" s="44" t="s">
        <v>646</v>
      </c>
      <c r="C17" s="45" t="s">
        <v>202</v>
      </c>
      <c r="D17" s="46"/>
      <c r="E17" s="47">
        <v>974.2</v>
      </c>
      <c r="F17" s="47">
        <v>185.9</v>
      </c>
      <c r="G17" s="48">
        <v>0.19082323958119482</v>
      </c>
    </row>
    <row r="18" spans="1:7">
      <c r="A18" s="43" t="s">
        <v>518</v>
      </c>
      <c r="B18" s="44" t="s">
        <v>646</v>
      </c>
      <c r="C18" s="45" t="s">
        <v>202</v>
      </c>
      <c r="D18" s="46">
        <v>701</v>
      </c>
      <c r="E18" s="47">
        <v>974.2</v>
      </c>
      <c r="F18" s="47">
        <v>185.9</v>
      </c>
      <c r="G18" s="48">
        <v>0.19082323958119482</v>
      </c>
    </row>
    <row r="19" spans="1:7">
      <c r="A19" s="37" t="s">
        <v>589</v>
      </c>
      <c r="B19" s="38" t="s">
        <v>645</v>
      </c>
      <c r="C19" s="39" t="s">
        <v>201</v>
      </c>
      <c r="D19" s="40"/>
      <c r="E19" s="41">
        <v>91.2</v>
      </c>
      <c r="F19" s="41">
        <v>0.2</v>
      </c>
      <c r="G19" s="42">
        <v>2.1929824561403508E-3</v>
      </c>
    </row>
    <row r="20" spans="1:7" ht="25.5">
      <c r="A20" s="43" t="s">
        <v>205</v>
      </c>
      <c r="B20" s="44" t="s">
        <v>645</v>
      </c>
      <c r="C20" s="45" t="s">
        <v>202</v>
      </c>
      <c r="D20" s="46"/>
      <c r="E20" s="47">
        <v>91.2</v>
      </c>
      <c r="F20" s="47">
        <v>0.2</v>
      </c>
      <c r="G20" s="48">
        <v>2.1929824561403508E-3</v>
      </c>
    </row>
    <row r="21" spans="1:7">
      <c r="A21" s="43" t="s">
        <v>518</v>
      </c>
      <c r="B21" s="44" t="s">
        <v>645</v>
      </c>
      <c r="C21" s="45" t="s">
        <v>202</v>
      </c>
      <c r="D21" s="46">
        <v>701</v>
      </c>
      <c r="E21" s="47">
        <v>91.2</v>
      </c>
      <c r="F21" s="47">
        <v>0.2</v>
      </c>
      <c r="G21" s="48">
        <v>2.1929824561403508E-3</v>
      </c>
    </row>
    <row r="22" spans="1:7">
      <c r="A22" s="37" t="s">
        <v>338</v>
      </c>
      <c r="B22" s="38" t="s">
        <v>644</v>
      </c>
      <c r="C22" s="39" t="s">
        <v>201</v>
      </c>
      <c r="D22" s="40"/>
      <c r="E22" s="41">
        <v>30032</v>
      </c>
      <c r="F22" s="41">
        <v>8650.7999999999993</v>
      </c>
      <c r="G22" s="42">
        <v>0.28805274374001061</v>
      </c>
    </row>
    <row r="23" spans="1:7" ht="25.5">
      <c r="A23" s="43" t="s">
        <v>205</v>
      </c>
      <c r="B23" s="44" t="s">
        <v>644</v>
      </c>
      <c r="C23" s="45" t="s">
        <v>202</v>
      </c>
      <c r="D23" s="46"/>
      <c r="E23" s="47">
        <v>29359.9</v>
      </c>
      <c r="F23" s="47">
        <v>8620.7000000000007</v>
      </c>
      <c r="G23" s="48">
        <v>0.29362157228055957</v>
      </c>
    </row>
    <row r="24" spans="1:7">
      <c r="A24" s="43" t="s">
        <v>518</v>
      </c>
      <c r="B24" s="44" t="s">
        <v>644</v>
      </c>
      <c r="C24" s="45" t="s">
        <v>202</v>
      </c>
      <c r="D24" s="46">
        <v>701</v>
      </c>
      <c r="E24" s="47">
        <v>29359.9</v>
      </c>
      <c r="F24" s="47">
        <v>8620.7000000000007</v>
      </c>
      <c r="G24" s="48">
        <v>0.29362157228055957</v>
      </c>
    </row>
    <row r="25" spans="1:7">
      <c r="A25" s="43" t="s">
        <v>212</v>
      </c>
      <c r="B25" s="44" t="s">
        <v>644</v>
      </c>
      <c r="C25" s="45" t="s">
        <v>209</v>
      </c>
      <c r="D25" s="46"/>
      <c r="E25" s="47">
        <v>672.1</v>
      </c>
      <c r="F25" s="47">
        <v>30.2</v>
      </c>
      <c r="G25" s="48">
        <v>4.4933789614640673E-2</v>
      </c>
    </row>
    <row r="26" spans="1:7">
      <c r="A26" s="43" t="s">
        <v>518</v>
      </c>
      <c r="B26" s="44" t="s">
        <v>644</v>
      </c>
      <c r="C26" s="45" t="s">
        <v>209</v>
      </c>
      <c r="D26" s="46">
        <v>701</v>
      </c>
      <c r="E26" s="47">
        <v>672.1</v>
      </c>
      <c r="F26" s="47">
        <v>30.2</v>
      </c>
      <c r="G26" s="48">
        <v>4.4933789614640673E-2</v>
      </c>
    </row>
    <row r="27" spans="1:7" ht="51">
      <c r="A27" s="37" t="s">
        <v>643</v>
      </c>
      <c r="B27" s="38" t="s">
        <v>642</v>
      </c>
      <c r="C27" s="39" t="s">
        <v>201</v>
      </c>
      <c r="D27" s="40"/>
      <c r="E27" s="41">
        <v>132781.20000000001</v>
      </c>
      <c r="F27" s="41">
        <v>33766.699999999997</v>
      </c>
      <c r="G27" s="42">
        <v>0.25430332004832007</v>
      </c>
    </row>
    <row r="28" spans="1:7" ht="62.25" customHeight="1">
      <c r="A28" s="43" t="s">
        <v>219</v>
      </c>
      <c r="B28" s="44" t="s">
        <v>642</v>
      </c>
      <c r="C28" s="45" t="s">
        <v>218</v>
      </c>
      <c r="D28" s="46"/>
      <c r="E28" s="47">
        <v>132043.70000000001</v>
      </c>
      <c r="F28" s="47">
        <v>33701.199999999997</v>
      </c>
      <c r="G28" s="48">
        <v>0.25522762539977289</v>
      </c>
    </row>
    <row r="29" spans="1:7">
      <c r="A29" s="43" t="s">
        <v>518</v>
      </c>
      <c r="B29" s="44" t="s">
        <v>642</v>
      </c>
      <c r="C29" s="45" t="s">
        <v>218</v>
      </c>
      <c r="D29" s="46">
        <v>701</v>
      </c>
      <c r="E29" s="47">
        <v>132043.70000000001</v>
      </c>
      <c r="F29" s="47">
        <v>33701.199999999997</v>
      </c>
      <c r="G29" s="48">
        <v>0.25522762539977289</v>
      </c>
    </row>
    <row r="30" spans="1:7" ht="25.5">
      <c r="A30" s="43" t="s">
        <v>205</v>
      </c>
      <c r="B30" s="44" t="s">
        <v>642</v>
      </c>
      <c r="C30" s="45" t="s">
        <v>202</v>
      </c>
      <c r="D30" s="46"/>
      <c r="E30" s="47">
        <v>737.5</v>
      </c>
      <c r="F30" s="47">
        <v>65.5</v>
      </c>
      <c r="G30" s="48">
        <v>8.88135593220339E-2</v>
      </c>
    </row>
    <row r="31" spans="1:7">
      <c r="A31" s="43" t="s">
        <v>518</v>
      </c>
      <c r="B31" s="44" t="s">
        <v>642</v>
      </c>
      <c r="C31" s="45" t="s">
        <v>202</v>
      </c>
      <c r="D31" s="46">
        <v>701</v>
      </c>
      <c r="E31" s="47">
        <v>737.5</v>
      </c>
      <c r="F31" s="47">
        <v>65.5</v>
      </c>
      <c r="G31" s="48">
        <v>8.88135593220339E-2</v>
      </c>
    </row>
    <row r="32" spans="1:7" ht="63.75">
      <c r="A32" s="37" t="s">
        <v>618</v>
      </c>
      <c r="B32" s="38" t="s">
        <v>641</v>
      </c>
      <c r="C32" s="39" t="s">
        <v>201</v>
      </c>
      <c r="D32" s="40"/>
      <c r="E32" s="41">
        <v>60</v>
      </c>
      <c r="F32" s="41">
        <v>0</v>
      </c>
      <c r="G32" s="42">
        <v>0</v>
      </c>
    </row>
    <row r="33" spans="1:7" ht="25.5">
      <c r="A33" s="43" t="s">
        <v>205</v>
      </c>
      <c r="B33" s="44" t="s">
        <v>641</v>
      </c>
      <c r="C33" s="45" t="s">
        <v>202</v>
      </c>
      <c r="D33" s="46"/>
      <c r="E33" s="47">
        <v>60</v>
      </c>
      <c r="F33" s="47">
        <v>0</v>
      </c>
      <c r="G33" s="48">
        <v>0</v>
      </c>
    </row>
    <row r="34" spans="1:7">
      <c r="A34" s="43" t="s">
        <v>518</v>
      </c>
      <c r="B34" s="44" t="s">
        <v>641</v>
      </c>
      <c r="C34" s="45" t="s">
        <v>202</v>
      </c>
      <c r="D34" s="46">
        <v>701</v>
      </c>
      <c r="E34" s="47">
        <v>60</v>
      </c>
      <c r="F34" s="47">
        <v>0</v>
      </c>
      <c r="G34" s="48">
        <v>0</v>
      </c>
    </row>
    <row r="35" spans="1:7" ht="25.5">
      <c r="A35" s="37" t="s">
        <v>453</v>
      </c>
      <c r="B35" s="38" t="s">
        <v>640</v>
      </c>
      <c r="C35" s="39" t="s">
        <v>201</v>
      </c>
      <c r="D35" s="40"/>
      <c r="E35" s="41">
        <v>3034.6</v>
      </c>
      <c r="F35" s="41">
        <v>0</v>
      </c>
      <c r="G35" s="42">
        <v>0</v>
      </c>
    </row>
    <row r="36" spans="1:7" ht="25.5">
      <c r="A36" s="43" t="s">
        <v>205</v>
      </c>
      <c r="B36" s="44" t="s">
        <v>640</v>
      </c>
      <c r="C36" s="45" t="s">
        <v>202</v>
      </c>
      <c r="D36" s="46"/>
      <c r="E36" s="47">
        <v>3034.6</v>
      </c>
      <c r="F36" s="47">
        <v>0</v>
      </c>
      <c r="G36" s="48">
        <v>0</v>
      </c>
    </row>
    <row r="37" spans="1:7">
      <c r="A37" s="43" t="s">
        <v>518</v>
      </c>
      <c r="B37" s="44" t="s">
        <v>640</v>
      </c>
      <c r="C37" s="45" t="s">
        <v>202</v>
      </c>
      <c r="D37" s="46">
        <v>701</v>
      </c>
      <c r="E37" s="47">
        <v>3034.6</v>
      </c>
      <c r="F37" s="47">
        <v>0</v>
      </c>
      <c r="G37" s="48">
        <v>0</v>
      </c>
    </row>
    <row r="38" spans="1:7" ht="25.5">
      <c r="A38" s="37" t="s">
        <v>639</v>
      </c>
      <c r="B38" s="38" t="s">
        <v>638</v>
      </c>
      <c r="C38" s="39" t="s">
        <v>201</v>
      </c>
      <c r="D38" s="40"/>
      <c r="E38" s="41">
        <v>397997.9</v>
      </c>
      <c r="F38" s="41">
        <v>89706.6</v>
      </c>
      <c r="G38" s="42">
        <v>0.22539465660497204</v>
      </c>
    </row>
    <row r="39" spans="1:7" ht="25.5">
      <c r="A39" s="37" t="s">
        <v>609</v>
      </c>
      <c r="B39" s="38" t="s">
        <v>637</v>
      </c>
      <c r="C39" s="39" t="s">
        <v>201</v>
      </c>
      <c r="D39" s="40"/>
      <c r="E39" s="41">
        <v>1514.9</v>
      </c>
      <c r="F39" s="41">
        <v>194.4</v>
      </c>
      <c r="G39" s="42">
        <v>0.12832530200013201</v>
      </c>
    </row>
    <row r="40" spans="1:7" ht="25.5">
      <c r="A40" s="43" t="s">
        <v>205</v>
      </c>
      <c r="B40" s="44" t="s">
        <v>637</v>
      </c>
      <c r="C40" s="45" t="s">
        <v>202</v>
      </c>
      <c r="D40" s="46"/>
      <c r="E40" s="47">
        <v>1514.9</v>
      </c>
      <c r="F40" s="47">
        <v>194.4</v>
      </c>
      <c r="G40" s="48">
        <v>0.12832530200013201</v>
      </c>
    </row>
    <row r="41" spans="1:7">
      <c r="A41" s="43" t="s">
        <v>265</v>
      </c>
      <c r="B41" s="44" t="s">
        <v>637</v>
      </c>
      <c r="C41" s="45" t="s">
        <v>202</v>
      </c>
      <c r="D41" s="46">
        <v>702</v>
      </c>
      <c r="E41" s="47">
        <v>1514.9</v>
      </c>
      <c r="F41" s="47">
        <v>194.4</v>
      </c>
      <c r="G41" s="48">
        <v>0.12832530200013201</v>
      </c>
    </row>
    <row r="42" spans="1:7">
      <c r="A42" s="37" t="s">
        <v>636</v>
      </c>
      <c r="B42" s="38" t="s">
        <v>635</v>
      </c>
      <c r="C42" s="39" t="s">
        <v>201</v>
      </c>
      <c r="D42" s="40"/>
      <c r="E42" s="41">
        <v>2994</v>
      </c>
      <c r="F42" s="41">
        <v>388</v>
      </c>
      <c r="G42" s="42">
        <v>0.12959251837007349</v>
      </c>
    </row>
    <row r="43" spans="1:7" ht="25.5">
      <c r="A43" s="43" t="s">
        <v>205</v>
      </c>
      <c r="B43" s="44" t="s">
        <v>635</v>
      </c>
      <c r="C43" s="45" t="s">
        <v>202</v>
      </c>
      <c r="D43" s="46"/>
      <c r="E43" s="47">
        <v>2994</v>
      </c>
      <c r="F43" s="47">
        <v>388</v>
      </c>
      <c r="G43" s="48">
        <v>0.12959251837007349</v>
      </c>
    </row>
    <row r="44" spans="1:7">
      <c r="A44" s="43" t="s">
        <v>265</v>
      </c>
      <c r="B44" s="44" t="s">
        <v>635</v>
      </c>
      <c r="C44" s="45" t="s">
        <v>202</v>
      </c>
      <c r="D44" s="46">
        <v>702</v>
      </c>
      <c r="E44" s="47">
        <v>2994</v>
      </c>
      <c r="F44" s="47">
        <v>388</v>
      </c>
      <c r="G44" s="48">
        <v>0.12959251837007349</v>
      </c>
    </row>
    <row r="45" spans="1:7">
      <c r="A45" s="37" t="s">
        <v>589</v>
      </c>
      <c r="B45" s="38" t="s">
        <v>634</v>
      </c>
      <c r="C45" s="39" t="s">
        <v>201</v>
      </c>
      <c r="D45" s="40"/>
      <c r="E45" s="41">
        <v>220.6</v>
      </c>
      <c r="F45" s="41">
        <v>21.9</v>
      </c>
      <c r="G45" s="42">
        <v>9.9274705349048045E-2</v>
      </c>
    </row>
    <row r="46" spans="1:7" ht="25.5">
      <c r="A46" s="43" t="s">
        <v>205</v>
      </c>
      <c r="B46" s="44" t="s">
        <v>634</v>
      </c>
      <c r="C46" s="45" t="s">
        <v>202</v>
      </c>
      <c r="D46" s="46"/>
      <c r="E46" s="47">
        <v>220.6</v>
      </c>
      <c r="F46" s="47">
        <v>21.9</v>
      </c>
      <c r="G46" s="48">
        <v>9.9274705349048045E-2</v>
      </c>
    </row>
    <row r="47" spans="1:7">
      <c r="A47" s="43" t="s">
        <v>265</v>
      </c>
      <c r="B47" s="44" t="s">
        <v>634</v>
      </c>
      <c r="C47" s="45" t="s">
        <v>202</v>
      </c>
      <c r="D47" s="46">
        <v>702</v>
      </c>
      <c r="E47" s="47">
        <v>220.6</v>
      </c>
      <c r="F47" s="47">
        <v>21.9</v>
      </c>
      <c r="G47" s="48">
        <v>9.9274705349048045E-2</v>
      </c>
    </row>
    <row r="48" spans="1:7" ht="25.5">
      <c r="A48" s="37" t="s">
        <v>633</v>
      </c>
      <c r="B48" s="38" t="s">
        <v>632</v>
      </c>
      <c r="C48" s="39" t="s">
        <v>201</v>
      </c>
      <c r="D48" s="40"/>
      <c r="E48" s="41">
        <v>7901.3</v>
      </c>
      <c r="F48" s="41">
        <v>1311</v>
      </c>
      <c r="G48" s="42">
        <v>0.16592206345791199</v>
      </c>
    </row>
    <row r="49" spans="1:7" ht="25.5">
      <c r="A49" s="43" t="s">
        <v>205</v>
      </c>
      <c r="B49" s="44" t="s">
        <v>632</v>
      </c>
      <c r="C49" s="45" t="s">
        <v>202</v>
      </c>
      <c r="D49" s="46"/>
      <c r="E49" s="47">
        <v>7901.3</v>
      </c>
      <c r="F49" s="47">
        <v>1311</v>
      </c>
      <c r="G49" s="48">
        <v>0.16592206345791199</v>
      </c>
    </row>
    <row r="50" spans="1:7">
      <c r="A50" s="43" t="s">
        <v>265</v>
      </c>
      <c r="B50" s="44" t="s">
        <v>632</v>
      </c>
      <c r="C50" s="45" t="s">
        <v>202</v>
      </c>
      <c r="D50" s="46">
        <v>702</v>
      </c>
      <c r="E50" s="47">
        <v>7901.3</v>
      </c>
      <c r="F50" s="47">
        <v>1311</v>
      </c>
      <c r="G50" s="48">
        <v>0.16592206345791199</v>
      </c>
    </row>
    <row r="51" spans="1:7" ht="25.5">
      <c r="A51" s="37" t="s">
        <v>631</v>
      </c>
      <c r="B51" s="38" t="s">
        <v>630</v>
      </c>
      <c r="C51" s="39" t="s">
        <v>201</v>
      </c>
      <c r="D51" s="40"/>
      <c r="E51" s="41">
        <v>100</v>
      </c>
      <c r="F51" s="41">
        <v>0</v>
      </c>
      <c r="G51" s="42">
        <v>0</v>
      </c>
    </row>
    <row r="52" spans="1:7" ht="25.5">
      <c r="A52" s="43" t="s">
        <v>205</v>
      </c>
      <c r="B52" s="44" t="s">
        <v>630</v>
      </c>
      <c r="C52" s="45" t="s">
        <v>202</v>
      </c>
      <c r="D52" s="46"/>
      <c r="E52" s="47">
        <v>100</v>
      </c>
      <c r="F52" s="47">
        <v>0</v>
      </c>
      <c r="G52" s="48">
        <v>0</v>
      </c>
    </row>
    <row r="53" spans="1:7">
      <c r="A53" s="43" t="s">
        <v>265</v>
      </c>
      <c r="B53" s="44" t="s">
        <v>630</v>
      </c>
      <c r="C53" s="45" t="s">
        <v>202</v>
      </c>
      <c r="D53" s="46">
        <v>702</v>
      </c>
      <c r="E53" s="47">
        <v>100</v>
      </c>
      <c r="F53" s="47">
        <v>0</v>
      </c>
      <c r="G53" s="48">
        <v>0</v>
      </c>
    </row>
    <row r="54" spans="1:7">
      <c r="A54" s="37" t="s">
        <v>629</v>
      </c>
      <c r="B54" s="38" t="s">
        <v>628</v>
      </c>
      <c r="C54" s="39" t="s">
        <v>201</v>
      </c>
      <c r="D54" s="40"/>
      <c r="E54" s="41">
        <v>15</v>
      </c>
      <c r="F54" s="41">
        <v>0</v>
      </c>
      <c r="G54" s="42">
        <v>0</v>
      </c>
    </row>
    <row r="55" spans="1:7" ht="25.5">
      <c r="A55" s="43" t="s">
        <v>205</v>
      </c>
      <c r="B55" s="44" t="s">
        <v>628</v>
      </c>
      <c r="C55" s="45" t="s">
        <v>202</v>
      </c>
      <c r="D55" s="46"/>
      <c r="E55" s="47">
        <v>15</v>
      </c>
      <c r="F55" s="47">
        <v>0</v>
      </c>
      <c r="G55" s="48">
        <v>0</v>
      </c>
    </row>
    <row r="56" spans="1:7">
      <c r="A56" s="43" t="s">
        <v>265</v>
      </c>
      <c r="B56" s="44" t="s">
        <v>628</v>
      </c>
      <c r="C56" s="45" t="s">
        <v>202</v>
      </c>
      <c r="D56" s="46">
        <v>702</v>
      </c>
      <c r="E56" s="47">
        <v>15</v>
      </c>
      <c r="F56" s="47">
        <v>0</v>
      </c>
      <c r="G56" s="48">
        <v>0</v>
      </c>
    </row>
    <row r="57" spans="1:7" ht="25.5">
      <c r="A57" s="37" t="s">
        <v>627</v>
      </c>
      <c r="B57" s="38" t="s">
        <v>626</v>
      </c>
      <c r="C57" s="39" t="s">
        <v>201</v>
      </c>
      <c r="D57" s="40"/>
      <c r="E57" s="41">
        <v>199.8</v>
      </c>
      <c r="F57" s="41">
        <v>192.2</v>
      </c>
      <c r="G57" s="42">
        <v>0.96196196196196182</v>
      </c>
    </row>
    <row r="58" spans="1:7" ht="25.5">
      <c r="A58" s="43" t="s">
        <v>205</v>
      </c>
      <c r="B58" s="44" t="s">
        <v>626</v>
      </c>
      <c r="C58" s="45" t="s">
        <v>202</v>
      </c>
      <c r="D58" s="46"/>
      <c r="E58" s="47">
        <v>199.8</v>
      </c>
      <c r="F58" s="47">
        <v>192.2</v>
      </c>
      <c r="G58" s="48">
        <v>0.96196196196196182</v>
      </c>
    </row>
    <row r="59" spans="1:7">
      <c r="A59" s="43" t="s">
        <v>265</v>
      </c>
      <c r="B59" s="44" t="s">
        <v>626</v>
      </c>
      <c r="C59" s="45" t="s">
        <v>202</v>
      </c>
      <c r="D59" s="46">
        <v>702</v>
      </c>
      <c r="E59" s="47">
        <v>199.8</v>
      </c>
      <c r="F59" s="47">
        <v>192.2</v>
      </c>
      <c r="G59" s="48">
        <v>0.96196196196196182</v>
      </c>
    </row>
    <row r="60" spans="1:7" ht="25.5">
      <c r="A60" s="37" t="s">
        <v>340</v>
      </c>
      <c r="B60" s="38" t="s">
        <v>625</v>
      </c>
      <c r="C60" s="39" t="s">
        <v>201</v>
      </c>
      <c r="D60" s="40"/>
      <c r="E60" s="41">
        <v>51.3</v>
      </c>
      <c r="F60" s="41">
        <v>3.7</v>
      </c>
      <c r="G60" s="42">
        <v>7.2124756335282661E-2</v>
      </c>
    </row>
    <row r="61" spans="1:7" ht="25.5">
      <c r="A61" s="43" t="s">
        <v>205</v>
      </c>
      <c r="B61" s="44" t="s">
        <v>625</v>
      </c>
      <c r="C61" s="45" t="s">
        <v>202</v>
      </c>
      <c r="D61" s="46"/>
      <c r="E61" s="47">
        <v>51.3</v>
      </c>
      <c r="F61" s="47">
        <v>3.7</v>
      </c>
      <c r="G61" s="48">
        <v>7.2124756335282661E-2</v>
      </c>
    </row>
    <row r="62" spans="1:7" ht="25.5">
      <c r="A62" s="43" t="s">
        <v>268</v>
      </c>
      <c r="B62" s="44" t="s">
        <v>625</v>
      </c>
      <c r="C62" s="45" t="s">
        <v>202</v>
      </c>
      <c r="D62" s="46">
        <v>705</v>
      </c>
      <c r="E62" s="47">
        <v>51.3</v>
      </c>
      <c r="F62" s="47">
        <v>3.7</v>
      </c>
      <c r="G62" s="48">
        <v>7.2124756335282661E-2</v>
      </c>
    </row>
    <row r="63" spans="1:7">
      <c r="A63" s="37" t="s">
        <v>338</v>
      </c>
      <c r="B63" s="38" t="s">
        <v>624</v>
      </c>
      <c r="C63" s="39" t="s">
        <v>201</v>
      </c>
      <c r="D63" s="40"/>
      <c r="E63" s="41">
        <v>31874.799999999999</v>
      </c>
      <c r="F63" s="41">
        <v>8619.2000000000007</v>
      </c>
      <c r="G63" s="42">
        <v>0.27040797118727022</v>
      </c>
    </row>
    <row r="64" spans="1:7" ht="61.5" customHeight="1">
      <c r="A64" s="43" t="s">
        <v>219</v>
      </c>
      <c r="B64" s="44" t="s">
        <v>624</v>
      </c>
      <c r="C64" s="45" t="s">
        <v>218</v>
      </c>
      <c r="D64" s="46"/>
      <c r="E64" s="47">
        <v>1.4</v>
      </c>
      <c r="F64" s="47">
        <v>0</v>
      </c>
      <c r="G64" s="48">
        <v>0</v>
      </c>
    </row>
    <row r="65" spans="1:7">
      <c r="A65" s="43" t="s">
        <v>265</v>
      </c>
      <c r="B65" s="44" t="s">
        <v>624</v>
      </c>
      <c r="C65" s="45" t="s">
        <v>218</v>
      </c>
      <c r="D65" s="46">
        <v>702</v>
      </c>
      <c r="E65" s="47">
        <v>1.4</v>
      </c>
      <c r="F65" s="47">
        <v>0</v>
      </c>
      <c r="G65" s="48">
        <v>0</v>
      </c>
    </row>
    <row r="66" spans="1:7" ht="25.5">
      <c r="A66" s="43" t="s">
        <v>205</v>
      </c>
      <c r="B66" s="44" t="s">
        <v>624</v>
      </c>
      <c r="C66" s="45" t="s">
        <v>202</v>
      </c>
      <c r="D66" s="46"/>
      <c r="E66" s="47">
        <v>25616.2</v>
      </c>
      <c r="F66" s="47">
        <v>8572.2999999999993</v>
      </c>
      <c r="G66" s="48">
        <v>0.33464370203230764</v>
      </c>
    </row>
    <row r="67" spans="1:7">
      <c r="A67" s="43" t="s">
        <v>265</v>
      </c>
      <c r="B67" s="44" t="s">
        <v>624</v>
      </c>
      <c r="C67" s="45" t="s">
        <v>202</v>
      </c>
      <c r="D67" s="46">
        <v>702</v>
      </c>
      <c r="E67" s="47">
        <v>25616.2</v>
      </c>
      <c r="F67" s="47">
        <v>8572.2999999999993</v>
      </c>
      <c r="G67" s="48">
        <v>0.33464370203230764</v>
      </c>
    </row>
    <row r="68" spans="1:7" ht="25.5">
      <c r="A68" s="43" t="s">
        <v>444</v>
      </c>
      <c r="B68" s="44" t="s">
        <v>624</v>
      </c>
      <c r="C68" s="45" t="s">
        <v>442</v>
      </c>
      <c r="D68" s="46"/>
      <c r="E68" s="47">
        <v>4049.4</v>
      </c>
      <c r="F68" s="47">
        <v>0</v>
      </c>
      <c r="G68" s="48">
        <v>0</v>
      </c>
    </row>
    <row r="69" spans="1:7">
      <c r="A69" s="43" t="s">
        <v>265</v>
      </c>
      <c r="B69" s="44" t="s">
        <v>624</v>
      </c>
      <c r="C69" s="45" t="s">
        <v>442</v>
      </c>
      <c r="D69" s="46">
        <v>702</v>
      </c>
      <c r="E69" s="47">
        <v>4049.4</v>
      </c>
      <c r="F69" s="47">
        <v>0</v>
      </c>
      <c r="G69" s="48">
        <v>0</v>
      </c>
    </row>
    <row r="70" spans="1:7">
      <c r="A70" s="43" t="s">
        <v>212</v>
      </c>
      <c r="B70" s="44" t="s">
        <v>624</v>
      </c>
      <c r="C70" s="45" t="s">
        <v>209</v>
      </c>
      <c r="D70" s="46"/>
      <c r="E70" s="47">
        <v>2207.8000000000002</v>
      </c>
      <c r="F70" s="47">
        <v>46.9</v>
      </c>
      <c r="G70" s="48">
        <v>2.1242866201648697E-2</v>
      </c>
    </row>
    <row r="71" spans="1:7">
      <c r="A71" s="43" t="s">
        <v>265</v>
      </c>
      <c r="B71" s="44" t="s">
        <v>624</v>
      </c>
      <c r="C71" s="45" t="s">
        <v>209</v>
      </c>
      <c r="D71" s="46">
        <v>702</v>
      </c>
      <c r="E71" s="47">
        <v>2207.8000000000002</v>
      </c>
      <c r="F71" s="47">
        <v>46.9</v>
      </c>
      <c r="G71" s="48">
        <v>2.1242866201648697E-2</v>
      </c>
    </row>
    <row r="72" spans="1:7" ht="76.5">
      <c r="A72" s="37" t="s">
        <v>623</v>
      </c>
      <c r="B72" s="38" t="s">
        <v>622</v>
      </c>
      <c r="C72" s="39" t="s">
        <v>201</v>
      </c>
      <c r="D72" s="40"/>
      <c r="E72" s="41">
        <v>335825.9</v>
      </c>
      <c r="F72" s="41">
        <v>78003.399999999994</v>
      </c>
      <c r="G72" s="42">
        <v>0.23227332972233525</v>
      </c>
    </row>
    <row r="73" spans="1:7" ht="59.45" customHeight="1">
      <c r="A73" s="43" t="s">
        <v>219</v>
      </c>
      <c r="B73" s="44" t="s">
        <v>622</v>
      </c>
      <c r="C73" s="45" t="s">
        <v>218</v>
      </c>
      <c r="D73" s="46"/>
      <c r="E73" s="47">
        <v>329702.90000000002</v>
      </c>
      <c r="F73" s="47">
        <v>76844.7</v>
      </c>
      <c r="G73" s="48">
        <v>0.23307256320766359</v>
      </c>
    </row>
    <row r="74" spans="1:7">
      <c r="A74" s="43" t="s">
        <v>265</v>
      </c>
      <c r="B74" s="44" t="s">
        <v>622</v>
      </c>
      <c r="C74" s="45" t="s">
        <v>218</v>
      </c>
      <c r="D74" s="46">
        <v>702</v>
      </c>
      <c r="E74" s="47">
        <v>329702.90000000002</v>
      </c>
      <c r="F74" s="47">
        <v>76844.7</v>
      </c>
      <c r="G74" s="48">
        <v>0.23307256320766359</v>
      </c>
    </row>
    <row r="75" spans="1:7" ht="25.5">
      <c r="A75" s="43" t="s">
        <v>205</v>
      </c>
      <c r="B75" s="44" t="s">
        <v>622</v>
      </c>
      <c r="C75" s="45" t="s">
        <v>202</v>
      </c>
      <c r="D75" s="46"/>
      <c r="E75" s="47">
        <v>6123</v>
      </c>
      <c r="F75" s="47">
        <v>1158.7</v>
      </c>
      <c r="G75" s="48">
        <v>0.18923730197615549</v>
      </c>
    </row>
    <row r="76" spans="1:7">
      <c r="A76" s="43" t="s">
        <v>265</v>
      </c>
      <c r="B76" s="44" t="s">
        <v>622</v>
      </c>
      <c r="C76" s="45" t="s">
        <v>202</v>
      </c>
      <c r="D76" s="46">
        <v>702</v>
      </c>
      <c r="E76" s="47">
        <v>6123</v>
      </c>
      <c r="F76" s="47">
        <v>1158.7</v>
      </c>
      <c r="G76" s="48">
        <v>0.18923730197615549</v>
      </c>
    </row>
    <row r="77" spans="1:7" ht="38.25">
      <c r="A77" s="37" t="s">
        <v>621</v>
      </c>
      <c r="B77" s="38" t="s">
        <v>619</v>
      </c>
      <c r="C77" s="39" t="s">
        <v>201</v>
      </c>
      <c r="D77" s="40"/>
      <c r="E77" s="41">
        <v>15269.4</v>
      </c>
      <c r="F77" s="41">
        <v>972.8</v>
      </c>
      <c r="G77" s="42">
        <v>6.3709117581568359E-2</v>
      </c>
    </row>
    <row r="78" spans="1:7" ht="25.5">
      <c r="A78" s="43" t="s">
        <v>205</v>
      </c>
      <c r="B78" s="44" t="s">
        <v>619</v>
      </c>
      <c r="C78" s="45" t="s">
        <v>202</v>
      </c>
      <c r="D78" s="46"/>
      <c r="E78" s="47">
        <v>15269.4</v>
      </c>
      <c r="F78" s="47">
        <v>972.8</v>
      </c>
      <c r="G78" s="48">
        <v>6.3709117581568359E-2</v>
      </c>
    </row>
    <row r="79" spans="1:7">
      <c r="A79" s="43" t="s">
        <v>620</v>
      </c>
      <c r="B79" s="44" t="s">
        <v>619</v>
      </c>
      <c r="C79" s="45" t="s">
        <v>202</v>
      </c>
      <c r="D79" s="46">
        <v>1004</v>
      </c>
      <c r="E79" s="47">
        <v>15269.4</v>
      </c>
      <c r="F79" s="47">
        <v>972.8</v>
      </c>
      <c r="G79" s="48">
        <v>6.3709117581568359E-2</v>
      </c>
    </row>
    <row r="80" spans="1:7" ht="63.75">
      <c r="A80" s="37" t="s">
        <v>618</v>
      </c>
      <c r="B80" s="38" t="s">
        <v>617</v>
      </c>
      <c r="C80" s="39" t="s">
        <v>201</v>
      </c>
      <c r="D80" s="40"/>
      <c r="E80" s="41">
        <v>38</v>
      </c>
      <c r="F80" s="41">
        <v>0</v>
      </c>
      <c r="G80" s="42">
        <v>0</v>
      </c>
    </row>
    <row r="81" spans="1:7" ht="25.5">
      <c r="A81" s="43" t="s">
        <v>205</v>
      </c>
      <c r="B81" s="44" t="s">
        <v>617</v>
      </c>
      <c r="C81" s="45" t="s">
        <v>202</v>
      </c>
      <c r="D81" s="46"/>
      <c r="E81" s="47">
        <v>38</v>
      </c>
      <c r="F81" s="47">
        <v>0</v>
      </c>
      <c r="G81" s="48">
        <v>0</v>
      </c>
    </row>
    <row r="82" spans="1:7">
      <c r="A82" s="43" t="s">
        <v>265</v>
      </c>
      <c r="B82" s="44" t="s">
        <v>617</v>
      </c>
      <c r="C82" s="45" t="s">
        <v>202</v>
      </c>
      <c r="D82" s="46">
        <v>702</v>
      </c>
      <c r="E82" s="47">
        <v>38</v>
      </c>
      <c r="F82" s="47">
        <v>0</v>
      </c>
      <c r="G82" s="48">
        <v>0</v>
      </c>
    </row>
    <row r="83" spans="1:7" ht="25.5">
      <c r="A83" s="37" t="s">
        <v>453</v>
      </c>
      <c r="B83" s="38" t="s">
        <v>616</v>
      </c>
      <c r="C83" s="39" t="s">
        <v>201</v>
      </c>
      <c r="D83" s="40"/>
      <c r="E83" s="41">
        <v>1777.9</v>
      </c>
      <c r="F83" s="41">
        <v>0</v>
      </c>
      <c r="G83" s="42">
        <v>0</v>
      </c>
    </row>
    <row r="84" spans="1:7" ht="25.5">
      <c r="A84" s="43" t="s">
        <v>205</v>
      </c>
      <c r="B84" s="44" t="s">
        <v>616</v>
      </c>
      <c r="C84" s="45" t="s">
        <v>202</v>
      </c>
      <c r="D84" s="46"/>
      <c r="E84" s="47">
        <v>1777.9</v>
      </c>
      <c r="F84" s="47">
        <v>0</v>
      </c>
      <c r="G84" s="48">
        <v>0</v>
      </c>
    </row>
    <row r="85" spans="1:7">
      <c r="A85" s="43" t="s">
        <v>265</v>
      </c>
      <c r="B85" s="44" t="s">
        <v>616</v>
      </c>
      <c r="C85" s="45" t="s">
        <v>202</v>
      </c>
      <c r="D85" s="46">
        <v>702</v>
      </c>
      <c r="E85" s="47">
        <v>1777.9</v>
      </c>
      <c r="F85" s="47">
        <v>0</v>
      </c>
      <c r="G85" s="48">
        <v>0</v>
      </c>
    </row>
    <row r="86" spans="1:7" ht="38.25">
      <c r="A86" s="37" t="s">
        <v>615</v>
      </c>
      <c r="B86" s="38" t="s">
        <v>614</v>
      </c>
      <c r="C86" s="39" t="s">
        <v>201</v>
      </c>
      <c r="D86" s="40"/>
      <c r="E86" s="41">
        <v>30</v>
      </c>
      <c r="F86" s="41">
        <v>0</v>
      </c>
      <c r="G86" s="42">
        <v>0</v>
      </c>
    </row>
    <row r="87" spans="1:7" ht="25.5">
      <c r="A87" s="43" t="s">
        <v>205</v>
      </c>
      <c r="B87" s="44" t="s">
        <v>614</v>
      </c>
      <c r="C87" s="45" t="s">
        <v>202</v>
      </c>
      <c r="D87" s="46"/>
      <c r="E87" s="47">
        <v>30</v>
      </c>
      <c r="F87" s="47">
        <v>0</v>
      </c>
      <c r="G87" s="48">
        <v>0</v>
      </c>
    </row>
    <row r="88" spans="1:7">
      <c r="A88" s="43" t="s">
        <v>265</v>
      </c>
      <c r="B88" s="44" t="s">
        <v>614</v>
      </c>
      <c r="C88" s="45" t="s">
        <v>202</v>
      </c>
      <c r="D88" s="46">
        <v>702</v>
      </c>
      <c r="E88" s="47">
        <v>30</v>
      </c>
      <c r="F88" s="47">
        <v>0</v>
      </c>
      <c r="G88" s="48">
        <v>0</v>
      </c>
    </row>
    <row r="89" spans="1:7" ht="44.45" customHeight="1">
      <c r="A89" s="37" t="s">
        <v>613</v>
      </c>
      <c r="B89" s="38" t="s">
        <v>612</v>
      </c>
      <c r="C89" s="39" t="s">
        <v>201</v>
      </c>
      <c r="D89" s="40"/>
      <c r="E89" s="41">
        <v>185</v>
      </c>
      <c r="F89" s="41">
        <v>0</v>
      </c>
      <c r="G89" s="42">
        <v>0</v>
      </c>
    </row>
    <row r="90" spans="1:7" ht="25.5">
      <c r="A90" s="43" t="s">
        <v>205</v>
      </c>
      <c r="B90" s="44" t="s">
        <v>612</v>
      </c>
      <c r="C90" s="45" t="s">
        <v>202</v>
      </c>
      <c r="D90" s="46"/>
      <c r="E90" s="47">
        <v>185</v>
      </c>
      <c r="F90" s="47">
        <v>0</v>
      </c>
      <c r="G90" s="48">
        <v>0</v>
      </c>
    </row>
    <row r="91" spans="1:7">
      <c r="A91" s="43" t="s">
        <v>265</v>
      </c>
      <c r="B91" s="44" t="s">
        <v>612</v>
      </c>
      <c r="C91" s="45" t="s">
        <v>202</v>
      </c>
      <c r="D91" s="46">
        <v>702</v>
      </c>
      <c r="E91" s="47">
        <v>185</v>
      </c>
      <c r="F91" s="47">
        <v>0</v>
      </c>
      <c r="G91" s="48">
        <v>0</v>
      </c>
    </row>
    <row r="92" spans="1:7" ht="25.5">
      <c r="A92" s="37" t="s">
        <v>611</v>
      </c>
      <c r="B92" s="38" t="s">
        <v>610</v>
      </c>
      <c r="C92" s="39" t="s">
        <v>201</v>
      </c>
      <c r="D92" s="40"/>
      <c r="E92" s="41">
        <v>33245.699999999997</v>
      </c>
      <c r="F92" s="41">
        <v>7981</v>
      </c>
      <c r="G92" s="42">
        <v>0.24006112068628427</v>
      </c>
    </row>
    <row r="93" spans="1:7" ht="25.5">
      <c r="A93" s="37" t="s">
        <v>609</v>
      </c>
      <c r="B93" s="38" t="s">
        <v>608</v>
      </c>
      <c r="C93" s="39" t="s">
        <v>201</v>
      </c>
      <c r="D93" s="40"/>
      <c r="E93" s="41">
        <v>78</v>
      </c>
      <c r="F93" s="41">
        <v>0</v>
      </c>
      <c r="G93" s="42">
        <v>0</v>
      </c>
    </row>
    <row r="94" spans="1:7" ht="25.5">
      <c r="A94" s="43" t="s">
        <v>205</v>
      </c>
      <c r="B94" s="44" t="s">
        <v>608</v>
      </c>
      <c r="C94" s="45" t="s">
        <v>202</v>
      </c>
      <c r="D94" s="46"/>
      <c r="E94" s="47">
        <v>78</v>
      </c>
      <c r="F94" s="47">
        <v>0</v>
      </c>
      <c r="G94" s="48">
        <v>0</v>
      </c>
    </row>
    <row r="95" spans="1:7">
      <c r="A95" s="43" t="s">
        <v>264</v>
      </c>
      <c r="B95" s="44" t="s">
        <v>608</v>
      </c>
      <c r="C95" s="45" t="s">
        <v>202</v>
      </c>
      <c r="D95" s="46">
        <v>703</v>
      </c>
      <c r="E95" s="47">
        <v>78</v>
      </c>
      <c r="F95" s="47">
        <v>0</v>
      </c>
      <c r="G95" s="48">
        <v>0</v>
      </c>
    </row>
    <row r="96" spans="1:7">
      <c r="A96" s="37" t="s">
        <v>589</v>
      </c>
      <c r="B96" s="38" t="s">
        <v>607</v>
      </c>
      <c r="C96" s="39" t="s">
        <v>201</v>
      </c>
      <c r="D96" s="40"/>
      <c r="E96" s="41">
        <v>15</v>
      </c>
      <c r="F96" s="41">
        <v>0</v>
      </c>
      <c r="G96" s="42">
        <v>0</v>
      </c>
    </row>
    <row r="97" spans="1:7" ht="25.5">
      <c r="A97" s="43" t="s">
        <v>205</v>
      </c>
      <c r="B97" s="44" t="s">
        <v>607</v>
      </c>
      <c r="C97" s="45" t="s">
        <v>202</v>
      </c>
      <c r="D97" s="46"/>
      <c r="E97" s="47">
        <v>15</v>
      </c>
      <c r="F97" s="47">
        <v>0</v>
      </c>
      <c r="G97" s="48">
        <v>0</v>
      </c>
    </row>
    <row r="98" spans="1:7">
      <c r="A98" s="43" t="s">
        <v>264</v>
      </c>
      <c r="B98" s="44" t="s">
        <v>607</v>
      </c>
      <c r="C98" s="45" t="s">
        <v>202</v>
      </c>
      <c r="D98" s="46">
        <v>703</v>
      </c>
      <c r="E98" s="47">
        <v>15</v>
      </c>
      <c r="F98" s="47">
        <v>0</v>
      </c>
      <c r="G98" s="48">
        <v>0</v>
      </c>
    </row>
    <row r="99" spans="1:7">
      <c r="A99" s="37" t="s">
        <v>338</v>
      </c>
      <c r="B99" s="38" t="s">
        <v>606</v>
      </c>
      <c r="C99" s="39" t="s">
        <v>201</v>
      </c>
      <c r="D99" s="40"/>
      <c r="E99" s="41">
        <v>31941.7</v>
      </c>
      <c r="F99" s="41">
        <v>7981</v>
      </c>
      <c r="G99" s="42">
        <v>0.24986146635902284</v>
      </c>
    </row>
    <row r="100" spans="1:7" ht="65.25" customHeight="1">
      <c r="A100" s="43" t="s">
        <v>219</v>
      </c>
      <c r="B100" s="44" t="s">
        <v>606</v>
      </c>
      <c r="C100" s="45" t="s">
        <v>218</v>
      </c>
      <c r="D100" s="46"/>
      <c r="E100" s="47">
        <v>29003.3</v>
      </c>
      <c r="F100" s="47">
        <v>6897.1</v>
      </c>
      <c r="G100" s="48">
        <v>0.23780397403054138</v>
      </c>
    </row>
    <row r="101" spans="1:7">
      <c r="A101" s="43" t="s">
        <v>264</v>
      </c>
      <c r="B101" s="44" t="s">
        <v>606</v>
      </c>
      <c r="C101" s="45" t="s">
        <v>218</v>
      </c>
      <c r="D101" s="46">
        <v>703</v>
      </c>
      <c r="E101" s="47">
        <v>29003.3</v>
      </c>
      <c r="F101" s="47">
        <v>6897.1</v>
      </c>
      <c r="G101" s="48">
        <v>0.23780397403054138</v>
      </c>
    </row>
    <row r="102" spans="1:7" ht="25.5">
      <c r="A102" s="43" t="s">
        <v>205</v>
      </c>
      <c r="B102" s="44" t="s">
        <v>606</v>
      </c>
      <c r="C102" s="45" t="s">
        <v>202</v>
      </c>
      <c r="D102" s="46"/>
      <c r="E102" s="47">
        <v>2592.1</v>
      </c>
      <c r="F102" s="47">
        <v>1083.8</v>
      </c>
      <c r="G102" s="48">
        <v>0.41811658500829441</v>
      </c>
    </row>
    <row r="103" spans="1:7">
      <c r="A103" s="43" t="s">
        <v>264</v>
      </c>
      <c r="B103" s="44" t="s">
        <v>606</v>
      </c>
      <c r="C103" s="45" t="s">
        <v>202</v>
      </c>
      <c r="D103" s="46">
        <v>703</v>
      </c>
      <c r="E103" s="47">
        <v>2592.1</v>
      </c>
      <c r="F103" s="47">
        <v>1083.8</v>
      </c>
      <c r="G103" s="48">
        <v>0.41811658500829441</v>
      </c>
    </row>
    <row r="104" spans="1:7">
      <c r="A104" s="43" t="s">
        <v>212</v>
      </c>
      <c r="B104" s="44" t="s">
        <v>606</v>
      </c>
      <c r="C104" s="45" t="s">
        <v>209</v>
      </c>
      <c r="D104" s="46"/>
      <c r="E104" s="47">
        <v>346.3</v>
      </c>
      <c r="F104" s="47">
        <v>0</v>
      </c>
      <c r="G104" s="48">
        <v>0</v>
      </c>
    </row>
    <row r="105" spans="1:7">
      <c r="A105" s="43" t="s">
        <v>264</v>
      </c>
      <c r="B105" s="44" t="s">
        <v>606</v>
      </c>
      <c r="C105" s="45" t="s">
        <v>209</v>
      </c>
      <c r="D105" s="46">
        <v>703</v>
      </c>
      <c r="E105" s="47">
        <v>346.3</v>
      </c>
      <c r="F105" s="47">
        <v>0</v>
      </c>
      <c r="G105" s="48">
        <v>0</v>
      </c>
    </row>
    <row r="106" spans="1:7" ht="25.5">
      <c r="A106" s="37" t="s">
        <v>453</v>
      </c>
      <c r="B106" s="38" t="s">
        <v>605</v>
      </c>
      <c r="C106" s="39" t="s">
        <v>201</v>
      </c>
      <c r="D106" s="40"/>
      <c r="E106" s="41">
        <v>1211</v>
      </c>
      <c r="F106" s="41">
        <v>0</v>
      </c>
      <c r="G106" s="42">
        <v>0</v>
      </c>
    </row>
    <row r="107" spans="1:7" ht="25.5">
      <c r="A107" s="43" t="s">
        <v>205</v>
      </c>
      <c r="B107" s="44" t="s">
        <v>605</v>
      </c>
      <c r="C107" s="45" t="s">
        <v>202</v>
      </c>
      <c r="D107" s="46"/>
      <c r="E107" s="47">
        <v>1211</v>
      </c>
      <c r="F107" s="47">
        <v>0</v>
      </c>
      <c r="G107" s="48">
        <v>0</v>
      </c>
    </row>
    <row r="108" spans="1:7">
      <c r="A108" s="43" t="s">
        <v>264</v>
      </c>
      <c r="B108" s="44" t="s">
        <v>605</v>
      </c>
      <c r="C108" s="45" t="s">
        <v>202</v>
      </c>
      <c r="D108" s="46">
        <v>703</v>
      </c>
      <c r="E108" s="47">
        <v>1211</v>
      </c>
      <c r="F108" s="47">
        <v>0</v>
      </c>
      <c r="G108" s="48">
        <v>0</v>
      </c>
    </row>
    <row r="109" spans="1:7" ht="38.25">
      <c r="A109" s="37" t="s">
        <v>604</v>
      </c>
      <c r="B109" s="38" t="s">
        <v>603</v>
      </c>
      <c r="C109" s="39" t="s">
        <v>201</v>
      </c>
      <c r="D109" s="40"/>
      <c r="E109" s="41">
        <v>12293.8</v>
      </c>
      <c r="F109" s="41">
        <v>2840.1</v>
      </c>
      <c r="G109" s="42">
        <v>0.23101888756934391</v>
      </c>
    </row>
    <row r="110" spans="1:7" ht="25.5">
      <c r="A110" s="37" t="s">
        <v>602</v>
      </c>
      <c r="B110" s="38" t="s">
        <v>601</v>
      </c>
      <c r="C110" s="39" t="s">
        <v>201</v>
      </c>
      <c r="D110" s="40"/>
      <c r="E110" s="41">
        <v>8500.2999999999993</v>
      </c>
      <c r="F110" s="41">
        <v>2343</v>
      </c>
      <c r="G110" s="42">
        <v>0.27563733044716071</v>
      </c>
    </row>
    <row r="111" spans="1:7" ht="25.5">
      <c r="A111" s="37" t="s">
        <v>400</v>
      </c>
      <c r="B111" s="38" t="s">
        <v>600</v>
      </c>
      <c r="C111" s="39" t="s">
        <v>201</v>
      </c>
      <c r="D111" s="40"/>
      <c r="E111" s="41">
        <v>2554.6</v>
      </c>
      <c r="F111" s="41">
        <v>630.5</v>
      </c>
      <c r="G111" s="42">
        <v>0.2468096766617083</v>
      </c>
    </row>
    <row r="112" spans="1:7" ht="63.75" customHeight="1">
      <c r="A112" s="43" t="s">
        <v>219</v>
      </c>
      <c r="B112" s="44" t="s">
        <v>600</v>
      </c>
      <c r="C112" s="45" t="s">
        <v>218</v>
      </c>
      <c r="D112" s="46"/>
      <c r="E112" s="47">
        <v>2188.1</v>
      </c>
      <c r="F112" s="47">
        <v>520.5</v>
      </c>
      <c r="G112" s="48">
        <v>0.23787761071249031</v>
      </c>
    </row>
    <row r="113" spans="1:7">
      <c r="A113" s="43" t="s">
        <v>368</v>
      </c>
      <c r="B113" s="44" t="s">
        <v>600</v>
      </c>
      <c r="C113" s="45" t="s">
        <v>218</v>
      </c>
      <c r="D113" s="46">
        <v>709</v>
      </c>
      <c r="E113" s="47">
        <v>2188.1</v>
      </c>
      <c r="F113" s="47">
        <v>520.5</v>
      </c>
      <c r="G113" s="48">
        <v>0.23787761071249031</v>
      </c>
    </row>
    <row r="114" spans="1:7" ht="25.5">
      <c r="A114" s="43" t="s">
        <v>205</v>
      </c>
      <c r="B114" s="44" t="s">
        <v>600</v>
      </c>
      <c r="C114" s="45" t="s">
        <v>202</v>
      </c>
      <c r="D114" s="46"/>
      <c r="E114" s="47">
        <v>321.10000000000002</v>
      </c>
      <c r="F114" s="47">
        <v>68.400000000000006</v>
      </c>
      <c r="G114" s="48">
        <v>0.21301775147928995</v>
      </c>
    </row>
    <row r="115" spans="1:7">
      <c r="A115" s="43" t="s">
        <v>368</v>
      </c>
      <c r="B115" s="44" t="s">
        <v>600</v>
      </c>
      <c r="C115" s="45" t="s">
        <v>202</v>
      </c>
      <c r="D115" s="46">
        <v>709</v>
      </c>
      <c r="E115" s="47">
        <v>321.10000000000002</v>
      </c>
      <c r="F115" s="47">
        <v>68.400000000000006</v>
      </c>
      <c r="G115" s="48">
        <v>0.21301775147928995</v>
      </c>
    </row>
    <row r="116" spans="1:7">
      <c r="A116" s="43" t="s">
        <v>212</v>
      </c>
      <c r="B116" s="44" t="s">
        <v>600</v>
      </c>
      <c r="C116" s="45" t="s">
        <v>209</v>
      </c>
      <c r="D116" s="46"/>
      <c r="E116" s="47">
        <v>45.4</v>
      </c>
      <c r="F116" s="47">
        <v>41.6</v>
      </c>
      <c r="G116" s="48">
        <v>0.91629955947136565</v>
      </c>
    </row>
    <row r="117" spans="1:7">
      <c r="A117" s="43" t="s">
        <v>368</v>
      </c>
      <c r="B117" s="44" t="s">
        <v>600</v>
      </c>
      <c r="C117" s="45" t="s">
        <v>209</v>
      </c>
      <c r="D117" s="46">
        <v>709</v>
      </c>
      <c r="E117" s="47">
        <v>45.4</v>
      </c>
      <c r="F117" s="47">
        <v>41.6</v>
      </c>
      <c r="G117" s="48">
        <v>0.91629955947136565</v>
      </c>
    </row>
    <row r="118" spans="1:7">
      <c r="A118" s="37" t="s">
        <v>338</v>
      </c>
      <c r="B118" s="38" t="s">
        <v>599</v>
      </c>
      <c r="C118" s="39" t="s">
        <v>201</v>
      </c>
      <c r="D118" s="40"/>
      <c r="E118" s="41">
        <v>5945.7</v>
      </c>
      <c r="F118" s="41">
        <v>1712.5</v>
      </c>
      <c r="G118" s="42">
        <v>0.28802327732647126</v>
      </c>
    </row>
    <row r="119" spans="1:7" ht="63.75" customHeight="1">
      <c r="A119" s="43" t="s">
        <v>219</v>
      </c>
      <c r="B119" s="44" t="s">
        <v>599</v>
      </c>
      <c r="C119" s="45" t="s">
        <v>218</v>
      </c>
      <c r="D119" s="46"/>
      <c r="E119" s="47">
        <v>5875.7</v>
      </c>
      <c r="F119" s="47">
        <v>1712.5</v>
      </c>
      <c r="G119" s="48">
        <v>0.29145463519240261</v>
      </c>
    </row>
    <row r="120" spans="1:7">
      <c r="A120" s="43" t="s">
        <v>368</v>
      </c>
      <c r="B120" s="44" t="s">
        <v>599</v>
      </c>
      <c r="C120" s="45" t="s">
        <v>218</v>
      </c>
      <c r="D120" s="46">
        <v>709</v>
      </c>
      <c r="E120" s="47">
        <v>5875.7</v>
      </c>
      <c r="F120" s="47">
        <v>1712.5</v>
      </c>
      <c r="G120" s="48">
        <v>0.29145463519240261</v>
      </c>
    </row>
    <row r="121" spans="1:7" ht="25.5">
      <c r="A121" s="43" t="s">
        <v>205</v>
      </c>
      <c r="B121" s="44" t="s">
        <v>599</v>
      </c>
      <c r="C121" s="45" t="s">
        <v>202</v>
      </c>
      <c r="D121" s="46"/>
      <c r="E121" s="47">
        <v>70</v>
      </c>
      <c r="F121" s="47">
        <v>0</v>
      </c>
      <c r="G121" s="48">
        <v>0</v>
      </c>
    </row>
    <row r="122" spans="1:7">
      <c r="A122" s="43" t="s">
        <v>368</v>
      </c>
      <c r="B122" s="44" t="s">
        <v>599</v>
      </c>
      <c r="C122" s="45" t="s">
        <v>202</v>
      </c>
      <c r="D122" s="46">
        <v>709</v>
      </c>
      <c r="E122" s="47">
        <v>70</v>
      </c>
      <c r="F122" s="47">
        <v>0</v>
      </c>
      <c r="G122" s="48">
        <v>0</v>
      </c>
    </row>
    <row r="123" spans="1:7" ht="25.5">
      <c r="A123" s="37" t="s">
        <v>598</v>
      </c>
      <c r="B123" s="38" t="s">
        <v>597</v>
      </c>
      <c r="C123" s="39" t="s">
        <v>201</v>
      </c>
      <c r="D123" s="40"/>
      <c r="E123" s="41">
        <v>10</v>
      </c>
      <c r="F123" s="41">
        <v>0</v>
      </c>
      <c r="G123" s="42">
        <v>0</v>
      </c>
    </row>
    <row r="124" spans="1:7" ht="51">
      <c r="A124" s="37" t="s">
        <v>596</v>
      </c>
      <c r="B124" s="38" t="s">
        <v>595</v>
      </c>
      <c r="C124" s="39" t="s">
        <v>201</v>
      </c>
      <c r="D124" s="40"/>
      <c r="E124" s="41">
        <v>10</v>
      </c>
      <c r="F124" s="41">
        <v>0</v>
      </c>
      <c r="G124" s="42">
        <v>0</v>
      </c>
    </row>
    <row r="125" spans="1:7" ht="25.5">
      <c r="A125" s="43" t="s">
        <v>205</v>
      </c>
      <c r="B125" s="44" t="s">
        <v>595</v>
      </c>
      <c r="C125" s="45" t="s">
        <v>202</v>
      </c>
      <c r="D125" s="46"/>
      <c r="E125" s="47">
        <v>10</v>
      </c>
      <c r="F125" s="47">
        <v>0</v>
      </c>
      <c r="G125" s="48">
        <v>0</v>
      </c>
    </row>
    <row r="126" spans="1:7">
      <c r="A126" s="43" t="s">
        <v>368</v>
      </c>
      <c r="B126" s="44" t="s">
        <v>595</v>
      </c>
      <c r="C126" s="45" t="s">
        <v>202</v>
      </c>
      <c r="D126" s="46">
        <v>709</v>
      </c>
      <c r="E126" s="47">
        <v>10</v>
      </c>
      <c r="F126" s="47">
        <v>0</v>
      </c>
      <c r="G126" s="48">
        <v>0</v>
      </c>
    </row>
    <row r="127" spans="1:7" ht="38.25">
      <c r="A127" s="37" t="s">
        <v>594</v>
      </c>
      <c r="B127" s="38" t="s">
        <v>593</v>
      </c>
      <c r="C127" s="39" t="s">
        <v>201</v>
      </c>
      <c r="D127" s="40"/>
      <c r="E127" s="41">
        <v>969.7</v>
      </c>
      <c r="F127" s="41">
        <v>497.2</v>
      </c>
      <c r="G127" s="42">
        <v>0.51273589770031969</v>
      </c>
    </row>
    <row r="128" spans="1:7" ht="51">
      <c r="A128" s="37" t="s">
        <v>514</v>
      </c>
      <c r="B128" s="38" t="s">
        <v>592</v>
      </c>
      <c r="C128" s="39" t="s">
        <v>201</v>
      </c>
      <c r="D128" s="40"/>
      <c r="E128" s="41">
        <v>969.7</v>
      </c>
      <c r="F128" s="41">
        <v>497.2</v>
      </c>
      <c r="G128" s="42">
        <v>0.51273589770031969</v>
      </c>
    </row>
    <row r="129" spans="1:7" ht="25.5">
      <c r="A129" s="43" t="s">
        <v>205</v>
      </c>
      <c r="B129" s="44" t="s">
        <v>592</v>
      </c>
      <c r="C129" s="45" t="s">
        <v>202</v>
      </c>
      <c r="D129" s="46"/>
      <c r="E129" s="47">
        <v>960.7</v>
      </c>
      <c r="F129" s="47">
        <v>497.2</v>
      </c>
      <c r="G129" s="48">
        <v>0.51753929426459866</v>
      </c>
    </row>
    <row r="130" spans="1:7">
      <c r="A130" s="43" t="s">
        <v>368</v>
      </c>
      <c r="B130" s="44" t="s">
        <v>592</v>
      </c>
      <c r="C130" s="45" t="s">
        <v>202</v>
      </c>
      <c r="D130" s="46">
        <v>709</v>
      </c>
      <c r="E130" s="47">
        <v>960.7</v>
      </c>
      <c r="F130" s="47">
        <v>497.2</v>
      </c>
      <c r="G130" s="48">
        <v>0.51753929426459866</v>
      </c>
    </row>
    <row r="131" spans="1:7">
      <c r="A131" s="43" t="s">
        <v>283</v>
      </c>
      <c r="B131" s="44" t="s">
        <v>592</v>
      </c>
      <c r="C131" s="45" t="s">
        <v>281</v>
      </c>
      <c r="D131" s="46"/>
      <c r="E131" s="47">
        <v>9</v>
      </c>
      <c r="F131" s="47">
        <v>0</v>
      </c>
      <c r="G131" s="48">
        <v>0</v>
      </c>
    </row>
    <row r="132" spans="1:7">
      <c r="A132" s="43" t="s">
        <v>265</v>
      </c>
      <c r="B132" s="44" t="s">
        <v>592</v>
      </c>
      <c r="C132" s="45" t="s">
        <v>281</v>
      </c>
      <c r="D132" s="46">
        <v>702</v>
      </c>
      <c r="E132" s="47">
        <v>9</v>
      </c>
      <c r="F132" s="47">
        <v>0</v>
      </c>
      <c r="G132" s="48">
        <v>0</v>
      </c>
    </row>
    <row r="133" spans="1:7" ht="25.5">
      <c r="A133" s="37" t="s">
        <v>591</v>
      </c>
      <c r="B133" s="38" t="s">
        <v>590</v>
      </c>
      <c r="C133" s="39" t="s">
        <v>201</v>
      </c>
      <c r="D133" s="40"/>
      <c r="E133" s="41">
        <v>2813.8</v>
      </c>
      <c r="F133" s="41">
        <v>0</v>
      </c>
      <c r="G133" s="42">
        <v>0</v>
      </c>
    </row>
    <row r="134" spans="1:7">
      <c r="A134" s="37" t="s">
        <v>589</v>
      </c>
      <c r="B134" s="38" t="s">
        <v>588</v>
      </c>
      <c r="C134" s="39" t="s">
        <v>201</v>
      </c>
      <c r="D134" s="40"/>
      <c r="E134" s="41">
        <v>114.9</v>
      </c>
      <c r="F134" s="41">
        <v>0</v>
      </c>
      <c r="G134" s="42">
        <v>0</v>
      </c>
    </row>
    <row r="135" spans="1:7" ht="25.5">
      <c r="A135" s="43" t="s">
        <v>205</v>
      </c>
      <c r="B135" s="44" t="s">
        <v>588</v>
      </c>
      <c r="C135" s="45" t="s">
        <v>202</v>
      </c>
      <c r="D135" s="46"/>
      <c r="E135" s="47">
        <v>114.9</v>
      </c>
      <c r="F135" s="47">
        <v>0</v>
      </c>
      <c r="G135" s="48">
        <v>0</v>
      </c>
    </row>
    <row r="136" spans="1:7">
      <c r="A136" s="43" t="s">
        <v>290</v>
      </c>
      <c r="B136" s="44" t="s">
        <v>588</v>
      </c>
      <c r="C136" s="45" t="s">
        <v>202</v>
      </c>
      <c r="D136" s="46">
        <v>707</v>
      </c>
      <c r="E136" s="47">
        <v>114.9</v>
      </c>
      <c r="F136" s="47">
        <v>0</v>
      </c>
      <c r="G136" s="48">
        <v>0</v>
      </c>
    </row>
    <row r="137" spans="1:7" ht="70.150000000000006" customHeight="1">
      <c r="A137" s="37" t="s">
        <v>587</v>
      </c>
      <c r="B137" s="38" t="s">
        <v>586</v>
      </c>
      <c r="C137" s="39" t="s">
        <v>201</v>
      </c>
      <c r="D137" s="40"/>
      <c r="E137" s="41">
        <v>2698.9</v>
      </c>
      <c r="F137" s="41">
        <v>0</v>
      </c>
      <c r="G137" s="42">
        <v>0</v>
      </c>
    </row>
    <row r="138" spans="1:7" ht="25.5">
      <c r="A138" s="43" t="s">
        <v>205</v>
      </c>
      <c r="B138" s="44" t="s">
        <v>586</v>
      </c>
      <c r="C138" s="45" t="s">
        <v>202</v>
      </c>
      <c r="D138" s="46"/>
      <c r="E138" s="47">
        <v>2698.9</v>
      </c>
      <c r="F138" s="47">
        <v>0</v>
      </c>
      <c r="G138" s="48">
        <v>0</v>
      </c>
    </row>
    <row r="139" spans="1:7">
      <c r="A139" s="43" t="s">
        <v>290</v>
      </c>
      <c r="B139" s="44" t="s">
        <v>586</v>
      </c>
      <c r="C139" s="45" t="s">
        <v>202</v>
      </c>
      <c r="D139" s="46">
        <v>707</v>
      </c>
      <c r="E139" s="47">
        <v>2698.9</v>
      </c>
      <c r="F139" s="47">
        <v>0</v>
      </c>
      <c r="G139" s="48">
        <v>0</v>
      </c>
    </row>
    <row r="140" spans="1:7" ht="38.25">
      <c r="A140" s="37" t="s">
        <v>585</v>
      </c>
      <c r="B140" s="38" t="s">
        <v>584</v>
      </c>
      <c r="C140" s="39" t="s">
        <v>201</v>
      </c>
      <c r="D140" s="40"/>
      <c r="E140" s="41">
        <v>36071.800000000003</v>
      </c>
      <c r="F140" s="41">
        <v>8418.2000000000007</v>
      </c>
      <c r="G140" s="42">
        <v>0.23337343853092998</v>
      </c>
    </row>
    <row r="141" spans="1:7" ht="38.25">
      <c r="A141" s="37" t="s">
        <v>583</v>
      </c>
      <c r="B141" s="38" t="s">
        <v>582</v>
      </c>
      <c r="C141" s="39" t="s">
        <v>201</v>
      </c>
      <c r="D141" s="40"/>
      <c r="E141" s="41">
        <v>34981</v>
      </c>
      <c r="F141" s="41">
        <v>8150.1</v>
      </c>
      <c r="G141" s="42">
        <v>0.23298647837397446</v>
      </c>
    </row>
    <row r="142" spans="1:7">
      <c r="A142" s="37" t="s">
        <v>581</v>
      </c>
      <c r="B142" s="38" t="s">
        <v>580</v>
      </c>
      <c r="C142" s="39" t="s">
        <v>201</v>
      </c>
      <c r="D142" s="40"/>
      <c r="E142" s="41">
        <v>1841.6</v>
      </c>
      <c r="F142" s="41">
        <v>442.9</v>
      </c>
      <c r="G142" s="42">
        <v>0.24049739357080799</v>
      </c>
    </row>
    <row r="143" spans="1:7" ht="25.5">
      <c r="A143" s="37" t="s">
        <v>340</v>
      </c>
      <c r="B143" s="38" t="s">
        <v>579</v>
      </c>
      <c r="C143" s="39" t="s">
        <v>201</v>
      </c>
      <c r="D143" s="40"/>
      <c r="E143" s="41">
        <v>15</v>
      </c>
      <c r="F143" s="41">
        <v>0</v>
      </c>
      <c r="G143" s="42">
        <v>0</v>
      </c>
    </row>
    <row r="144" spans="1:7" ht="25.5">
      <c r="A144" s="43" t="s">
        <v>205</v>
      </c>
      <c r="B144" s="44" t="s">
        <v>579</v>
      </c>
      <c r="C144" s="45" t="s">
        <v>202</v>
      </c>
      <c r="D144" s="46"/>
      <c r="E144" s="47">
        <v>15</v>
      </c>
      <c r="F144" s="47">
        <v>0</v>
      </c>
      <c r="G144" s="48">
        <v>0</v>
      </c>
    </row>
    <row r="145" spans="1:7" ht="25.5">
      <c r="A145" s="43" t="s">
        <v>268</v>
      </c>
      <c r="B145" s="44" t="s">
        <v>579</v>
      </c>
      <c r="C145" s="45" t="s">
        <v>202</v>
      </c>
      <c r="D145" s="46">
        <v>705</v>
      </c>
      <c r="E145" s="47">
        <v>15</v>
      </c>
      <c r="F145" s="47">
        <v>0</v>
      </c>
      <c r="G145" s="48">
        <v>0</v>
      </c>
    </row>
    <row r="146" spans="1:7">
      <c r="A146" s="37" t="s">
        <v>338</v>
      </c>
      <c r="B146" s="38" t="s">
        <v>578</v>
      </c>
      <c r="C146" s="39" t="s">
        <v>201</v>
      </c>
      <c r="D146" s="40"/>
      <c r="E146" s="41">
        <v>1826.6</v>
      </c>
      <c r="F146" s="41">
        <v>442.9</v>
      </c>
      <c r="G146" s="42">
        <v>0.24247235300558415</v>
      </c>
    </row>
    <row r="147" spans="1:7" ht="62.25" customHeight="1">
      <c r="A147" s="43" t="s">
        <v>219</v>
      </c>
      <c r="B147" s="44" t="s">
        <v>578</v>
      </c>
      <c r="C147" s="45" t="s">
        <v>218</v>
      </c>
      <c r="D147" s="46"/>
      <c r="E147" s="47">
        <v>1583.6</v>
      </c>
      <c r="F147" s="47">
        <v>387.1</v>
      </c>
      <c r="G147" s="48">
        <v>0.24444304117201315</v>
      </c>
    </row>
    <row r="148" spans="1:7">
      <c r="A148" s="43" t="s">
        <v>267</v>
      </c>
      <c r="B148" s="44" t="s">
        <v>578</v>
      </c>
      <c r="C148" s="45" t="s">
        <v>218</v>
      </c>
      <c r="D148" s="46">
        <v>801</v>
      </c>
      <c r="E148" s="47">
        <v>1583.6</v>
      </c>
      <c r="F148" s="47">
        <v>387.1</v>
      </c>
      <c r="G148" s="48">
        <v>0.24444304117201315</v>
      </c>
    </row>
    <row r="149" spans="1:7" ht="25.5">
      <c r="A149" s="43" t="s">
        <v>205</v>
      </c>
      <c r="B149" s="44" t="s">
        <v>578</v>
      </c>
      <c r="C149" s="45" t="s">
        <v>202</v>
      </c>
      <c r="D149" s="46"/>
      <c r="E149" s="47">
        <v>235.6</v>
      </c>
      <c r="F149" s="47">
        <v>55.8</v>
      </c>
      <c r="G149" s="48">
        <v>0.23684210526315788</v>
      </c>
    </row>
    <row r="150" spans="1:7">
      <c r="A150" s="43" t="s">
        <v>267</v>
      </c>
      <c r="B150" s="44" t="s">
        <v>578</v>
      </c>
      <c r="C150" s="45" t="s">
        <v>202</v>
      </c>
      <c r="D150" s="46">
        <v>801</v>
      </c>
      <c r="E150" s="47">
        <v>235.6</v>
      </c>
      <c r="F150" s="47">
        <v>55.8</v>
      </c>
      <c r="G150" s="48">
        <v>0.23684210526315788</v>
      </c>
    </row>
    <row r="151" spans="1:7">
      <c r="A151" s="43" t="s">
        <v>212</v>
      </c>
      <c r="B151" s="44" t="s">
        <v>578</v>
      </c>
      <c r="C151" s="45" t="s">
        <v>209</v>
      </c>
      <c r="D151" s="46"/>
      <c r="E151" s="47">
        <v>7.4</v>
      </c>
      <c r="F151" s="47">
        <v>0</v>
      </c>
      <c r="G151" s="48">
        <v>0</v>
      </c>
    </row>
    <row r="152" spans="1:7">
      <c r="A152" s="43" t="s">
        <v>267</v>
      </c>
      <c r="B152" s="44" t="s">
        <v>578</v>
      </c>
      <c r="C152" s="45" t="s">
        <v>209</v>
      </c>
      <c r="D152" s="46">
        <v>801</v>
      </c>
      <c r="E152" s="47">
        <v>7.4</v>
      </c>
      <c r="F152" s="47">
        <v>0</v>
      </c>
      <c r="G152" s="48">
        <v>0</v>
      </c>
    </row>
    <row r="153" spans="1:7" ht="25.5">
      <c r="A153" s="37" t="s">
        <v>577</v>
      </c>
      <c r="B153" s="38" t="s">
        <v>576</v>
      </c>
      <c r="C153" s="39" t="s">
        <v>201</v>
      </c>
      <c r="D153" s="40"/>
      <c r="E153" s="41">
        <v>16806.599999999999</v>
      </c>
      <c r="F153" s="41">
        <v>3841.7</v>
      </c>
      <c r="G153" s="42">
        <v>0.22858281865457619</v>
      </c>
    </row>
    <row r="154" spans="1:7" ht="25.5">
      <c r="A154" s="37" t="s">
        <v>340</v>
      </c>
      <c r="B154" s="38" t="s">
        <v>575</v>
      </c>
      <c r="C154" s="39" t="s">
        <v>201</v>
      </c>
      <c r="D154" s="40"/>
      <c r="E154" s="41">
        <v>10</v>
      </c>
      <c r="F154" s="41">
        <v>0</v>
      </c>
      <c r="G154" s="42">
        <v>0</v>
      </c>
    </row>
    <row r="155" spans="1:7" ht="25.5">
      <c r="A155" s="43" t="s">
        <v>205</v>
      </c>
      <c r="B155" s="44" t="s">
        <v>575</v>
      </c>
      <c r="C155" s="45" t="s">
        <v>202</v>
      </c>
      <c r="D155" s="46"/>
      <c r="E155" s="47">
        <v>10</v>
      </c>
      <c r="F155" s="47">
        <v>0</v>
      </c>
      <c r="G155" s="48">
        <v>0</v>
      </c>
    </row>
    <row r="156" spans="1:7" ht="25.5">
      <c r="A156" s="43" t="s">
        <v>268</v>
      </c>
      <c r="B156" s="44" t="s">
        <v>575</v>
      </c>
      <c r="C156" s="45" t="s">
        <v>202</v>
      </c>
      <c r="D156" s="46">
        <v>705</v>
      </c>
      <c r="E156" s="47">
        <v>10</v>
      </c>
      <c r="F156" s="47">
        <v>0</v>
      </c>
      <c r="G156" s="48">
        <v>0</v>
      </c>
    </row>
    <row r="157" spans="1:7">
      <c r="A157" s="37" t="s">
        <v>338</v>
      </c>
      <c r="B157" s="38" t="s">
        <v>574</v>
      </c>
      <c r="C157" s="39" t="s">
        <v>201</v>
      </c>
      <c r="D157" s="40"/>
      <c r="E157" s="41">
        <v>15950.4</v>
      </c>
      <c r="F157" s="41">
        <v>3841.7</v>
      </c>
      <c r="G157" s="42">
        <v>0.24085289397131107</v>
      </c>
    </row>
    <row r="158" spans="1:7" ht="58.9" customHeight="1">
      <c r="A158" s="43" t="s">
        <v>219</v>
      </c>
      <c r="B158" s="44" t="s">
        <v>574</v>
      </c>
      <c r="C158" s="45" t="s">
        <v>218</v>
      </c>
      <c r="D158" s="46"/>
      <c r="E158" s="47">
        <v>13634.2</v>
      </c>
      <c r="F158" s="47">
        <v>3226.8</v>
      </c>
      <c r="G158" s="48">
        <v>0.23666955156884892</v>
      </c>
    </row>
    <row r="159" spans="1:7">
      <c r="A159" s="43" t="s">
        <v>267</v>
      </c>
      <c r="B159" s="44" t="s">
        <v>574</v>
      </c>
      <c r="C159" s="45" t="s">
        <v>218</v>
      </c>
      <c r="D159" s="46">
        <v>801</v>
      </c>
      <c r="E159" s="47">
        <v>13634.2</v>
      </c>
      <c r="F159" s="47">
        <v>3226.8</v>
      </c>
      <c r="G159" s="48">
        <v>0.23666955156884892</v>
      </c>
    </row>
    <row r="160" spans="1:7" ht="25.5">
      <c r="A160" s="43" t="s">
        <v>205</v>
      </c>
      <c r="B160" s="44" t="s">
        <v>574</v>
      </c>
      <c r="C160" s="45" t="s">
        <v>202</v>
      </c>
      <c r="D160" s="46"/>
      <c r="E160" s="47">
        <v>2303.1</v>
      </c>
      <c r="F160" s="47">
        <v>612</v>
      </c>
      <c r="G160" s="48">
        <v>0.26572880031262214</v>
      </c>
    </row>
    <row r="161" spans="1:7">
      <c r="A161" s="43" t="s">
        <v>267</v>
      </c>
      <c r="B161" s="44" t="s">
        <v>574</v>
      </c>
      <c r="C161" s="45" t="s">
        <v>202</v>
      </c>
      <c r="D161" s="46">
        <v>801</v>
      </c>
      <c r="E161" s="47">
        <v>2303.1</v>
      </c>
      <c r="F161" s="47">
        <v>612</v>
      </c>
      <c r="G161" s="48">
        <v>0.26572880031262214</v>
      </c>
    </row>
    <row r="162" spans="1:7">
      <c r="A162" s="43" t="s">
        <v>212</v>
      </c>
      <c r="B162" s="44" t="s">
        <v>574</v>
      </c>
      <c r="C162" s="45" t="s">
        <v>209</v>
      </c>
      <c r="D162" s="46"/>
      <c r="E162" s="47">
        <v>13.1</v>
      </c>
      <c r="F162" s="47">
        <v>2.9</v>
      </c>
      <c r="G162" s="48">
        <v>0.22137404580152673</v>
      </c>
    </row>
    <row r="163" spans="1:7">
      <c r="A163" s="43" t="s">
        <v>267</v>
      </c>
      <c r="B163" s="44" t="s">
        <v>574</v>
      </c>
      <c r="C163" s="45" t="s">
        <v>209</v>
      </c>
      <c r="D163" s="46">
        <v>801</v>
      </c>
      <c r="E163" s="47">
        <v>13.1</v>
      </c>
      <c r="F163" s="47">
        <v>2.9</v>
      </c>
      <c r="G163" s="48">
        <v>0.22137404580152673</v>
      </c>
    </row>
    <row r="164" spans="1:7" ht="51">
      <c r="A164" s="37" t="s">
        <v>573</v>
      </c>
      <c r="B164" s="38" t="s">
        <v>572</v>
      </c>
      <c r="C164" s="39" t="s">
        <v>201</v>
      </c>
      <c r="D164" s="40"/>
      <c r="E164" s="41">
        <v>54</v>
      </c>
      <c r="F164" s="41">
        <v>0</v>
      </c>
      <c r="G164" s="42">
        <v>0</v>
      </c>
    </row>
    <row r="165" spans="1:7" ht="25.5">
      <c r="A165" s="43" t="s">
        <v>205</v>
      </c>
      <c r="B165" s="44" t="s">
        <v>572</v>
      </c>
      <c r="C165" s="45" t="s">
        <v>202</v>
      </c>
      <c r="D165" s="46"/>
      <c r="E165" s="47">
        <v>54</v>
      </c>
      <c r="F165" s="47">
        <v>0</v>
      </c>
      <c r="G165" s="48">
        <v>0</v>
      </c>
    </row>
    <row r="166" spans="1:7">
      <c r="A166" s="43" t="s">
        <v>267</v>
      </c>
      <c r="B166" s="44" t="s">
        <v>572</v>
      </c>
      <c r="C166" s="45" t="s">
        <v>202</v>
      </c>
      <c r="D166" s="46">
        <v>801</v>
      </c>
      <c r="E166" s="47">
        <v>54</v>
      </c>
      <c r="F166" s="47">
        <v>0</v>
      </c>
      <c r="G166" s="48">
        <v>0</v>
      </c>
    </row>
    <row r="167" spans="1:7" ht="25.5">
      <c r="A167" s="37" t="s">
        <v>453</v>
      </c>
      <c r="B167" s="38" t="s">
        <v>571</v>
      </c>
      <c r="C167" s="39" t="s">
        <v>201</v>
      </c>
      <c r="D167" s="40"/>
      <c r="E167" s="41">
        <v>792.2</v>
      </c>
      <c r="F167" s="41">
        <v>0</v>
      </c>
      <c r="G167" s="42">
        <v>0</v>
      </c>
    </row>
    <row r="168" spans="1:7" ht="25.5">
      <c r="A168" s="43" t="s">
        <v>205</v>
      </c>
      <c r="B168" s="44" t="s">
        <v>571</v>
      </c>
      <c r="C168" s="45" t="s">
        <v>202</v>
      </c>
      <c r="D168" s="46"/>
      <c r="E168" s="47">
        <v>792.2</v>
      </c>
      <c r="F168" s="47">
        <v>0</v>
      </c>
      <c r="G168" s="48">
        <v>0</v>
      </c>
    </row>
    <row r="169" spans="1:7">
      <c r="A169" s="43" t="s">
        <v>267</v>
      </c>
      <c r="B169" s="44" t="s">
        <v>571</v>
      </c>
      <c r="C169" s="45" t="s">
        <v>202</v>
      </c>
      <c r="D169" s="46">
        <v>801</v>
      </c>
      <c r="E169" s="47">
        <v>792.2</v>
      </c>
      <c r="F169" s="47">
        <v>0</v>
      </c>
      <c r="G169" s="48">
        <v>0</v>
      </c>
    </row>
    <row r="170" spans="1:7" ht="25.5">
      <c r="A170" s="37" t="s">
        <v>570</v>
      </c>
      <c r="B170" s="38" t="s">
        <v>569</v>
      </c>
      <c r="C170" s="39" t="s">
        <v>201</v>
      </c>
      <c r="D170" s="40"/>
      <c r="E170" s="41">
        <v>10050.4</v>
      </c>
      <c r="F170" s="41">
        <v>2133.4</v>
      </c>
      <c r="G170" s="42">
        <v>0.21227015840165567</v>
      </c>
    </row>
    <row r="171" spans="1:7" ht="38.25">
      <c r="A171" s="37" t="s">
        <v>568</v>
      </c>
      <c r="B171" s="38" t="s">
        <v>567</v>
      </c>
      <c r="C171" s="39" t="s">
        <v>201</v>
      </c>
      <c r="D171" s="40"/>
      <c r="E171" s="41">
        <v>222</v>
      </c>
      <c r="F171" s="41">
        <v>14</v>
      </c>
      <c r="G171" s="42">
        <v>6.3063063063063057E-2</v>
      </c>
    </row>
    <row r="172" spans="1:7" ht="25.5">
      <c r="A172" s="43" t="s">
        <v>205</v>
      </c>
      <c r="B172" s="44" t="s">
        <v>567</v>
      </c>
      <c r="C172" s="45" t="s">
        <v>202</v>
      </c>
      <c r="D172" s="46"/>
      <c r="E172" s="47">
        <v>222</v>
      </c>
      <c r="F172" s="47">
        <v>14</v>
      </c>
      <c r="G172" s="48">
        <v>6.3063063063063057E-2</v>
      </c>
    </row>
    <row r="173" spans="1:7">
      <c r="A173" s="43" t="s">
        <v>267</v>
      </c>
      <c r="B173" s="44" t="s">
        <v>567</v>
      </c>
      <c r="C173" s="45" t="s">
        <v>202</v>
      </c>
      <c r="D173" s="46">
        <v>801</v>
      </c>
      <c r="E173" s="47">
        <v>222</v>
      </c>
      <c r="F173" s="47">
        <v>14</v>
      </c>
      <c r="G173" s="48">
        <v>6.3063063063063057E-2</v>
      </c>
    </row>
    <row r="174" spans="1:7" ht="25.5">
      <c r="A174" s="37" t="s">
        <v>340</v>
      </c>
      <c r="B174" s="38" t="s">
        <v>566</v>
      </c>
      <c r="C174" s="39" t="s">
        <v>201</v>
      </c>
      <c r="D174" s="40"/>
      <c r="E174" s="41">
        <v>10</v>
      </c>
      <c r="F174" s="41">
        <v>0</v>
      </c>
      <c r="G174" s="42">
        <v>0</v>
      </c>
    </row>
    <row r="175" spans="1:7" ht="25.5">
      <c r="A175" s="43" t="s">
        <v>205</v>
      </c>
      <c r="B175" s="44" t="s">
        <v>566</v>
      </c>
      <c r="C175" s="45" t="s">
        <v>202</v>
      </c>
      <c r="D175" s="46"/>
      <c r="E175" s="47">
        <v>10</v>
      </c>
      <c r="F175" s="47">
        <v>0</v>
      </c>
      <c r="G175" s="48">
        <v>0</v>
      </c>
    </row>
    <row r="176" spans="1:7" ht="25.5">
      <c r="A176" s="43" t="s">
        <v>268</v>
      </c>
      <c r="B176" s="44" t="s">
        <v>566</v>
      </c>
      <c r="C176" s="45" t="s">
        <v>202</v>
      </c>
      <c r="D176" s="46">
        <v>705</v>
      </c>
      <c r="E176" s="47">
        <v>10</v>
      </c>
      <c r="F176" s="47">
        <v>0</v>
      </c>
      <c r="G176" s="48">
        <v>0</v>
      </c>
    </row>
    <row r="177" spans="1:7">
      <c r="A177" s="37" t="s">
        <v>338</v>
      </c>
      <c r="B177" s="38" t="s">
        <v>565</v>
      </c>
      <c r="C177" s="39" t="s">
        <v>201</v>
      </c>
      <c r="D177" s="40"/>
      <c r="E177" s="41">
        <v>8984.6</v>
      </c>
      <c r="F177" s="41">
        <v>2119.4</v>
      </c>
      <c r="G177" s="42">
        <v>0.23589252721323153</v>
      </c>
    </row>
    <row r="178" spans="1:7" ht="59.45" customHeight="1">
      <c r="A178" s="43" t="s">
        <v>219</v>
      </c>
      <c r="B178" s="44" t="s">
        <v>565</v>
      </c>
      <c r="C178" s="45" t="s">
        <v>218</v>
      </c>
      <c r="D178" s="46"/>
      <c r="E178" s="47">
        <v>8102.8</v>
      </c>
      <c r="F178" s="47">
        <v>1807.5</v>
      </c>
      <c r="G178" s="48">
        <v>0.22307103717233548</v>
      </c>
    </row>
    <row r="179" spans="1:7">
      <c r="A179" s="43" t="s">
        <v>267</v>
      </c>
      <c r="B179" s="44" t="s">
        <v>565</v>
      </c>
      <c r="C179" s="45" t="s">
        <v>218</v>
      </c>
      <c r="D179" s="46">
        <v>801</v>
      </c>
      <c r="E179" s="47">
        <v>8102.8</v>
      </c>
      <c r="F179" s="47">
        <v>1807.5</v>
      </c>
      <c r="G179" s="48">
        <v>0.22307103717233548</v>
      </c>
    </row>
    <row r="180" spans="1:7" ht="25.5">
      <c r="A180" s="43" t="s">
        <v>205</v>
      </c>
      <c r="B180" s="44" t="s">
        <v>565</v>
      </c>
      <c r="C180" s="45" t="s">
        <v>202</v>
      </c>
      <c r="D180" s="46"/>
      <c r="E180" s="47">
        <v>862</v>
      </c>
      <c r="F180" s="47">
        <v>311.89999999999998</v>
      </c>
      <c r="G180" s="48">
        <v>0.36183294663573085</v>
      </c>
    </row>
    <row r="181" spans="1:7">
      <c r="A181" s="43" t="s">
        <v>267</v>
      </c>
      <c r="B181" s="44" t="s">
        <v>565</v>
      </c>
      <c r="C181" s="45" t="s">
        <v>202</v>
      </c>
      <c r="D181" s="46">
        <v>801</v>
      </c>
      <c r="E181" s="47">
        <v>862</v>
      </c>
      <c r="F181" s="47">
        <v>311.89999999999998</v>
      </c>
      <c r="G181" s="48">
        <v>0.36183294663573085</v>
      </c>
    </row>
    <row r="182" spans="1:7">
      <c r="A182" s="43" t="s">
        <v>212</v>
      </c>
      <c r="B182" s="44" t="s">
        <v>565</v>
      </c>
      <c r="C182" s="45" t="s">
        <v>209</v>
      </c>
      <c r="D182" s="46"/>
      <c r="E182" s="47">
        <v>19.8</v>
      </c>
      <c r="F182" s="47">
        <v>0</v>
      </c>
      <c r="G182" s="48">
        <v>0</v>
      </c>
    </row>
    <row r="183" spans="1:7">
      <c r="A183" s="43" t="s">
        <v>267</v>
      </c>
      <c r="B183" s="44" t="s">
        <v>565</v>
      </c>
      <c r="C183" s="45" t="s">
        <v>209</v>
      </c>
      <c r="D183" s="46">
        <v>801</v>
      </c>
      <c r="E183" s="47">
        <v>19.8</v>
      </c>
      <c r="F183" s="47">
        <v>0</v>
      </c>
      <c r="G183" s="48">
        <v>0</v>
      </c>
    </row>
    <row r="184" spans="1:7" ht="38.25">
      <c r="A184" s="37" t="s">
        <v>564</v>
      </c>
      <c r="B184" s="38" t="s">
        <v>563</v>
      </c>
      <c r="C184" s="39" t="s">
        <v>201</v>
      </c>
      <c r="D184" s="40"/>
      <c r="E184" s="41">
        <v>138.80000000000001</v>
      </c>
      <c r="F184" s="41">
        <v>0</v>
      </c>
      <c r="G184" s="42">
        <v>0</v>
      </c>
    </row>
    <row r="185" spans="1:7" ht="25.5">
      <c r="A185" s="43" t="s">
        <v>205</v>
      </c>
      <c r="B185" s="44" t="s">
        <v>563</v>
      </c>
      <c r="C185" s="45" t="s">
        <v>202</v>
      </c>
      <c r="D185" s="46"/>
      <c r="E185" s="47">
        <v>138.80000000000001</v>
      </c>
      <c r="F185" s="47">
        <v>0</v>
      </c>
      <c r="G185" s="48">
        <v>0</v>
      </c>
    </row>
    <row r="186" spans="1:7">
      <c r="A186" s="43" t="s">
        <v>267</v>
      </c>
      <c r="B186" s="44" t="s">
        <v>563</v>
      </c>
      <c r="C186" s="45" t="s">
        <v>202</v>
      </c>
      <c r="D186" s="46">
        <v>801</v>
      </c>
      <c r="E186" s="47">
        <v>138.80000000000001</v>
      </c>
      <c r="F186" s="47">
        <v>0</v>
      </c>
      <c r="G186" s="48">
        <v>0</v>
      </c>
    </row>
    <row r="187" spans="1:7" ht="25.5">
      <c r="A187" s="37" t="s">
        <v>453</v>
      </c>
      <c r="B187" s="38" t="s">
        <v>562</v>
      </c>
      <c r="C187" s="39" t="s">
        <v>201</v>
      </c>
      <c r="D187" s="40"/>
      <c r="E187" s="41">
        <v>695</v>
      </c>
      <c r="F187" s="41">
        <v>0</v>
      </c>
      <c r="G187" s="42">
        <v>0</v>
      </c>
    </row>
    <row r="188" spans="1:7" ht="25.5">
      <c r="A188" s="43" t="s">
        <v>205</v>
      </c>
      <c r="B188" s="44" t="s">
        <v>562</v>
      </c>
      <c r="C188" s="45" t="s">
        <v>202</v>
      </c>
      <c r="D188" s="46"/>
      <c r="E188" s="47">
        <v>695</v>
      </c>
      <c r="F188" s="47">
        <v>0</v>
      </c>
      <c r="G188" s="48">
        <v>0</v>
      </c>
    </row>
    <row r="189" spans="1:7">
      <c r="A189" s="43" t="s">
        <v>267</v>
      </c>
      <c r="B189" s="44" t="s">
        <v>562</v>
      </c>
      <c r="C189" s="45" t="s">
        <v>202</v>
      </c>
      <c r="D189" s="46">
        <v>801</v>
      </c>
      <c r="E189" s="47">
        <v>695</v>
      </c>
      <c r="F189" s="47">
        <v>0</v>
      </c>
      <c r="G189" s="48">
        <v>0</v>
      </c>
    </row>
    <row r="190" spans="1:7" ht="25.5">
      <c r="A190" s="37" t="s">
        <v>561</v>
      </c>
      <c r="B190" s="38" t="s">
        <v>560</v>
      </c>
      <c r="C190" s="39" t="s">
        <v>201</v>
      </c>
      <c r="D190" s="40"/>
      <c r="E190" s="41">
        <v>6282.4</v>
      </c>
      <c r="F190" s="41">
        <v>1732.1</v>
      </c>
      <c r="G190" s="42">
        <v>0.27570673627912901</v>
      </c>
    </row>
    <row r="191" spans="1:7" ht="21.6" customHeight="1">
      <c r="A191" s="37" t="s">
        <v>559</v>
      </c>
      <c r="B191" s="38" t="s">
        <v>558</v>
      </c>
      <c r="C191" s="39" t="s">
        <v>201</v>
      </c>
      <c r="D191" s="40"/>
      <c r="E191" s="41">
        <v>14.4</v>
      </c>
      <c r="F191" s="41">
        <v>0</v>
      </c>
      <c r="G191" s="42">
        <v>0</v>
      </c>
    </row>
    <row r="192" spans="1:7">
      <c r="A192" s="43" t="s">
        <v>283</v>
      </c>
      <c r="B192" s="44" t="s">
        <v>558</v>
      </c>
      <c r="C192" s="45" t="s">
        <v>281</v>
      </c>
      <c r="D192" s="46"/>
      <c r="E192" s="47">
        <v>14.4</v>
      </c>
      <c r="F192" s="47">
        <v>0</v>
      </c>
      <c r="G192" s="48">
        <v>0</v>
      </c>
    </row>
    <row r="193" spans="1:7">
      <c r="A193" s="43" t="s">
        <v>264</v>
      </c>
      <c r="B193" s="44" t="s">
        <v>558</v>
      </c>
      <c r="C193" s="45" t="s">
        <v>281</v>
      </c>
      <c r="D193" s="46">
        <v>703</v>
      </c>
      <c r="E193" s="47">
        <v>14.4</v>
      </c>
      <c r="F193" s="47">
        <v>0</v>
      </c>
      <c r="G193" s="48">
        <v>0</v>
      </c>
    </row>
    <row r="194" spans="1:7" ht="25.5">
      <c r="A194" s="37" t="s">
        <v>340</v>
      </c>
      <c r="B194" s="38" t="s">
        <v>557</v>
      </c>
      <c r="C194" s="39" t="s">
        <v>201</v>
      </c>
      <c r="D194" s="40"/>
      <c r="E194" s="41">
        <v>16</v>
      </c>
      <c r="F194" s="41">
        <v>0</v>
      </c>
      <c r="G194" s="42">
        <v>0</v>
      </c>
    </row>
    <row r="195" spans="1:7" ht="25.5">
      <c r="A195" s="43" t="s">
        <v>205</v>
      </c>
      <c r="B195" s="44" t="s">
        <v>557</v>
      </c>
      <c r="C195" s="45" t="s">
        <v>202</v>
      </c>
      <c r="D195" s="46"/>
      <c r="E195" s="47">
        <v>16</v>
      </c>
      <c r="F195" s="47">
        <v>0</v>
      </c>
      <c r="G195" s="48">
        <v>0</v>
      </c>
    </row>
    <row r="196" spans="1:7" ht="25.5">
      <c r="A196" s="43" t="s">
        <v>268</v>
      </c>
      <c r="B196" s="44" t="s">
        <v>557</v>
      </c>
      <c r="C196" s="45" t="s">
        <v>202</v>
      </c>
      <c r="D196" s="46">
        <v>705</v>
      </c>
      <c r="E196" s="47">
        <v>16</v>
      </c>
      <c r="F196" s="47">
        <v>0</v>
      </c>
      <c r="G196" s="48">
        <v>0</v>
      </c>
    </row>
    <row r="197" spans="1:7">
      <c r="A197" s="37" t="s">
        <v>338</v>
      </c>
      <c r="B197" s="38" t="s">
        <v>556</v>
      </c>
      <c r="C197" s="39" t="s">
        <v>201</v>
      </c>
      <c r="D197" s="40"/>
      <c r="E197" s="41">
        <v>5752</v>
      </c>
      <c r="F197" s="41">
        <v>1732.1</v>
      </c>
      <c r="G197" s="42">
        <v>0.30113004172461749</v>
      </c>
    </row>
    <row r="198" spans="1:7" ht="54" customHeight="1">
      <c r="A198" s="43" t="s">
        <v>219</v>
      </c>
      <c r="B198" s="44" t="s">
        <v>556</v>
      </c>
      <c r="C198" s="45" t="s">
        <v>218</v>
      </c>
      <c r="D198" s="46"/>
      <c r="E198" s="47">
        <v>5299.7</v>
      </c>
      <c r="F198" s="47">
        <v>1621.2</v>
      </c>
      <c r="G198" s="48">
        <v>0.30590410777968569</v>
      </c>
    </row>
    <row r="199" spans="1:7">
      <c r="A199" s="43" t="s">
        <v>264</v>
      </c>
      <c r="B199" s="44" t="s">
        <v>556</v>
      </c>
      <c r="C199" s="45" t="s">
        <v>218</v>
      </c>
      <c r="D199" s="46">
        <v>703</v>
      </c>
      <c r="E199" s="47">
        <v>5299.7</v>
      </c>
      <c r="F199" s="47">
        <v>1621.2</v>
      </c>
      <c r="G199" s="48">
        <v>0.30590410777968569</v>
      </c>
    </row>
    <row r="200" spans="1:7" ht="25.5">
      <c r="A200" s="43" t="s">
        <v>205</v>
      </c>
      <c r="B200" s="44" t="s">
        <v>556</v>
      </c>
      <c r="C200" s="45" t="s">
        <v>202</v>
      </c>
      <c r="D200" s="46"/>
      <c r="E200" s="47">
        <v>452.3</v>
      </c>
      <c r="F200" s="47">
        <v>110.9</v>
      </c>
      <c r="G200" s="48">
        <v>0.24519124474906037</v>
      </c>
    </row>
    <row r="201" spans="1:7">
      <c r="A201" s="43" t="s">
        <v>264</v>
      </c>
      <c r="B201" s="44" t="s">
        <v>556</v>
      </c>
      <c r="C201" s="45" t="s">
        <v>202</v>
      </c>
      <c r="D201" s="46">
        <v>703</v>
      </c>
      <c r="E201" s="47">
        <v>452.3</v>
      </c>
      <c r="F201" s="47">
        <v>110.9</v>
      </c>
      <c r="G201" s="48">
        <v>0.24519124474906037</v>
      </c>
    </row>
    <row r="202" spans="1:7" ht="25.5">
      <c r="A202" s="37" t="s">
        <v>453</v>
      </c>
      <c r="B202" s="38" t="s">
        <v>555</v>
      </c>
      <c r="C202" s="39" t="s">
        <v>201</v>
      </c>
      <c r="D202" s="40"/>
      <c r="E202" s="41">
        <v>500</v>
      </c>
      <c r="F202" s="41">
        <v>0</v>
      </c>
      <c r="G202" s="42">
        <v>0</v>
      </c>
    </row>
    <row r="203" spans="1:7" ht="25.5">
      <c r="A203" s="43" t="s">
        <v>205</v>
      </c>
      <c r="B203" s="44" t="s">
        <v>555</v>
      </c>
      <c r="C203" s="45" t="s">
        <v>202</v>
      </c>
      <c r="D203" s="46"/>
      <c r="E203" s="47">
        <v>500</v>
      </c>
      <c r="F203" s="47">
        <v>0</v>
      </c>
      <c r="G203" s="48">
        <v>0</v>
      </c>
    </row>
    <row r="204" spans="1:7">
      <c r="A204" s="43" t="s">
        <v>264</v>
      </c>
      <c r="B204" s="44" t="s">
        <v>555</v>
      </c>
      <c r="C204" s="45" t="s">
        <v>202</v>
      </c>
      <c r="D204" s="46">
        <v>703</v>
      </c>
      <c r="E204" s="47">
        <v>500</v>
      </c>
      <c r="F204" s="47">
        <v>0</v>
      </c>
      <c r="G204" s="48">
        <v>0</v>
      </c>
    </row>
    <row r="205" spans="1:7" ht="38.25">
      <c r="A205" s="37" t="s">
        <v>554</v>
      </c>
      <c r="B205" s="38" t="s">
        <v>553</v>
      </c>
      <c r="C205" s="39" t="s">
        <v>201</v>
      </c>
      <c r="D205" s="40"/>
      <c r="E205" s="41">
        <v>1090.8</v>
      </c>
      <c r="F205" s="41">
        <v>268.10000000000002</v>
      </c>
      <c r="G205" s="42">
        <v>0.24578291162449581</v>
      </c>
    </row>
    <row r="206" spans="1:7" ht="25.5">
      <c r="A206" s="37" t="s">
        <v>552</v>
      </c>
      <c r="B206" s="38" t="s">
        <v>551</v>
      </c>
      <c r="C206" s="39" t="s">
        <v>201</v>
      </c>
      <c r="D206" s="40"/>
      <c r="E206" s="41">
        <v>1090.8</v>
      </c>
      <c r="F206" s="41">
        <v>268.10000000000002</v>
      </c>
      <c r="G206" s="42">
        <v>0.24578291162449581</v>
      </c>
    </row>
    <row r="207" spans="1:7">
      <c r="A207" s="37" t="s">
        <v>220</v>
      </c>
      <c r="B207" s="38" t="s">
        <v>549</v>
      </c>
      <c r="C207" s="39" t="s">
        <v>201</v>
      </c>
      <c r="D207" s="40"/>
      <c r="E207" s="41">
        <v>1090.8</v>
      </c>
      <c r="F207" s="41">
        <v>268.10000000000002</v>
      </c>
      <c r="G207" s="42">
        <v>0.24578291162449581</v>
      </c>
    </row>
    <row r="208" spans="1:7" ht="58.9" customHeight="1">
      <c r="A208" s="43" t="s">
        <v>219</v>
      </c>
      <c r="B208" s="44" t="s">
        <v>549</v>
      </c>
      <c r="C208" s="45" t="s">
        <v>218</v>
      </c>
      <c r="D208" s="46"/>
      <c r="E208" s="47">
        <v>1087.9000000000001</v>
      </c>
      <c r="F208" s="47">
        <v>268.10000000000002</v>
      </c>
      <c r="G208" s="48">
        <v>0.24643809173637282</v>
      </c>
    </row>
    <row r="209" spans="1:7">
      <c r="A209" s="43" t="s">
        <v>550</v>
      </c>
      <c r="B209" s="44" t="s">
        <v>549</v>
      </c>
      <c r="C209" s="45" t="s">
        <v>218</v>
      </c>
      <c r="D209" s="46">
        <v>804</v>
      </c>
      <c r="E209" s="47">
        <v>1087.9000000000001</v>
      </c>
      <c r="F209" s="47">
        <v>268.10000000000002</v>
      </c>
      <c r="G209" s="48">
        <v>0.24643809173637282</v>
      </c>
    </row>
    <row r="210" spans="1:7" ht="25.5">
      <c r="A210" s="43" t="s">
        <v>205</v>
      </c>
      <c r="B210" s="44" t="s">
        <v>549</v>
      </c>
      <c r="C210" s="45" t="s">
        <v>202</v>
      </c>
      <c r="D210" s="46"/>
      <c r="E210" s="47">
        <v>2.9</v>
      </c>
      <c r="F210" s="47">
        <v>0</v>
      </c>
      <c r="G210" s="48">
        <v>0</v>
      </c>
    </row>
    <row r="211" spans="1:7">
      <c r="A211" s="43" t="s">
        <v>550</v>
      </c>
      <c r="B211" s="44" t="s">
        <v>549</v>
      </c>
      <c r="C211" s="45" t="s">
        <v>202</v>
      </c>
      <c r="D211" s="46">
        <v>804</v>
      </c>
      <c r="E211" s="47">
        <v>2.9</v>
      </c>
      <c r="F211" s="47">
        <v>0</v>
      </c>
      <c r="G211" s="48">
        <v>0</v>
      </c>
    </row>
    <row r="212" spans="1:7" ht="51">
      <c r="A212" s="37" t="s">
        <v>548</v>
      </c>
      <c r="B212" s="38" t="s">
        <v>547</v>
      </c>
      <c r="C212" s="39" t="s">
        <v>201</v>
      </c>
      <c r="D212" s="40"/>
      <c r="E212" s="41">
        <v>168869.4</v>
      </c>
      <c r="F212" s="41">
        <v>3673.3</v>
      </c>
      <c r="G212" s="42">
        <v>2.1752312733982593E-2</v>
      </c>
    </row>
    <row r="213" spans="1:7" ht="38.25">
      <c r="A213" s="37" t="s">
        <v>546</v>
      </c>
      <c r="B213" s="38" t="s">
        <v>545</v>
      </c>
      <c r="C213" s="39" t="s">
        <v>201</v>
      </c>
      <c r="D213" s="40"/>
      <c r="E213" s="41">
        <v>3687.5</v>
      </c>
      <c r="F213" s="41">
        <v>0</v>
      </c>
      <c r="G213" s="42">
        <v>0</v>
      </c>
    </row>
    <row r="214" spans="1:7" ht="38.25">
      <c r="A214" s="37" t="s">
        <v>544</v>
      </c>
      <c r="B214" s="38" t="s">
        <v>543</v>
      </c>
      <c r="C214" s="39" t="s">
        <v>201</v>
      </c>
      <c r="D214" s="40"/>
      <c r="E214" s="41">
        <v>3567.2</v>
      </c>
      <c r="F214" s="41">
        <v>0</v>
      </c>
      <c r="G214" s="42">
        <v>0</v>
      </c>
    </row>
    <row r="215" spans="1:7" ht="25.5">
      <c r="A215" s="37" t="s">
        <v>542</v>
      </c>
      <c r="B215" s="38" t="s">
        <v>541</v>
      </c>
      <c r="C215" s="39" t="s">
        <v>201</v>
      </c>
      <c r="D215" s="40"/>
      <c r="E215" s="41">
        <v>3567.2</v>
      </c>
      <c r="F215" s="41">
        <v>0</v>
      </c>
      <c r="G215" s="42">
        <v>0</v>
      </c>
    </row>
    <row r="216" spans="1:7" ht="25.5">
      <c r="A216" s="43" t="s">
        <v>531</v>
      </c>
      <c r="B216" s="44" t="s">
        <v>541</v>
      </c>
      <c r="C216" s="45" t="s">
        <v>528</v>
      </c>
      <c r="D216" s="46"/>
      <c r="E216" s="47">
        <v>3567.2</v>
      </c>
      <c r="F216" s="47">
        <v>0</v>
      </c>
      <c r="G216" s="48">
        <v>0</v>
      </c>
    </row>
    <row r="217" spans="1:7">
      <c r="A217" s="43" t="s">
        <v>306</v>
      </c>
      <c r="B217" s="44" t="s">
        <v>541</v>
      </c>
      <c r="C217" s="45" t="s">
        <v>528</v>
      </c>
      <c r="D217" s="46">
        <v>1101</v>
      </c>
      <c r="E217" s="47">
        <v>3567.2</v>
      </c>
      <c r="F217" s="47">
        <v>0</v>
      </c>
      <c r="G217" s="48">
        <v>0</v>
      </c>
    </row>
    <row r="218" spans="1:7" ht="51">
      <c r="A218" s="37" t="s">
        <v>540</v>
      </c>
      <c r="B218" s="38" t="s">
        <v>539</v>
      </c>
      <c r="C218" s="39" t="s">
        <v>201</v>
      </c>
      <c r="D218" s="40"/>
      <c r="E218" s="41">
        <v>120.3</v>
      </c>
      <c r="F218" s="41">
        <v>0</v>
      </c>
      <c r="G218" s="42">
        <v>0</v>
      </c>
    </row>
    <row r="219" spans="1:7" ht="25.5">
      <c r="A219" s="37" t="s">
        <v>538</v>
      </c>
      <c r="B219" s="38" t="s">
        <v>537</v>
      </c>
      <c r="C219" s="39" t="s">
        <v>201</v>
      </c>
      <c r="D219" s="40"/>
      <c r="E219" s="41">
        <v>120.3</v>
      </c>
      <c r="F219" s="41">
        <v>0</v>
      </c>
      <c r="G219" s="42">
        <v>0</v>
      </c>
    </row>
    <row r="220" spans="1:7" ht="25.5">
      <c r="A220" s="43" t="s">
        <v>205</v>
      </c>
      <c r="B220" s="44" t="s">
        <v>537</v>
      </c>
      <c r="C220" s="45" t="s">
        <v>202</v>
      </c>
      <c r="D220" s="46"/>
      <c r="E220" s="47">
        <v>4.2</v>
      </c>
      <c r="F220" s="47">
        <v>0</v>
      </c>
      <c r="G220" s="48">
        <v>0</v>
      </c>
    </row>
    <row r="221" spans="1:7">
      <c r="A221" s="43" t="s">
        <v>261</v>
      </c>
      <c r="B221" s="44" t="s">
        <v>537</v>
      </c>
      <c r="C221" s="45" t="s">
        <v>202</v>
      </c>
      <c r="D221" s="46">
        <v>113</v>
      </c>
      <c r="E221" s="47">
        <v>4.2</v>
      </c>
      <c r="F221" s="47">
        <v>0</v>
      </c>
      <c r="G221" s="48">
        <v>0</v>
      </c>
    </row>
    <row r="222" spans="1:7">
      <c r="A222" s="43" t="s">
        <v>212</v>
      </c>
      <c r="B222" s="44" t="s">
        <v>537</v>
      </c>
      <c r="C222" s="45" t="s">
        <v>209</v>
      </c>
      <c r="D222" s="46"/>
      <c r="E222" s="47">
        <v>116.1</v>
      </c>
      <c r="F222" s="47">
        <v>0</v>
      </c>
      <c r="G222" s="48">
        <v>0</v>
      </c>
    </row>
    <row r="223" spans="1:7">
      <c r="A223" s="43" t="s">
        <v>261</v>
      </c>
      <c r="B223" s="44" t="s">
        <v>537</v>
      </c>
      <c r="C223" s="45" t="s">
        <v>209</v>
      </c>
      <c r="D223" s="46">
        <v>113</v>
      </c>
      <c r="E223" s="47">
        <v>116.1</v>
      </c>
      <c r="F223" s="47">
        <v>0</v>
      </c>
      <c r="G223" s="48">
        <v>0</v>
      </c>
    </row>
    <row r="224" spans="1:7" ht="38.25">
      <c r="A224" s="37" t="s">
        <v>536</v>
      </c>
      <c r="B224" s="38" t="s">
        <v>535</v>
      </c>
      <c r="C224" s="39" t="s">
        <v>201</v>
      </c>
      <c r="D224" s="40"/>
      <c r="E224" s="41">
        <v>145867</v>
      </c>
      <c r="F224" s="41">
        <v>0</v>
      </c>
      <c r="G224" s="42">
        <v>0</v>
      </c>
    </row>
    <row r="225" spans="1:7" ht="38.25">
      <c r="A225" s="37" t="s">
        <v>534</v>
      </c>
      <c r="B225" s="38" t="s">
        <v>533</v>
      </c>
      <c r="C225" s="39" t="s">
        <v>201</v>
      </c>
      <c r="D225" s="40"/>
      <c r="E225" s="41">
        <v>145324.5</v>
      </c>
      <c r="F225" s="41">
        <v>0</v>
      </c>
      <c r="G225" s="42">
        <v>0</v>
      </c>
    </row>
    <row r="226" spans="1:7" ht="63.75">
      <c r="A226" s="37" t="s">
        <v>532</v>
      </c>
      <c r="B226" s="38" t="s">
        <v>529</v>
      </c>
      <c r="C226" s="39" t="s">
        <v>201</v>
      </c>
      <c r="D226" s="40"/>
      <c r="E226" s="41">
        <v>145324.5</v>
      </c>
      <c r="F226" s="41">
        <v>0</v>
      </c>
      <c r="G226" s="42">
        <v>0</v>
      </c>
    </row>
    <row r="227" spans="1:7" ht="25.5">
      <c r="A227" s="43" t="s">
        <v>531</v>
      </c>
      <c r="B227" s="44" t="s">
        <v>529</v>
      </c>
      <c r="C227" s="45" t="s">
        <v>528</v>
      </c>
      <c r="D227" s="46"/>
      <c r="E227" s="47">
        <v>145324.5</v>
      </c>
      <c r="F227" s="47">
        <v>0</v>
      </c>
      <c r="G227" s="48">
        <v>0</v>
      </c>
    </row>
    <row r="228" spans="1:7">
      <c r="A228" s="43" t="s">
        <v>530</v>
      </c>
      <c r="B228" s="44" t="s">
        <v>529</v>
      </c>
      <c r="C228" s="45" t="s">
        <v>528</v>
      </c>
      <c r="D228" s="46">
        <v>605</v>
      </c>
      <c r="E228" s="47">
        <v>145324.5</v>
      </c>
      <c r="F228" s="47">
        <v>0</v>
      </c>
      <c r="G228" s="48">
        <v>0</v>
      </c>
    </row>
    <row r="229" spans="1:7" ht="25.5">
      <c r="A229" s="37" t="s">
        <v>527</v>
      </c>
      <c r="B229" s="38" t="s">
        <v>526</v>
      </c>
      <c r="C229" s="39" t="s">
        <v>201</v>
      </c>
      <c r="D229" s="40"/>
      <c r="E229" s="41">
        <v>542.5</v>
      </c>
      <c r="F229" s="41">
        <v>0</v>
      </c>
      <c r="G229" s="42">
        <v>0</v>
      </c>
    </row>
    <row r="230" spans="1:7" ht="51">
      <c r="A230" s="37" t="s">
        <v>525</v>
      </c>
      <c r="B230" s="38" t="s">
        <v>523</v>
      </c>
      <c r="C230" s="39" t="s">
        <v>201</v>
      </c>
      <c r="D230" s="40"/>
      <c r="E230" s="41">
        <v>542.5</v>
      </c>
      <c r="F230" s="41">
        <v>0</v>
      </c>
      <c r="G230" s="42">
        <v>0</v>
      </c>
    </row>
    <row r="231" spans="1:7" ht="25.5">
      <c r="A231" s="43" t="s">
        <v>205</v>
      </c>
      <c r="B231" s="44" t="s">
        <v>523</v>
      </c>
      <c r="C231" s="45" t="s">
        <v>202</v>
      </c>
      <c r="D231" s="46"/>
      <c r="E231" s="47">
        <v>542.5</v>
      </c>
      <c r="F231" s="47">
        <v>0</v>
      </c>
      <c r="G231" s="48">
        <v>0</v>
      </c>
    </row>
    <row r="232" spans="1:7">
      <c r="A232" s="43" t="s">
        <v>524</v>
      </c>
      <c r="B232" s="44" t="s">
        <v>523</v>
      </c>
      <c r="C232" s="45" t="s">
        <v>202</v>
      </c>
      <c r="D232" s="46">
        <v>405</v>
      </c>
      <c r="E232" s="47">
        <v>542.5</v>
      </c>
      <c r="F232" s="47">
        <v>0</v>
      </c>
      <c r="G232" s="48">
        <v>0</v>
      </c>
    </row>
    <row r="233" spans="1:7" ht="51">
      <c r="A233" s="37" t="s">
        <v>522</v>
      </c>
      <c r="B233" s="38" t="s">
        <v>521</v>
      </c>
      <c r="C233" s="39" t="s">
        <v>201</v>
      </c>
      <c r="D233" s="40"/>
      <c r="E233" s="41">
        <v>495.2</v>
      </c>
      <c r="F233" s="41">
        <v>16.399999999999999</v>
      </c>
      <c r="G233" s="42">
        <v>3.3117932148626815E-2</v>
      </c>
    </row>
    <row r="234" spans="1:7" ht="38.25">
      <c r="A234" s="37" t="s">
        <v>520</v>
      </c>
      <c r="B234" s="38" t="s">
        <v>519</v>
      </c>
      <c r="C234" s="39" t="s">
        <v>201</v>
      </c>
      <c r="D234" s="40"/>
      <c r="E234" s="41">
        <v>492.8</v>
      </c>
      <c r="F234" s="41">
        <v>16.399999999999999</v>
      </c>
      <c r="G234" s="42">
        <v>3.3279220779220776E-2</v>
      </c>
    </row>
    <row r="235" spans="1:7" ht="51">
      <c r="A235" s="37" t="s">
        <v>514</v>
      </c>
      <c r="B235" s="38" t="s">
        <v>517</v>
      </c>
      <c r="C235" s="39" t="s">
        <v>201</v>
      </c>
      <c r="D235" s="40"/>
      <c r="E235" s="41">
        <v>492.8</v>
      </c>
      <c r="F235" s="41">
        <v>16.399999999999999</v>
      </c>
      <c r="G235" s="42">
        <v>3.3279220779220776E-2</v>
      </c>
    </row>
    <row r="236" spans="1:7" ht="25.5">
      <c r="A236" s="43" t="s">
        <v>205</v>
      </c>
      <c r="B236" s="44" t="s">
        <v>517</v>
      </c>
      <c r="C236" s="45" t="s">
        <v>202</v>
      </c>
      <c r="D236" s="46"/>
      <c r="E236" s="47">
        <v>492.8</v>
      </c>
      <c r="F236" s="47">
        <v>16.399999999999999</v>
      </c>
      <c r="G236" s="48">
        <v>3.3279220779220776E-2</v>
      </c>
    </row>
    <row r="237" spans="1:7">
      <c r="A237" s="43" t="s">
        <v>518</v>
      </c>
      <c r="B237" s="44" t="s">
        <v>517</v>
      </c>
      <c r="C237" s="45" t="s">
        <v>202</v>
      </c>
      <c r="D237" s="46">
        <v>701</v>
      </c>
      <c r="E237" s="47">
        <v>6.6</v>
      </c>
      <c r="F237" s="47">
        <v>0</v>
      </c>
      <c r="G237" s="48">
        <v>0</v>
      </c>
    </row>
    <row r="238" spans="1:7">
      <c r="A238" s="43" t="s">
        <v>265</v>
      </c>
      <c r="B238" s="44" t="s">
        <v>517</v>
      </c>
      <c r="C238" s="45" t="s">
        <v>202</v>
      </c>
      <c r="D238" s="46">
        <v>702</v>
      </c>
      <c r="E238" s="47">
        <v>27</v>
      </c>
      <c r="F238" s="47">
        <v>0</v>
      </c>
      <c r="G238" s="48">
        <v>0</v>
      </c>
    </row>
    <row r="239" spans="1:7">
      <c r="A239" s="43" t="s">
        <v>264</v>
      </c>
      <c r="B239" s="44" t="s">
        <v>517</v>
      </c>
      <c r="C239" s="45" t="s">
        <v>202</v>
      </c>
      <c r="D239" s="46">
        <v>703</v>
      </c>
      <c r="E239" s="47">
        <v>79.2</v>
      </c>
      <c r="F239" s="47">
        <v>16.399999999999999</v>
      </c>
      <c r="G239" s="48">
        <v>0.20707070707070704</v>
      </c>
    </row>
    <row r="240" spans="1:7">
      <c r="A240" s="43" t="s">
        <v>267</v>
      </c>
      <c r="B240" s="44" t="s">
        <v>517</v>
      </c>
      <c r="C240" s="45" t="s">
        <v>202</v>
      </c>
      <c r="D240" s="46">
        <v>801</v>
      </c>
      <c r="E240" s="47">
        <v>380</v>
      </c>
      <c r="F240" s="47">
        <v>0</v>
      </c>
      <c r="G240" s="48">
        <v>0</v>
      </c>
    </row>
    <row r="241" spans="1:7" ht="51">
      <c r="A241" s="37" t="s">
        <v>516</v>
      </c>
      <c r="B241" s="38" t="s">
        <v>515</v>
      </c>
      <c r="C241" s="39" t="s">
        <v>201</v>
      </c>
      <c r="D241" s="40"/>
      <c r="E241" s="41">
        <v>2.4</v>
      </c>
      <c r="F241" s="41">
        <v>0</v>
      </c>
      <c r="G241" s="42">
        <v>0</v>
      </c>
    </row>
    <row r="242" spans="1:7" ht="51">
      <c r="A242" s="37" t="s">
        <v>514</v>
      </c>
      <c r="B242" s="38" t="s">
        <v>513</v>
      </c>
      <c r="C242" s="39" t="s">
        <v>201</v>
      </c>
      <c r="D242" s="40"/>
      <c r="E242" s="41">
        <v>2.4</v>
      </c>
      <c r="F242" s="41">
        <v>0</v>
      </c>
      <c r="G242" s="42">
        <v>0</v>
      </c>
    </row>
    <row r="243" spans="1:7" ht="25.5">
      <c r="A243" s="43" t="s">
        <v>205</v>
      </c>
      <c r="B243" s="44" t="s">
        <v>513</v>
      </c>
      <c r="C243" s="45" t="s">
        <v>202</v>
      </c>
      <c r="D243" s="46"/>
      <c r="E243" s="47">
        <v>2.4</v>
      </c>
      <c r="F243" s="47">
        <v>0</v>
      </c>
      <c r="G243" s="48">
        <v>0</v>
      </c>
    </row>
    <row r="244" spans="1:7" ht="44.45" customHeight="1">
      <c r="A244" s="43" t="s">
        <v>270</v>
      </c>
      <c r="B244" s="44" t="s">
        <v>513</v>
      </c>
      <c r="C244" s="45" t="s">
        <v>202</v>
      </c>
      <c r="D244" s="46">
        <v>104</v>
      </c>
      <c r="E244" s="47">
        <v>2.4</v>
      </c>
      <c r="F244" s="47">
        <v>0</v>
      </c>
      <c r="G244" s="48">
        <v>0</v>
      </c>
    </row>
    <row r="245" spans="1:7" ht="38.25">
      <c r="A245" s="37" t="s">
        <v>512</v>
      </c>
      <c r="B245" s="38" t="s">
        <v>511</v>
      </c>
      <c r="C245" s="39" t="s">
        <v>201</v>
      </c>
      <c r="D245" s="40"/>
      <c r="E245" s="41">
        <v>18819.7</v>
      </c>
      <c r="F245" s="41">
        <v>3656.9</v>
      </c>
      <c r="G245" s="42">
        <v>0.19431234291726224</v>
      </c>
    </row>
    <row r="246" spans="1:7" ht="28.9" customHeight="1">
      <c r="A246" s="37" t="s">
        <v>510</v>
      </c>
      <c r="B246" s="38" t="s">
        <v>509</v>
      </c>
      <c r="C246" s="39" t="s">
        <v>201</v>
      </c>
      <c r="D246" s="40"/>
      <c r="E246" s="41">
        <v>4630.5</v>
      </c>
      <c r="F246" s="41">
        <v>1278.8</v>
      </c>
      <c r="G246" s="42">
        <v>0.27616888025051289</v>
      </c>
    </row>
    <row r="247" spans="1:7" ht="25.5">
      <c r="A247" s="37" t="s">
        <v>400</v>
      </c>
      <c r="B247" s="38" t="s">
        <v>508</v>
      </c>
      <c r="C247" s="39" t="s">
        <v>201</v>
      </c>
      <c r="D247" s="40"/>
      <c r="E247" s="41">
        <v>4630.5</v>
      </c>
      <c r="F247" s="41">
        <v>1278.8</v>
      </c>
      <c r="G247" s="42">
        <v>0.27616888025051289</v>
      </c>
    </row>
    <row r="248" spans="1:7" ht="59.45" customHeight="1">
      <c r="A248" s="43" t="s">
        <v>219</v>
      </c>
      <c r="B248" s="44" t="s">
        <v>508</v>
      </c>
      <c r="C248" s="45" t="s">
        <v>218</v>
      </c>
      <c r="D248" s="46"/>
      <c r="E248" s="47">
        <v>4538.2</v>
      </c>
      <c r="F248" s="47">
        <v>1274.7</v>
      </c>
      <c r="G248" s="48">
        <v>0.28088228813185845</v>
      </c>
    </row>
    <row r="249" spans="1:7" ht="25.5">
      <c r="A249" s="43" t="s">
        <v>504</v>
      </c>
      <c r="B249" s="44" t="s">
        <v>508</v>
      </c>
      <c r="C249" s="45" t="s">
        <v>218</v>
      </c>
      <c r="D249" s="46">
        <v>505</v>
      </c>
      <c r="E249" s="47">
        <v>4538.2</v>
      </c>
      <c r="F249" s="47">
        <v>1274.7</v>
      </c>
      <c r="G249" s="48">
        <v>0.28088228813185845</v>
      </c>
    </row>
    <row r="250" spans="1:7" ht="25.5">
      <c r="A250" s="43" t="s">
        <v>205</v>
      </c>
      <c r="B250" s="44" t="s">
        <v>508</v>
      </c>
      <c r="C250" s="45" t="s">
        <v>202</v>
      </c>
      <c r="D250" s="46"/>
      <c r="E250" s="47">
        <v>87.5</v>
      </c>
      <c r="F250" s="47">
        <v>3.3</v>
      </c>
      <c r="G250" s="48">
        <v>3.7714285714285714E-2</v>
      </c>
    </row>
    <row r="251" spans="1:7" ht="25.5">
      <c r="A251" s="43" t="s">
        <v>504</v>
      </c>
      <c r="B251" s="44" t="s">
        <v>508</v>
      </c>
      <c r="C251" s="45" t="s">
        <v>202</v>
      </c>
      <c r="D251" s="46">
        <v>505</v>
      </c>
      <c r="E251" s="47">
        <v>87.5</v>
      </c>
      <c r="F251" s="47">
        <v>3.3</v>
      </c>
      <c r="G251" s="48">
        <v>3.7714285714285714E-2</v>
      </c>
    </row>
    <row r="252" spans="1:7">
      <c r="A252" s="43" t="s">
        <v>212</v>
      </c>
      <c r="B252" s="44" t="s">
        <v>508</v>
      </c>
      <c r="C252" s="45" t="s">
        <v>209</v>
      </c>
      <c r="D252" s="46"/>
      <c r="E252" s="47">
        <v>4.8</v>
      </c>
      <c r="F252" s="47">
        <v>0.8</v>
      </c>
      <c r="G252" s="48">
        <v>0.16666666666666669</v>
      </c>
    </row>
    <row r="253" spans="1:7" ht="25.5">
      <c r="A253" s="43" t="s">
        <v>504</v>
      </c>
      <c r="B253" s="44" t="s">
        <v>508</v>
      </c>
      <c r="C253" s="45" t="s">
        <v>209</v>
      </c>
      <c r="D253" s="46">
        <v>505</v>
      </c>
      <c r="E253" s="47">
        <v>4.8</v>
      </c>
      <c r="F253" s="47">
        <v>0.8</v>
      </c>
      <c r="G253" s="48">
        <v>0.16666666666666669</v>
      </c>
    </row>
    <row r="254" spans="1:7" ht="25.5">
      <c r="A254" s="37" t="s">
        <v>507</v>
      </c>
      <c r="B254" s="38" t="s">
        <v>506</v>
      </c>
      <c r="C254" s="39" t="s">
        <v>201</v>
      </c>
      <c r="D254" s="40"/>
      <c r="E254" s="41">
        <v>14189.2</v>
      </c>
      <c r="F254" s="41">
        <v>2378.1</v>
      </c>
      <c r="G254" s="42">
        <v>0.16759930087672312</v>
      </c>
    </row>
    <row r="255" spans="1:7" ht="51">
      <c r="A255" s="37" t="s">
        <v>505</v>
      </c>
      <c r="B255" s="38" t="s">
        <v>503</v>
      </c>
      <c r="C255" s="39" t="s">
        <v>201</v>
      </c>
      <c r="D255" s="40"/>
      <c r="E255" s="41">
        <v>872.9</v>
      </c>
      <c r="F255" s="41">
        <v>227.5</v>
      </c>
      <c r="G255" s="42">
        <v>0.26062550120288691</v>
      </c>
    </row>
    <row r="256" spans="1:7" ht="60" customHeight="1">
      <c r="A256" s="43" t="s">
        <v>219</v>
      </c>
      <c r="B256" s="44" t="s">
        <v>503</v>
      </c>
      <c r="C256" s="45" t="s">
        <v>218</v>
      </c>
      <c r="D256" s="46"/>
      <c r="E256" s="47">
        <v>831.3</v>
      </c>
      <c r="F256" s="47">
        <v>222.5</v>
      </c>
      <c r="G256" s="48">
        <v>0.26765307349933842</v>
      </c>
    </row>
    <row r="257" spans="1:7" ht="25.5">
      <c r="A257" s="43" t="s">
        <v>504</v>
      </c>
      <c r="B257" s="44" t="s">
        <v>503</v>
      </c>
      <c r="C257" s="45" t="s">
        <v>218</v>
      </c>
      <c r="D257" s="46">
        <v>505</v>
      </c>
      <c r="E257" s="47">
        <v>831.3</v>
      </c>
      <c r="F257" s="47">
        <v>222.5</v>
      </c>
      <c r="G257" s="48">
        <v>0.26765307349933842</v>
      </c>
    </row>
    <row r="258" spans="1:7" ht="25.5">
      <c r="A258" s="43" t="s">
        <v>205</v>
      </c>
      <c r="B258" s="44" t="s">
        <v>503</v>
      </c>
      <c r="C258" s="45" t="s">
        <v>202</v>
      </c>
      <c r="D258" s="46"/>
      <c r="E258" s="47">
        <v>41.6</v>
      </c>
      <c r="F258" s="47">
        <v>5</v>
      </c>
      <c r="G258" s="48">
        <v>0.12019230769230768</v>
      </c>
    </row>
    <row r="259" spans="1:7" ht="25.5">
      <c r="A259" s="43" t="s">
        <v>504</v>
      </c>
      <c r="B259" s="44" t="s">
        <v>503</v>
      </c>
      <c r="C259" s="45" t="s">
        <v>202</v>
      </c>
      <c r="D259" s="46">
        <v>505</v>
      </c>
      <c r="E259" s="47">
        <v>41.6</v>
      </c>
      <c r="F259" s="47">
        <v>5</v>
      </c>
      <c r="G259" s="48">
        <v>0.12019230769230768</v>
      </c>
    </row>
    <row r="260" spans="1:7" ht="25.5">
      <c r="A260" s="37" t="s">
        <v>502</v>
      </c>
      <c r="B260" s="38" t="s">
        <v>501</v>
      </c>
      <c r="C260" s="39" t="s">
        <v>201</v>
      </c>
      <c r="D260" s="40"/>
      <c r="E260" s="41">
        <v>13316.3</v>
      </c>
      <c r="F260" s="41">
        <v>2150.6</v>
      </c>
      <c r="G260" s="42">
        <v>0.16150131793366027</v>
      </c>
    </row>
    <row r="261" spans="1:7" ht="25.5">
      <c r="A261" s="43" t="s">
        <v>205</v>
      </c>
      <c r="B261" s="44" t="s">
        <v>501</v>
      </c>
      <c r="C261" s="45" t="s">
        <v>202</v>
      </c>
      <c r="D261" s="46"/>
      <c r="E261" s="47">
        <v>230</v>
      </c>
      <c r="F261" s="47">
        <v>40.299999999999997</v>
      </c>
      <c r="G261" s="48">
        <v>0.17521739130434782</v>
      </c>
    </row>
    <row r="262" spans="1:7">
      <c r="A262" s="43" t="s">
        <v>297</v>
      </c>
      <c r="B262" s="44" t="s">
        <v>501</v>
      </c>
      <c r="C262" s="45" t="s">
        <v>202</v>
      </c>
      <c r="D262" s="46">
        <v>1003</v>
      </c>
      <c r="E262" s="47">
        <v>230</v>
      </c>
      <c r="F262" s="47">
        <v>40.299999999999997</v>
      </c>
      <c r="G262" s="48">
        <v>0.17521739130434782</v>
      </c>
    </row>
    <row r="263" spans="1:7">
      <c r="A263" s="43" t="s">
        <v>283</v>
      </c>
      <c r="B263" s="44" t="s">
        <v>501</v>
      </c>
      <c r="C263" s="45" t="s">
        <v>281</v>
      </c>
      <c r="D263" s="46"/>
      <c r="E263" s="47">
        <v>13086.3</v>
      </c>
      <c r="F263" s="47">
        <v>2110.3000000000002</v>
      </c>
      <c r="G263" s="48">
        <v>0.16126024926831881</v>
      </c>
    </row>
    <row r="264" spans="1:7">
      <c r="A264" s="43" t="s">
        <v>297</v>
      </c>
      <c r="B264" s="44" t="s">
        <v>501</v>
      </c>
      <c r="C264" s="45" t="s">
        <v>281</v>
      </c>
      <c r="D264" s="46">
        <v>1003</v>
      </c>
      <c r="E264" s="47">
        <v>13086.3</v>
      </c>
      <c r="F264" s="47">
        <v>2110.3000000000002</v>
      </c>
      <c r="G264" s="48">
        <v>0.16126024926831881</v>
      </c>
    </row>
    <row r="265" spans="1:7" ht="38.25">
      <c r="A265" s="37" t="s">
        <v>500</v>
      </c>
      <c r="B265" s="38" t="s">
        <v>499</v>
      </c>
      <c r="C265" s="39" t="s">
        <v>201</v>
      </c>
      <c r="D265" s="40"/>
      <c r="E265" s="41">
        <v>92858.9</v>
      </c>
      <c r="F265" s="41">
        <v>22079.3</v>
      </c>
      <c r="G265" s="42">
        <v>0.23777257753430206</v>
      </c>
    </row>
    <row r="266" spans="1:7" ht="57.75" customHeight="1">
      <c r="A266" s="37" t="s">
        <v>498</v>
      </c>
      <c r="B266" s="38" t="s">
        <v>497</v>
      </c>
      <c r="C266" s="39" t="s">
        <v>201</v>
      </c>
      <c r="D266" s="40"/>
      <c r="E266" s="41">
        <v>23447.5</v>
      </c>
      <c r="F266" s="41">
        <v>6665.3</v>
      </c>
      <c r="G266" s="42">
        <v>0.28426484699861393</v>
      </c>
    </row>
    <row r="267" spans="1:7" ht="63.75">
      <c r="A267" s="37" t="s">
        <v>496</v>
      </c>
      <c r="B267" s="38" t="s">
        <v>495</v>
      </c>
      <c r="C267" s="39" t="s">
        <v>201</v>
      </c>
      <c r="D267" s="40"/>
      <c r="E267" s="41">
        <v>23408.400000000001</v>
      </c>
      <c r="F267" s="41">
        <v>6665.3</v>
      </c>
      <c r="G267" s="42">
        <v>0.28473966610276652</v>
      </c>
    </row>
    <row r="268" spans="1:7" ht="25.5">
      <c r="A268" s="37" t="s">
        <v>340</v>
      </c>
      <c r="B268" s="38" t="s">
        <v>494</v>
      </c>
      <c r="C268" s="39" t="s">
        <v>201</v>
      </c>
      <c r="D268" s="40"/>
      <c r="E268" s="41">
        <v>38</v>
      </c>
      <c r="F268" s="41">
        <v>11.2</v>
      </c>
      <c r="G268" s="42">
        <v>0.29473684210526313</v>
      </c>
    </row>
    <row r="269" spans="1:7" ht="25.5">
      <c r="A269" s="43" t="s">
        <v>205</v>
      </c>
      <c r="B269" s="44" t="s">
        <v>494</v>
      </c>
      <c r="C269" s="45" t="s">
        <v>202</v>
      </c>
      <c r="D269" s="46"/>
      <c r="E269" s="47">
        <v>38</v>
      </c>
      <c r="F269" s="47">
        <v>11.2</v>
      </c>
      <c r="G269" s="48">
        <v>0.29473684210526313</v>
      </c>
    </row>
    <row r="270" spans="1:7" ht="25.5">
      <c r="A270" s="43" t="s">
        <v>268</v>
      </c>
      <c r="B270" s="44" t="s">
        <v>494</v>
      </c>
      <c r="C270" s="45" t="s">
        <v>202</v>
      </c>
      <c r="D270" s="46">
        <v>705</v>
      </c>
      <c r="E270" s="47">
        <v>38</v>
      </c>
      <c r="F270" s="47">
        <v>11.2</v>
      </c>
      <c r="G270" s="48">
        <v>0.29473684210526313</v>
      </c>
    </row>
    <row r="271" spans="1:7">
      <c r="A271" s="37" t="s">
        <v>220</v>
      </c>
      <c r="B271" s="38" t="s">
        <v>493</v>
      </c>
      <c r="C271" s="39" t="s">
        <v>201</v>
      </c>
      <c r="D271" s="40"/>
      <c r="E271" s="41">
        <v>8295.5</v>
      </c>
      <c r="F271" s="41">
        <v>1978.9</v>
      </c>
      <c r="G271" s="42">
        <v>0.2385510216382376</v>
      </c>
    </row>
    <row r="272" spans="1:7" ht="56.45" customHeight="1">
      <c r="A272" s="43" t="s">
        <v>219</v>
      </c>
      <c r="B272" s="44" t="s">
        <v>493</v>
      </c>
      <c r="C272" s="45" t="s">
        <v>218</v>
      </c>
      <c r="D272" s="46"/>
      <c r="E272" s="47">
        <v>6556.9</v>
      </c>
      <c r="F272" s="47">
        <v>1634</v>
      </c>
      <c r="G272" s="48">
        <v>0.24920312952767315</v>
      </c>
    </row>
    <row r="273" spans="1:7" ht="38.25">
      <c r="A273" s="43" t="s">
        <v>217</v>
      </c>
      <c r="B273" s="44" t="s">
        <v>493</v>
      </c>
      <c r="C273" s="45" t="s">
        <v>218</v>
      </c>
      <c r="D273" s="46">
        <v>106</v>
      </c>
      <c r="E273" s="47">
        <v>6556.9</v>
      </c>
      <c r="F273" s="47">
        <v>1634</v>
      </c>
      <c r="G273" s="48">
        <v>0.24920312952767315</v>
      </c>
    </row>
    <row r="274" spans="1:7" ht="25.5">
      <c r="A274" s="43" t="s">
        <v>205</v>
      </c>
      <c r="B274" s="44" t="s">
        <v>493</v>
      </c>
      <c r="C274" s="45" t="s">
        <v>202</v>
      </c>
      <c r="D274" s="46"/>
      <c r="E274" s="47">
        <v>1684.1</v>
      </c>
      <c r="F274" s="47">
        <v>290.39999999999998</v>
      </c>
      <c r="G274" s="48">
        <v>0.17243631613324625</v>
      </c>
    </row>
    <row r="275" spans="1:7" ht="38.25">
      <c r="A275" s="43" t="s">
        <v>217</v>
      </c>
      <c r="B275" s="44" t="s">
        <v>493</v>
      </c>
      <c r="C275" s="45" t="s">
        <v>202</v>
      </c>
      <c r="D275" s="46">
        <v>106</v>
      </c>
      <c r="E275" s="47">
        <v>1684.1</v>
      </c>
      <c r="F275" s="47">
        <v>290.39999999999998</v>
      </c>
      <c r="G275" s="48">
        <v>0.17243631613324625</v>
      </c>
    </row>
    <row r="276" spans="1:7">
      <c r="A276" s="43" t="s">
        <v>212</v>
      </c>
      <c r="B276" s="44" t="s">
        <v>493</v>
      </c>
      <c r="C276" s="45" t="s">
        <v>209</v>
      </c>
      <c r="D276" s="46"/>
      <c r="E276" s="47">
        <v>54.5</v>
      </c>
      <c r="F276" s="47">
        <v>54.5</v>
      </c>
      <c r="G276" s="48">
        <v>1</v>
      </c>
    </row>
    <row r="277" spans="1:7" ht="38.25">
      <c r="A277" s="43" t="s">
        <v>217</v>
      </c>
      <c r="B277" s="44" t="s">
        <v>493</v>
      </c>
      <c r="C277" s="45" t="s">
        <v>209</v>
      </c>
      <c r="D277" s="46">
        <v>106</v>
      </c>
      <c r="E277" s="47">
        <v>54.5</v>
      </c>
      <c r="F277" s="47">
        <v>54.5</v>
      </c>
      <c r="G277" s="48">
        <v>1</v>
      </c>
    </row>
    <row r="278" spans="1:7">
      <c r="A278" s="37" t="s">
        <v>338</v>
      </c>
      <c r="B278" s="38" t="s">
        <v>492</v>
      </c>
      <c r="C278" s="39" t="s">
        <v>201</v>
      </c>
      <c r="D278" s="40"/>
      <c r="E278" s="41">
        <v>15074.9</v>
      </c>
      <c r="F278" s="41">
        <v>4675.3</v>
      </c>
      <c r="G278" s="42">
        <v>0.31013804403345963</v>
      </c>
    </row>
    <row r="279" spans="1:7" ht="58.15" customHeight="1">
      <c r="A279" s="43" t="s">
        <v>219</v>
      </c>
      <c r="B279" s="44" t="s">
        <v>492</v>
      </c>
      <c r="C279" s="45" t="s">
        <v>218</v>
      </c>
      <c r="D279" s="46"/>
      <c r="E279" s="47">
        <v>14025.7</v>
      </c>
      <c r="F279" s="47">
        <v>4291.2</v>
      </c>
      <c r="G279" s="48">
        <v>0.30595264407480549</v>
      </c>
    </row>
    <row r="280" spans="1:7">
      <c r="A280" s="43" t="s">
        <v>261</v>
      </c>
      <c r="B280" s="44" t="s">
        <v>492</v>
      </c>
      <c r="C280" s="45" t="s">
        <v>218</v>
      </c>
      <c r="D280" s="46">
        <v>113</v>
      </c>
      <c r="E280" s="47">
        <v>14025.7</v>
      </c>
      <c r="F280" s="47">
        <v>4291.2</v>
      </c>
      <c r="G280" s="48">
        <v>0.30595264407480549</v>
      </c>
    </row>
    <row r="281" spans="1:7" ht="25.5">
      <c r="A281" s="43" t="s">
        <v>205</v>
      </c>
      <c r="B281" s="44" t="s">
        <v>492</v>
      </c>
      <c r="C281" s="45" t="s">
        <v>202</v>
      </c>
      <c r="D281" s="46"/>
      <c r="E281" s="47">
        <v>1049.2</v>
      </c>
      <c r="F281" s="47">
        <v>384</v>
      </c>
      <c r="G281" s="48">
        <v>0.36599313762866947</v>
      </c>
    </row>
    <row r="282" spans="1:7">
      <c r="A282" s="43" t="s">
        <v>261</v>
      </c>
      <c r="B282" s="44" t="s">
        <v>492</v>
      </c>
      <c r="C282" s="45" t="s">
        <v>202</v>
      </c>
      <c r="D282" s="46">
        <v>113</v>
      </c>
      <c r="E282" s="47">
        <v>1049.2</v>
      </c>
      <c r="F282" s="47">
        <v>384</v>
      </c>
      <c r="G282" s="48">
        <v>0.36599313762866947</v>
      </c>
    </row>
    <row r="283" spans="1:7" ht="25.5">
      <c r="A283" s="37" t="s">
        <v>491</v>
      </c>
      <c r="B283" s="38" t="s">
        <v>490</v>
      </c>
      <c r="C283" s="39" t="s">
        <v>201</v>
      </c>
      <c r="D283" s="40"/>
      <c r="E283" s="41">
        <v>39.1</v>
      </c>
      <c r="F283" s="41">
        <v>0</v>
      </c>
      <c r="G283" s="42">
        <v>0</v>
      </c>
    </row>
    <row r="284" spans="1:7">
      <c r="A284" s="37" t="s">
        <v>489</v>
      </c>
      <c r="B284" s="38" t="s">
        <v>486</v>
      </c>
      <c r="C284" s="39" t="s">
        <v>201</v>
      </c>
      <c r="D284" s="40"/>
      <c r="E284" s="41">
        <v>39.1</v>
      </c>
      <c r="F284" s="41">
        <v>0</v>
      </c>
      <c r="G284" s="42">
        <v>0</v>
      </c>
    </row>
    <row r="285" spans="1:7">
      <c r="A285" s="43" t="s">
        <v>488</v>
      </c>
      <c r="B285" s="44" t="s">
        <v>486</v>
      </c>
      <c r="C285" s="45" t="s">
        <v>485</v>
      </c>
      <c r="D285" s="46"/>
      <c r="E285" s="47">
        <v>39.1</v>
      </c>
      <c r="F285" s="47">
        <v>0</v>
      </c>
      <c r="G285" s="48">
        <v>0</v>
      </c>
    </row>
    <row r="286" spans="1:7" ht="25.5">
      <c r="A286" s="43" t="s">
        <v>487</v>
      </c>
      <c r="B286" s="44" t="s">
        <v>486</v>
      </c>
      <c r="C286" s="45" t="s">
        <v>485</v>
      </c>
      <c r="D286" s="46">
        <v>1301</v>
      </c>
      <c r="E286" s="47">
        <v>39.1</v>
      </c>
      <c r="F286" s="47">
        <v>0</v>
      </c>
      <c r="G286" s="48">
        <v>0</v>
      </c>
    </row>
    <row r="287" spans="1:7" ht="51">
      <c r="A287" s="37" t="s">
        <v>484</v>
      </c>
      <c r="B287" s="38" t="s">
        <v>483</v>
      </c>
      <c r="C287" s="39" t="s">
        <v>201</v>
      </c>
      <c r="D287" s="40"/>
      <c r="E287" s="41">
        <v>69411.399999999994</v>
      </c>
      <c r="F287" s="41">
        <v>15414</v>
      </c>
      <c r="G287" s="42">
        <v>0.22206726848903785</v>
      </c>
    </row>
    <row r="288" spans="1:7" ht="25.5">
      <c r="A288" s="37" t="s">
        <v>482</v>
      </c>
      <c r="B288" s="38" t="s">
        <v>481</v>
      </c>
      <c r="C288" s="39" t="s">
        <v>201</v>
      </c>
      <c r="D288" s="40"/>
      <c r="E288" s="41">
        <v>69411.399999999994</v>
      </c>
      <c r="F288" s="41">
        <v>15414</v>
      </c>
      <c r="G288" s="42">
        <v>0.22206726848903785</v>
      </c>
    </row>
    <row r="289" spans="1:7" ht="46.15" customHeight="1">
      <c r="A289" s="37" t="s">
        <v>480</v>
      </c>
      <c r="B289" s="38" t="s">
        <v>478</v>
      </c>
      <c r="C289" s="39" t="s">
        <v>201</v>
      </c>
      <c r="D289" s="40"/>
      <c r="E289" s="41">
        <v>13936.9</v>
      </c>
      <c r="F289" s="41">
        <v>2179</v>
      </c>
      <c r="G289" s="42">
        <v>0.15634753783122501</v>
      </c>
    </row>
    <row r="290" spans="1:7">
      <c r="A290" s="43" t="s">
        <v>474</v>
      </c>
      <c r="B290" s="44" t="s">
        <v>478</v>
      </c>
      <c r="C290" s="45" t="s">
        <v>471</v>
      </c>
      <c r="D290" s="46"/>
      <c r="E290" s="47">
        <v>13936.9</v>
      </c>
      <c r="F290" s="47">
        <v>2179</v>
      </c>
      <c r="G290" s="48">
        <v>0.15634753783122501</v>
      </c>
    </row>
    <row r="291" spans="1:7">
      <c r="A291" s="43" t="s">
        <v>479</v>
      </c>
      <c r="B291" s="44" t="s">
        <v>478</v>
      </c>
      <c r="C291" s="45" t="s">
        <v>471</v>
      </c>
      <c r="D291" s="46">
        <v>1403</v>
      </c>
      <c r="E291" s="47">
        <v>13936.9</v>
      </c>
      <c r="F291" s="47">
        <v>2179</v>
      </c>
      <c r="G291" s="48">
        <v>0.15634753783122501</v>
      </c>
    </row>
    <row r="292" spans="1:7" ht="38.25">
      <c r="A292" s="37" t="s">
        <v>477</v>
      </c>
      <c r="B292" s="38" t="s">
        <v>476</v>
      </c>
      <c r="C292" s="39" t="s">
        <v>201</v>
      </c>
      <c r="D292" s="40"/>
      <c r="E292" s="41">
        <v>54925.2</v>
      </c>
      <c r="F292" s="41">
        <v>13098</v>
      </c>
      <c r="G292" s="42">
        <v>0.23846977343732934</v>
      </c>
    </row>
    <row r="293" spans="1:7">
      <c r="A293" s="43" t="s">
        <v>474</v>
      </c>
      <c r="B293" s="44" t="s">
        <v>476</v>
      </c>
      <c r="C293" s="45" t="s">
        <v>471</v>
      </c>
      <c r="D293" s="46"/>
      <c r="E293" s="47">
        <v>54925.2</v>
      </c>
      <c r="F293" s="47">
        <v>13098</v>
      </c>
      <c r="G293" s="48">
        <v>0.23846977343732934</v>
      </c>
    </row>
    <row r="294" spans="1:7" ht="38.25">
      <c r="A294" s="43" t="s">
        <v>473</v>
      </c>
      <c r="B294" s="44" t="s">
        <v>476</v>
      </c>
      <c r="C294" s="45" t="s">
        <v>471</v>
      </c>
      <c r="D294" s="46">
        <v>1401</v>
      </c>
      <c r="E294" s="47">
        <v>54925.2</v>
      </c>
      <c r="F294" s="47">
        <v>13098</v>
      </c>
      <c r="G294" s="48">
        <v>0.23846977343732934</v>
      </c>
    </row>
    <row r="295" spans="1:7" ht="25.5">
      <c r="A295" s="37" t="s">
        <v>475</v>
      </c>
      <c r="B295" s="38" t="s">
        <v>472</v>
      </c>
      <c r="C295" s="39" t="s">
        <v>201</v>
      </c>
      <c r="D295" s="40"/>
      <c r="E295" s="41">
        <v>549.29999999999995</v>
      </c>
      <c r="F295" s="41">
        <v>137</v>
      </c>
      <c r="G295" s="42">
        <v>0.24940833788458039</v>
      </c>
    </row>
    <row r="296" spans="1:7">
      <c r="A296" s="43" t="s">
        <v>474</v>
      </c>
      <c r="B296" s="44" t="s">
        <v>472</v>
      </c>
      <c r="C296" s="45" t="s">
        <v>471</v>
      </c>
      <c r="D296" s="46"/>
      <c r="E296" s="47">
        <v>549.29999999999995</v>
      </c>
      <c r="F296" s="47">
        <v>137</v>
      </c>
      <c r="G296" s="48">
        <v>0.24940833788458039</v>
      </c>
    </row>
    <row r="297" spans="1:7" ht="38.25">
      <c r="A297" s="43" t="s">
        <v>473</v>
      </c>
      <c r="B297" s="44" t="s">
        <v>472</v>
      </c>
      <c r="C297" s="45" t="s">
        <v>471</v>
      </c>
      <c r="D297" s="46">
        <v>1401</v>
      </c>
      <c r="E297" s="47">
        <v>549.29999999999995</v>
      </c>
      <c r="F297" s="47">
        <v>137</v>
      </c>
      <c r="G297" s="48">
        <v>0.24940833788458039</v>
      </c>
    </row>
    <row r="298" spans="1:7" ht="38.25">
      <c r="A298" s="37" t="s">
        <v>470</v>
      </c>
      <c r="B298" s="38" t="s">
        <v>469</v>
      </c>
      <c r="C298" s="39" t="s">
        <v>201</v>
      </c>
      <c r="D298" s="40"/>
      <c r="E298" s="41">
        <v>23788.400000000001</v>
      </c>
      <c r="F298" s="41">
        <v>5720.7</v>
      </c>
      <c r="G298" s="42">
        <v>0.24048275630139057</v>
      </c>
    </row>
    <row r="299" spans="1:7" ht="51">
      <c r="A299" s="37" t="s">
        <v>468</v>
      </c>
      <c r="B299" s="38" t="s">
        <v>467</v>
      </c>
      <c r="C299" s="39" t="s">
        <v>201</v>
      </c>
      <c r="D299" s="40"/>
      <c r="E299" s="41">
        <v>1956.8</v>
      </c>
      <c r="F299" s="41">
        <v>337.3</v>
      </c>
      <c r="G299" s="42">
        <v>0.17237326246933771</v>
      </c>
    </row>
    <row r="300" spans="1:7" ht="30" customHeight="1">
      <c r="A300" s="37" t="s">
        <v>466</v>
      </c>
      <c r="B300" s="38" t="s">
        <v>465</v>
      </c>
      <c r="C300" s="39" t="s">
        <v>201</v>
      </c>
      <c r="D300" s="40"/>
      <c r="E300" s="41">
        <v>1956.8</v>
      </c>
      <c r="F300" s="41">
        <v>337.3</v>
      </c>
      <c r="G300" s="42">
        <v>0.17237326246933771</v>
      </c>
    </row>
    <row r="301" spans="1:7" ht="25.5">
      <c r="A301" s="37" t="s">
        <v>464</v>
      </c>
      <c r="B301" s="38" t="s">
        <v>463</v>
      </c>
      <c r="C301" s="39" t="s">
        <v>201</v>
      </c>
      <c r="D301" s="40"/>
      <c r="E301" s="41">
        <v>550</v>
      </c>
      <c r="F301" s="41">
        <v>0</v>
      </c>
      <c r="G301" s="42">
        <v>0</v>
      </c>
    </row>
    <row r="302" spans="1:7" ht="25.5">
      <c r="A302" s="43" t="s">
        <v>205</v>
      </c>
      <c r="B302" s="44" t="s">
        <v>463</v>
      </c>
      <c r="C302" s="45" t="s">
        <v>202</v>
      </c>
      <c r="D302" s="46"/>
      <c r="E302" s="47">
        <v>550</v>
      </c>
      <c r="F302" s="47">
        <v>0</v>
      </c>
      <c r="G302" s="48">
        <v>0</v>
      </c>
    </row>
    <row r="303" spans="1:7">
      <c r="A303" s="43" t="s">
        <v>261</v>
      </c>
      <c r="B303" s="44" t="s">
        <v>463</v>
      </c>
      <c r="C303" s="45" t="s">
        <v>202</v>
      </c>
      <c r="D303" s="46">
        <v>113</v>
      </c>
      <c r="E303" s="47">
        <v>550</v>
      </c>
      <c r="F303" s="47">
        <v>0</v>
      </c>
      <c r="G303" s="48">
        <v>0</v>
      </c>
    </row>
    <row r="304" spans="1:7" ht="25.5">
      <c r="A304" s="37" t="s">
        <v>462</v>
      </c>
      <c r="B304" s="38" t="s">
        <v>461</v>
      </c>
      <c r="C304" s="39" t="s">
        <v>201</v>
      </c>
      <c r="D304" s="40"/>
      <c r="E304" s="41">
        <v>150</v>
      </c>
      <c r="F304" s="41">
        <v>0</v>
      </c>
      <c r="G304" s="42">
        <v>0</v>
      </c>
    </row>
    <row r="305" spans="1:7" ht="25.5">
      <c r="A305" s="43" t="s">
        <v>205</v>
      </c>
      <c r="B305" s="44" t="s">
        <v>461</v>
      </c>
      <c r="C305" s="45" t="s">
        <v>202</v>
      </c>
      <c r="D305" s="46"/>
      <c r="E305" s="47">
        <v>150</v>
      </c>
      <c r="F305" s="47">
        <v>0</v>
      </c>
      <c r="G305" s="48">
        <v>0</v>
      </c>
    </row>
    <row r="306" spans="1:7">
      <c r="A306" s="43" t="s">
        <v>261</v>
      </c>
      <c r="B306" s="44" t="s">
        <v>461</v>
      </c>
      <c r="C306" s="45" t="s">
        <v>202</v>
      </c>
      <c r="D306" s="46">
        <v>113</v>
      </c>
      <c r="E306" s="47">
        <v>150</v>
      </c>
      <c r="F306" s="47">
        <v>0</v>
      </c>
      <c r="G306" s="48">
        <v>0</v>
      </c>
    </row>
    <row r="307" spans="1:7" ht="46.9" customHeight="1">
      <c r="A307" s="37" t="s">
        <v>460</v>
      </c>
      <c r="B307" s="38" t="s">
        <v>459</v>
      </c>
      <c r="C307" s="39" t="s">
        <v>201</v>
      </c>
      <c r="D307" s="40"/>
      <c r="E307" s="41">
        <v>515</v>
      </c>
      <c r="F307" s="41">
        <v>0</v>
      </c>
      <c r="G307" s="42">
        <v>0</v>
      </c>
    </row>
    <row r="308" spans="1:7" ht="25.5">
      <c r="A308" s="43" t="s">
        <v>205</v>
      </c>
      <c r="B308" s="44" t="s">
        <v>459</v>
      </c>
      <c r="C308" s="45" t="s">
        <v>202</v>
      </c>
      <c r="D308" s="46"/>
      <c r="E308" s="47">
        <v>515</v>
      </c>
      <c r="F308" s="47">
        <v>0</v>
      </c>
      <c r="G308" s="48">
        <v>0</v>
      </c>
    </row>
    <row r="309" spans="1:7">
      <c r="A309" s="43" t="s">
        <v>377</v>
      </c>
      <c r="B309" s="44" t="s">
        <v>459</v>
      </c>
      <c r="C309" s="45" t="s">
        <v>202</v>
      </c>
      <c r="D309" s="46">
        <v>412</v>
      </c>
      <c r="E309" s="47">
        <v>515</v>
      </c>
      <c r="F309" s="47">
        <v>0</v>
      </c>
      <c r="G309" s="48">
        <v>0</v>
      </c>
    </row>
    <row r="310" spans="1:7">
      <c r="A310" s="37" t="s">
        <v>458</v>
      </c>
      <c r="B310" s="38" t="s">
        <v>457</v>
      </c>
      <c r="C310" s="39" t="s">
        <v>201</v>
      </c>
      <c r="D310" s="40"/>
      <c r="E310" s="41">
        <v>301.10000000000002</v>
      </c>
      <c r="F310" s="41">
        <v>72.599999999999994</v>
      </c>
      <c r="G310" s="42">
        <v>0.24111590833610091</v>
      </c>
    </row>
    <row r="311" spans="1:7" ht="25.5">
      <c r="A311" s="43" t="s">
        <v>205</v>
      </c>
      <c r="B311" s="44" t="s">
        <v>457</v>
      </c>
      <c r="C311" s="45" t="s">
        <v>202</v>
      </c>
      <c r="D311" s="46"/>
      <c r="E311" s="47">
        <v>168.1</v>
      </c>
      <c r="F311" s="47">
        <v>4.5</v>
      </c>
      <c r="G311" s="48">
        <v>2.676977989292088E-2</v>
      </c>
    </row>
    <row r="312" spans="1:7">
      <c r="A312" s="43" t="s">
        <v>261</v>
      </c>
      <c r="B312" s="44" t="s">
        <v>457</v>
      </c>
      <c r="C312" s="45" t="s">
        <v>202</v>
      </c>
      <c r="D312" s="46">
        <v>113</v>
      </c>
      <c r="E312" s="47">
        <v>168.1</v>
      </c>
      <c r="F312" s="47">
        <v>4.5</v>
      </c>
      <c r="G312" s="48">
        <v>2.676977989292088E-2</v>
      </c>
    </row>
    <row r="313" spans="1:7">
      <c r="A313" s="43" t="s">
        <v>212</v>
      </c>
      <c r="B313" s="44" t="s">
        <v>457</v>
      </c>
      <c r="C313" s="45" t="s">
        <v>209</v>
      </c>
      <c r="D313" s="46"/>
      <c r="E313" s="47">
        <v>133</v>
      </c>
      <c r="F313" s="47">
        <v>68.099999999999994</v>
      </c>
      <c r="G313" s="48">
        <v>0.51203007518796984</v>
      </c>
    </row>
    <row r="314" spans="1:7">
      <c r="A314" s="43" t="s">
        <v>261</v>
      </c>
      <c r="B314" s="44" t="s">
        <v>457</v>
      </c>
      <c r="C314" s="45" t="s">
        <v>209</v>
      </c>
      <c r="D314" s="46">
        <v>113</v>
      </c>
      <c r="E314" s="47">
        <v>133</v>
      </c>
      <c r="F314" s="47">
        <v>68.099999999999994</v>
      </c>
      <c r="G314" s="48">
        <v>0.51203007518796984</v>
      </c>
    </row>
    <row r="315" spans="1:7" ht="25.5">
      <c r="A315" s="37" t="s">
        <v>456</v>
      </c>
      <c r="B315" s="38" t="s">
        <v>454</v>
      </c>
      <c r="C315" s="39" t="s">
        <v>201</v>
      </c>
      <c r="D315" s="40"/>
      <c r="E315" s="41">
        <v>290.7</v>
      </c>
      <c r="F315" s="41">
        <v>264.7</v>
      </c>
      <c r="G315" s="42">
        <v>0.91056071551427586</v>
      </c>
    </row>
    <row r="316" spans="1:7" ht="25.5">
      <c r="A316" s="43" t="s">
        <v>205</v>
      </c>
      <c r="B316" s="44" t="s">
        <v>454</v>
      </c>
      <c r="C316" s="45" t="s">
        <v>202</v>
      </c>
      <c r="D316" s="46"/>
      <c r="E316" s="47">
        <v>290.7</v>
      </c>
      <c r="F316" s="47">
        <v>264.7</v>
      </c>
      <c r="G316" s="48">
        <v>0.91056071551427586</v>
      </c>
    </row>
    <row r="317" spans="1:7">
      <c r="A317" s="43" t="s">
        <v>455</v>
      </c>
      <c r="B317" s="44" t="s">
        <v>454</v>
      </c>
      <c r="C317" s="45" t="s">
        <v>202</v>
      </c>
      <c r="D317" s="46">
        <v>501</v>
      </c>
      <c r="E317" s="47">
        <v>290.7</v>
      </c>
      <c r="F317" s="47">
        <v>264.7</v>
      </c>
      <c r="G317" s="48">
        <v>0.91056071551427586</v>
      </c>
    </row>
    <row r="318" spans="1:7" ht="25.5">
      <c r="A318" s="37" t="s">
        <v>453</v>
      </c>
      <c r="B318" s="38" t="s">
        <v>452</v>
      </c>
      <c r="C318" s="39" t="s">
        <v>201</v>
      </c>
      <c r="D318" s="40"/>
      <c r="E318" s="41">
        <v>150</v>
      </c>
      <c r="F318" s="41">
        <v>0</v>
      </c>
      <c r="G318" s="42">
        <v>0</v>
      </c>
    </row>
    <row r="319" spans="1:7" ht="25.5">
      <c r="A319" s="43" t="s">
        <v>205</v>
      </c>
      <c r="B319" s="44" t="s">
        <v>452</v>
      </c>
      <c r="C319" s="45" t="s">
        <v>202</v>
      </c>
      <c r="D319" s="46"/>
      <c r="E319" s="47">
        <v>150</v>
      </c>
      <c r="F319" s="47">
        <v>0</v>
      </c>
      <c r="G319" s="48">
        <v>0</v>
      </c>
    </row>
    <row r="320" spans="1:7">
      <c r="A320" s="43" t="s">
        <v>261</v>
      </c>
      <c r="B320" s="44" t="s">
        <v>452</v>
      </c>
      <c r="C320" s="45" t="s">
        <v>202</v>
      </c>
      <c r="D320" s="46">
        <v>113</v>
      </c>
      <c r="E320" s="47">
        <v>150</v>
      </c>
      <c r="F320" s="47">
        <v>0</v>
      </c>
      <c r="G320" s="48">
        <v>0</v>
      </c>
    </row>
    <row r="321" spans="1:7" ht="53.25" customHeight="1">
      <c r="A321" s="37" t="s">
        <v>451</v>
      </c>
      <c r="B321" s="38" t="s">
        <v>450</v>
      </c>
      <c r="C321" s="39" t="s">
        <v>201</v>
      </c>
      <c r="D321" s="40"/>
      <c r="E321" s="41">
        <v>18901.5</v>
      </c>
      <c r="F321" s="41">
        <v>4645.8</v>
      </c>
      <c r="G321" s="42">
        <v>0.24579001666534403</v>
      </c>
    </row>
    <row r="322" spans="1:7" ht="51">
      <c r="A322" s="37" t="s">
        <v>449</v>
      </c>
      <c r="B322" s="38" t="s">
        <v>448</v>
      </c>
      <c r="C322" s="39" t="s">
        <v>201</v>
      </c>
      <c r="D322" s="40"/>
      <c r="E322" s="41">
        <v>15901.5</v>
      </c>
      <c r="F322" s="41">
        <v>4135.7</v>
      </c>
      <c r="G322" s="42">
        <v>0.26008238216520452</v>
      </c>
    </row>
    <row r="323" spans="1:7" ht="25.5">
      <c r="A323" s="37" t="s">
        <v>447</v>
      </c>
      <c r="B323" s="38" t="s">
        <v>446</v>
      </c>
      <c r="C323" s="39" t="s">
        <v>201</v>
      </c>
      <c r="D323" s="40"/>
      <c r="E323" s="41">
        <v>14785.7</v>
      </c>
      <c r="F323" s="41">
        <v>3860</v>
      </c>
      <c r="G323" s="42">
        <v>0.2610630541672021</v>
      </c>
    </row>
    <row r="324" spans="1:7" ht="25.5">
      <c r="A324" s="43" t="s">
        <v>444</v>
      </c>
      <c r="B324" s="44" t="s">
        <v>446</v>
      </c>
      <c r="C324" s="45" t="s">
        <v>442</v>
      </c>
      <c r="D324" s="46"/>
      <c r="E324" s="47">
        <v>14785.7</v>
      </c>
      <c r="F324" s="47">
        <v>3860</v>
      </c>
      <c r="G324" s="48">
        <v>0.2610630541672021</v>
      </c>
    </row>
    <row r="325" spans="1:7">
      <c r="A325" s="43" t="s">
        <v>261</v>
      </c>
      <c r="B325" s="44" t="s">
        <v>446</v>
      </c>
      <c r="C325" s="45" t="s">
        <v>442</v>
      </c>
      <c r="D325" s="46">
        <v>113</v>
      </c>
      <c r="E325" s="47">
        <v>14785.7</v>
      </c>
      <c r="F325" s="47">
        <v>3860</v>
      </c>
      <c r="G325" s="48">
        <v>0.2610630541672021</v>
      </c>
    </row>
    <row r="326" spans="1:7" ht="25.5">
      <c r="A326" s="37" t="s">
        <v>445</v>
      </c>
      <c r="B326" s="38" t="s">
        <v>443</v>
      </c>
      <c r="C326" s="39" t="s">
        <v>201</v>
      </c>
      <c r="D326" s="40"/>
      <c r="E326" s="41">
        <v>1115.8</v>
      </c>
      <c r="F326" s="41">
        <v>275.8</v>
      </c>
      <c r="G326" s="42">
        <v>0.24717691342534506</v>
      </c>
    </row>
    <row r="327" spans="1:7" ht="25.5">
      <c r="A327" s="43" t="s">
        <v>444</v>
      </c>
      <c r="B327" s="44" t="s">
        <v>443</v>
      </c>
      <c r="C327" s="45" t="s">
        <v>442</v>
      </c>
      <c r="D327" s="46"/>
      <c r="E327" s="47">
        <v>1115.8</v>
      </c>
      <c r="F327" s="47">
        <v>275.8</v>
      </c>
      <c r="G327" s="48">
        <v>0.24717691342534506</v>
      </c>
    </row>
    <row r="328" spans="1:7">
      <c r="A328" s="43" t="s">
        <v>261</v>
      </c>
      <c r="B328" s="44" t="s">
        <v>443</v>
      </c>
      <c r="C328" s="45" t="s">
        <v>442</v>
      </c>
      <c r="D328" s="46">
        <v>113</v>
      </c>
      <c r="E328" s="47">
        <v>1115.8</v>
      </c>
      <c r="F328" s="47">
        <v>275.8</v>
      </c>
      <c r="G328" s="48">
        <v>0.24717691342534506</v>
      </c>
    </row>
    <row r="329" spans="1:7" ht="51">
      <c r="A329" s="37" t="s">
        <v>441</v>
      </c>
      <c r="B329" s="38" t="s">
        <v>440</v>
      </c>
      <c r="C329" s="39" t="s">
        <v>201</v>
      </c>
      <c r="D329" s="40"/>
      <c r="E329" s="41">
        <v>3000</v>
      </c>
      <c r="F329" s="41">
        <v>510.1</v>
      </c>
      <c r="G329" s="42">
        <v>0.17003333333333334</v>
      </c>
    </row>
    <row r="330" spans="1:7" ht="25.5">
      <c r="A330" s="37" t="s">
        <v>439</v>
      </c>
      <c r="B330" s="38" t="s">
        <v>437</v>
      </c>
      <c r="C330" s="39" t="s">
        <v>201</v>
      </c>
      <c r="D330" s="40"/>
      <c r="E330" s="41">
        <v>3000</v>
      </c>
      <c r="F330" s="41">
        <v>510.1</v>
      </c>
      <c r="G330" s="42">
        <v>0.17003333333333334</v>
      </c>
    </row>
    <row r="331" spans="1:7">
      <c r="A331" s="43" t="s">
        <v>212</v>
      </c>
      <c r="B331" s="44" t="s">
        <v>437</v>
      </c>
      <c r="C331" s="45" t="s">
        <v>209</v>
      </c>
      <c r="D331" s="46"/>
      <c r="E331" s="47">
        <v>3000</v>
      </c>
      <c r="F331" s="47">
        <v>510.1</v>
      </c>
      <c r="G331" s="48">
        <v>0.17003333333333334</v>
      </c>
    </row>
    <row r="332" spans="1:7">
      <c r="A332" s="43" t="s">
        <v>438</v>
      </c>
      <c r="B332" s="44" t="s">
        <v>437</v>
      </c>
      <c r="C332" s="45" t="s">
        <v>209</v>
      </c>
      <c r="D332" s="46">
        <v>1202</v>
      </c>
      <c r="E332" s="47">
        <v>3000</v>
      </c>
      <c r="F332" s="47">
        <v>510.1</v>
      </c>
      <c r="G332" s="48">
        <v>0.17003333333333334</v>
      </c>
    </row>
    <row r="333" spans="1:7" ht="51">
      <c r="A333" s="37" t="s">
        <v>436</v>
      </c>
      <c r="B333" s="38" t="s">
        <v>435</v>
      </c>
      <c r="C333" s="39" t="s">
        <v>201</v>
      </c>
      <c r="D333" s="40"/>
      <c r="E333" s="41">
        <v>2930.1</v>
      </c>
      <c r="F333" s="41">
        <v>737.6</v>
      </c>
      <c r="G333" s="42">
        <v>0.25173202279785672</v>
      </c>
    </row>
    <row r="334" spans="1:7" ht="25.5">
      <c r="A334" s="37" t="s">
        <v>434</v>
      </c>
      <c r="B334" s="38" t="s">
        <v>433</v>
      </c>
      <c r="C334" s="39" t="s">
        <v>201</v>
      </c>
      <c r="D334" s="40"/>
      <c r="E334" s="41">
        <v>2930.1</v>
      </c>
      <c r="F334" s="41">
        <v>737.6</v>
      </c>
      <c r="G334" s="42">
        <v>0.25173202279785672</v>
      </c>
    </row>
    <row r="335" spans="1:7" ht="25.5">
      <c r="A335" s="37" t="s">
        <v>340</v>
      </c>
      <c r="B335" s="38" t="s">
        <v>432</v>
      </c>
      <c r="C335" s="39" t="s">
        <v>201</v>
      </c>
      <c r="D335" s="40"/>
      <c r="E335" s="41">
        <v>5.5</v>
      </c>
      <c r="F335" s="41">
        <v>0</v>
      </c>
      <c r="G335" s="42">
        <v>0</v>
      </c>
    </row>
    <row r="336" spans="1:7" ht="25.5">
      <c r="A336" s="43" t="s">
        <v>205</v>
      </c>
      <c r="B336" s="44" t="s">
        <v>432</v>
      </c>
      <c r="C336" s="45" t="s">
        <v>202</v>
      </c>
      <c r="D336" s="46"/>
      <c r="E336" s="47">
        <v>5.5</v>
      </c>
      <c r="F336" s="47">
        <v>0</v>
      </c>
      <c r="G336" s="48">
        <v>0</v>
      </c>
    </row>
    <row r="337" spans="1:7" ht="25.5">
      <c r="A337" s="43" t="s">
        <v>268</v>
      </c>
      <c r="B337" s="44" t="s">
        <v>432</v>
      </c>
      <c r="C337" s="45" t="s">
        <v>202</v>
      </c>
      <c r="D337" s="46">
        <v>705</v>
      </c>
      <c r="E337" s="47">
        <v>5.5</v>
      </c>
      <c r="F337" s="47">
        <v>0</v>
      </c>
      <c r="G337" s="48">
        <v>0</v>
      </c>
    </row>
    <row r="338" spans="1:7" ht="25.5">
      <c r="A338" s="37" t="s">
        <v>400</v>
      </c>
      <c r="B338" s="38" t="s">
        <v>431</v>
      </c>
      <c r="C338" s="39" t="s">
        <v>201</v>
      </c>
      <c r="D338" s="40"/>
      <c r="E338" s="41">
        <v>2924.6</v>
      </c>
      <c r="F338" s="41">
        <v>737.6</v>
      </c>
      <c r="G338" s="42">
        <v>0.25220542980236615</v>
      </c>
    </row>
    <row r="339" spans="1:7" ht="58.9" customHeight="1">
      <c r="A339" s="43" t="s">
        <v>219</v>
      </c>
      <c r="B339" s="44" t="s">
        <v>431</v>
      </c>
      <c r="C339" s="45" t="s">
        <v>218</v>
      </c>
      <c r="D339" s="46"/>
      <c r="E339" s="47">
        <v>2866.5</v>
      </c>
      <c r="F339" s="47">
        <v>729.6</v>
      </c>
      <c r="G339" s="48">
        <v>0.25452642595499742</v>
      </c>
    </row>
    <row r="340" spans="1:7">
      <c r="A340" s="43" t="s">
        <v>261</v>
      </c>
      <c r="B340" s="44" t="s">
        <v>431</v>
      </c>
      <c r="C340" s="45" t="s">
        <v>218</v>
      </c>
      <c r="D340" s="46">
        <v>113</v>
      </c>
      <c r="E340" s="47">
        <v>2866.5</v>
      </c>
      <c r="F340" s="47">
        <v>729.6</v>
      </c>
      <c r="G340" s="48">
        <v>0.25452642595499742</v>
      </c>
    </row>
    <row r="341" spans="1:7" ht="25.5">
      <c r="A341" s="43" t="s">
        <v>205</v>
      </c>
      <c r="B341" s="44" t="s">
        <v>431</v>
      </c>
      <c r="C341" s="45" t="s">
        <v>202</v>
      </c>
      <c r="D341" s="46"/>
      <c r="E341" s="47">
        <v>57.3</v>
      </c>
      <c r="F341" s="47">
        <v>8</v>
      </c>
      <c r="G341" s="48">
        <v>0.13961605584642234</v>
      </c>
    </row>
    <row r="342" spans="1:7">
      <c r="A342" s="43" t="s">
        <v>261</v>
      </c>
      <c r="B342" s="44" t="s">
        <v>431</v>
      </c>
      <c r="C342" s="45" t="s">
        <v>202</v>
      </c>
      <c r="D342" s="46">
        <v>113</v>
      </c>
      <c r="E342" s="47">
        <v>57.3</v>
      </c>
      <c r="F342" s="47">
        <v>8</v>
      </c>
      <c r="G342" s="48">
        <v>0.13961605584642234</v>
      </c>
    </row>
    <row r="343" spans="1:7">
      <c r="A343" s="43" t="s">
        <v>212</v>
      </c>
      <c r="B343" s="44" t="s">
        <v>431</v>
      </c>
      <c r="C343" s="45" t="s">
        <v>209</v>
      </c>
      <c r="D343" s="46"/>
      <c r="E343" s="47">
        <v>0.8</v>
      </c>
      <c r="F343" s="47">
        <v>0</v>
      </c>
      <c r="G343" s="48">
        <v>0</v>
      </c>
    </row>
    <row r="344" spans="1:7">
      <c r="A344" s="43" t="s">
        <v>261</v>
      </c>
      <c r="B344" s="44" t="s">
        <v>431</v>
      </c>
      <c r="C344" s="45" t="s">
        <v>209</v>
      </c>
      <c r="D344" s="46">
        <v>113</v>
      </c>
      <c r="E344" s="47">
        <v>0.8</v>
      </c>
      <c r="F344" s="47">
        <v>0</v>
      </c>
      <c r="G344" s="48">
        <v>0</v>
      </c>
    </row>
    <row r="345" spans="1:7" ht="38.25">
      <c r="A345" s="37" t="s">
        <v>430</v>
      </c>
      <c r="B345" s="38" t="s">
        <v>429</v>
      </c>
      <c r="C345" s="39" t="s">
        <v>201</v>
      </c>
      <c r="D345" s="40"/>
      <c r="E345" s="41">
        <v>36712.800000000003</v>
      </c>
      <c r="F345" s="41">
        <v>8905</v>
      </c>
      <c r="G345" s="42">
        <v>0.24255845372731036</v>
      </c>
    </row>
    <row r="346" spans="1:7" ht="25.5">
      <c r="A346" s="37" t="s">
        <v>428</v>
      </c>
      <c r="B346" s="38" t="s">
        <v>427</v>
      </c>
      <c r="C346" s="39" t="s">
        <v>201</v>
      </c>
      <c r="D346" s="40"/>
      <c r="E346" s="41">
        <v>36702.800000000003</v>
      </c>
      <c r="F346" s="41">
        <v>8905</v>
      </c>
      <c r="G346" s="42">
        <v>0.24262454090696076</v>
      </c>
    </row>
    <row r="347" spans="1:7" ht="38.25">
      <c r="A347" s="37" t="s">
        <v>426</v>
      </c>
      <c r="B347" s="38" t="s">
        <v>425</v>
      </c>
      <c r="C347" s="39" t="s">
        <v>201</v>
      </c>
      <c r="D347" s="40"/>
      <c r="E347" s="41">
        <v>83.5</v>
      </c>
      <c r="F347" s="41">
        <v>0</v>
      </c>
      <c r="G347" s="42">
        <v>0</v>
      </c>
    </row>
    <row r="348" spans="1:7" ht="25.5">
      <c r="A348" s="37" t="s">
        <v>424</v>
      </c>
      <c r="B348" s="38" t="s">
        <v>423</v>
      </c>
      <c r="C348" s="39" t="s">
        <v>201</v>
      </c>
      <c r="D348" s="40"/>
      <c r="E348" s="41">
        <v>10</v>
      </c>
      <c r="F348" s="41">
        <v>0</v>
      </c>
      <c r="G348" s="42">
        <v>0</v>
      </c>
    </row>
    <row r="349" spans="1:7" ht="25.5">
      <c r="A349" s="43" t="s">
        <v>205</v>
      </c>
      <c r="B349" s="44" t="s">
        <v>423</v>
      </c>
      <c r="C349" s="45" t="s">
        <v>202</v>
      </c>
      <c r="D349" s="46"/>
      <c r="E349" s="47">
        <v>10</v>
      </c>
      <c r="F349" s="47">
        <v>0</v>
      </c>
      <c r="G349" s="48">
        <v>0</v>
      </c>
    </row>
    <row r="350" spans="1:7" ht="25.5">
      <c r="A350" s="43" t="s">
        <v>268</v>
      </c>
      <c r="B350" s="44" t="s">
        <v>423</v>
      </c>
      <c r="C350" s="45" t="s">
        <v>202</v>
      </c>
      <c r="D350" s="46">
        <v>705</v>
      </c>
      <c r="E350" s="47">
        <v>10</v>
      </c>
      <c r="F350" s="47">
        <v>0</v>
      </c>
      <c r="G350" s="48">
        <v>0</v>
      </c>
    </row>
    <row r="351" spans="1:7" ht="38.25">
      <c r="A351" s="37" t="s">
        <v>422</v>
      </c>
      <c r="B351" s="38" t="s">
        <v>421</v>
      </c>
      <c r="C351" s="39" t="s">
        <v>201</v>
      </c>
      <c r="D351" s="40"/>
      <c r="E351" s="41">
        <v>60</v>
      </c>
      <c r="F351" s="41">
        <v>0</v>
      </c>
      <c r="G351" s="42">
        <v>0</v>
      </c>
    </row>
    <row r="352" spans="1:7" ht="25.5">
      <c r="A352" s="43" t="s">
        <v>205</v>
      </c>
      <c r="B352" s="44" t="s">
        <v>421</v>
      </c>
      <c r="C352" s="45" t="s">
        <v>202</v>
      </c>
      <c r="D352" s="46"/>
      <c r="E352" s="47">
        <v>60</v>
      </c>
      <c r="F352" s="47">
        <v>0</v>
      </c>
      <c r="G352" s="48">
        <v>0</v>
      </c>
    </row>
    <row r="353" spans="1:7" ht="25.5">
      <c r="A353" s="43" t="s">
        <v>268</v>
      </c>
      <c r="B353" s="44" t="s">
        <v>421</v>
      </c>
      <c r="C353" s="45" t="s">
        <v>202</v>
      </c>
      <c r="D353" s="46">
        <v>705</v>
      </c>
      <c r="E353" s="47">
        <v>60</v>
      </c>
      <c r="F353" s="47">
        <v>0</v>
      </c>
      <c r="G353" s="48">
        <v>0</v>
      </c>
    </row>
    <row r="354" spans="1:7" ht="38.25">
      <c r="A354" s="37" t="s">
        <v>420</v>
      </c>
      <c r="B354" s="38" t="s">
        <v>419</v>
      </c>
      <c r="C354" s="39" t="s">
        <v>201</v>
      </c>
      <c r="D354" s="40"/>
      <c r="E354" s="41">
        <v>13.5</v>
      </c>
      <c r="F354" s="41">
        <v>0</v>
      </c>
      <c r="G354" s="42">
        <v>0</v>
      </c>
    </row>
    <row r="355" spans="1:7" ht="25.5">
      <c r="A355" s="43" t="s">
        <v>205</v>
      </c>
      <c r="B355" s="44" t="s">
        <v>419</v>
      </c>
      <c r="C355" s="45" t="s">
        <v>202</v>
      </c>
      <c r="D355" s="46"/>
      <c r="E355" s="47">
        <v>13.5</v>
      </c>
      <c r="F355" s="47">
        <v>0</v>
      </c>
      <c r="G355" s="48">
        <v>0</v>
      </c>
    </row>
    <row r="356" spans="1:7" ht="25.5">
      <c r="A356" s="43" t="s">
        <v>268</v>
      </c>
      <c r="B356" s="44" t="s">
        <v>419</v>
      </c>
      <c r="C356" s="45" t="s">
        <v>202</v>
      </c>
      <c r="D356" s="46">
        <v>705</v>
      </c>
      <c r="E356" s="47">
        <v>13.5</v>
      </c>
      <c r="F356" s="47">
        <v>0</v>
      </c>
      <c r="G356" s="48">
        <v>0</v>
      </c>
    </row>
    <row r="357" spans="1:7" ht="25.5">
      <c r="A357" s="37" t="s">
        <v>418</v>
      </c>
      <c r="B357" s="38" t="s">
        <v>417</v>
      </c>
      <c r="C357" s="39" t="s">
        <v>201</v>
      </c>
      <c r="D357" s="40"/>
      <c r="E357" s="41">
        <v>4708.3999999999996</v>
      </c>
      <c r="F357" s="41">
        <v>1145.5</v>
      </c>
      <c r="G357" s="42">
        <v>0.24328859060402686</v>
      </c>
    </row>
    <row r="358" spans="1:7" ht="84.75" customHeight="1">
      <c r="A358" s="37" t="s">
        <v>416</v>
      </c>
      <c r="B358" s="38" t="s">
        <v>414</v>
      </c>
      <c r="C358" s="39" t="s">
        <v>201</v>
      </c>
      <c r="D358" s="40"/>
      <c r="E358" s="41">
        <v>4708.3999999999996</v>
      </c>
      <c r="F358" s="41">
        <v>1145.5</v>
      </c>
      <c r="G358" s="42">
        <v>0.24328859060402686</v>
      </c>
    </row>
    <row r="359" spans="1:7">
      <c r="A359" s="43" t="s">
        <v>283</v>
      </c>
      <c r="B359" s="44" t="s">
        <v>414</v>
      </c>
      <c r="C359" s="45" t="s">
        <v>281</v>
      </c>
      <c r="D359" s="46"/>
      <c r="E359" s="47">
        <v>4708.3999999999996</v>
      </c>
      <c r="F359" s="47">
        <v>1145.5</v>
      </c>
      <c r="G359" s="48">
        <v>0.24328859060402686</v>
      </c>
    </row>
    <row r="360" spans="1:7">
      <c r="A360" s="43" t="s">
        <v>415</v>
      </c>
      <c r="B360" s="44" t="s">
        <v>414</v>
      </c>
      <c r="C360" s="45" t="s">
        <v>281</v>
      </c>
      <c r="D360" s="46">
        <v>1001</v>
      </c>
      <c r="E360" s="47">
        <v>4708.3999999999996</v>
      </c>
      <c r="F360" s="47">
        <v>1145.5</v>
      </c>
      <c r="G360" s="48">
        <v>0.24328859060402686</v>
      </c>
    </row>
    <row r="361" spans="1:7" ht="38.25">
      <c r="A361" s="37" t="s">
        <v>413</v>
      </c>
      <c r="B361" s="38" t="s">
        <v>412</v>
      </c>
      <c r="C361" s="39" t="s">
        <v>201</v>
      </c>
      <c r="D361" s="40"/>
      <c r="E361" s="41">
        <v>1365.5</v>
      </c>
      <c r="F361" s="41">
        <v>324.10000000000002</v>
      </c>
      <c r="G361" s="42">
        <v>0.23734895642621751</v>
      </c>
    </row>
    <row r="362" spans="1:7" ht="63.75">
      <c r="A362" s="37" t="s">
        <v>411</v>
      </c>
      <c r="B362" s="38" t="s">
        <v>410</v>
      </c>
      <c r="C362" s="39" t="s">
        <v>201</v>
      </c>
      <c r="D362" s="40"/>
      <c r="E362" s="41">
        <v>1365.5</v>
      </c>
      <c r="F362" s="41">
        <v>324.10000000000002</v>
      </c>
      <c r="G362" s="42">
        <v>0.23734895642621751</v>
      </c>
    </row>
    <row r="363" spans="1:7">
      <c r="A363" s="43" t="s">
        <v>283</v>
      </c>
      <c r="B363" s="44" t="s">
        <v>410</v>
      </c>
      <c r="C363" s="45" t="s">
        <v>281</v>
      </c>
      <c r="D363" s="46"/>
      <c r="E363" s="47">
        <v>1365.5</v>
      </c>
      <c r="F363" s="47">
        <v>324.10000000000002</v>
      </c>
      <c r="G363" s="48">
        <v>0.23734895642621751</v>
      </c>
    </row>
    <row r="364" spans="1:7">
      <c r="A364" s="43" t="s">
        <v>261</v>
      </c>
      <c r="B364" s="44" t="s">
        <v>410</v>
      </c>
      <c r="C364" s="45" t="s">
        <v>281</v>
      </c>
      <c r="D364" s="46">
        <v>113</v>
      </c>
      <c r="E364" s="47">
        <v>1365.5</v>
      </c>
      <c r="F364" s="47">
        <v>324.10000000000002</v>
      </c>
      <c r="G364" s="48">
        <v>0.23734895642621751</v>
      </c>
    </row>
    <row r="365" spans="1:7">
      <c r="A365" s="37" t="s">
        <v>409</v>
      </c>
      <c r="B365" s="38" t="s">
        <v>408</v>
      </c>
      <c r="C365" s="39" t="s">
        <v>201</v>
      </c>
      <c r="D365" s="40"/>
      <c r="E365" s="41">
        <v>136.19999999999999</v>
      </c>
      <c r="F365" s="41">
        <v>136.19999999999999</v>
      </c>
      <c r="G365" s="42">
        <v>1</v>
      </c>
    </row>
    <row r="366" spans="1:7" ht="38.25">
      <c r="A366" s="37" t="s">
        <v>407</v>
      </c>
      <c r="B366" s="38" t="s">
        <v>406</v>
      </c>
      <c r="C366" s="39" t="s">
        <v>201</v>
      </c>
      <c r="D366" s="40"/>
      <c r="E366" s="41">
        <v>136.19999999999999</v>
      </c>
      <c r="F366" s="41">
        <v>136.19999999999999</v>
      </c>
      <c r="G366" s="42">
        <v>1</v>
      </c>
    </row>
    <row r="367" spans="1:7">
      <c r="A367" s="43" t="s">
        <v>212</v>
      </c>
      <c r="B367" s="44" t="s">
        <v>406</v>
      </c>
      <c r="C367" s="45" t="s">
        <v>209</v>
      </c>
      <c r="D367" s="46"/>
      <c r="E367" s="47">
        <v>136.19999999999999</v>
      </c>
      <c r="F367" s="47">
        <v>136.19999999999999</v>
      </c>
      <c r="G367" s="48">
        <v>1</v>
      </c>
    </row>
    <row r="368" spans="1:7">
      <c r="A368" s="43" t="s">
        <v>261</v>
      </c>
      <c r="B368" s="44" t="s">
        <v>406</v>
      </c>
      <c r="C368" s="45" t="s">
        <v>209</v>
      </c>
      <c r="D368" s="46">
        <v>113</v>
      </c>
      <c r="E368" s="47">
        <v>136.19999999999999</v>
      </c>
      <c r="F368" s="47">
        <v>136.19999999999999</v>
      </c>
      <c r="G368" s="48">
        <v>1</v>
      </c>
    </row>
    <row r="369" spans="1:7" ht="25.5">
      <c r="A369" s="37" t="s">
        <v>405</v>
      </c>
      <c r="B369" s="38" t="s">
        <v>404</v>
      </c>
      <c r="C369" s="39" t="s">
        <v>201</v>
      </c>
      <c r="D369" s="40"/>
      <c r="E369" s="41">
        <v>24637.200000000001</v>
      </c>
      <c r="F369" s="41">
        <v>5920.6</v>
      </c>
      <c r="G369" s="42">
        <v>0.24031139902261622</v>
      </c>
    </row>
    <row r="370" spans="1:7" ht="25.5">
      <c r="A370" s="37" t="s">
        <v>400</v>
      </c>
      <c r="B370" s="38" t="s">
        <v>403</v>
      </c>
      <c r="C370" s="39" t="s">
        <v>201</v>
      </c>
      <c r="D370" s="40"/>
      <c r="E370" s="41">
        <v>24637.200000000001</v>
      </c>
      <c r="F370" s="41">
        <v>5920.6</v>
      </c>
      <c r="G370" s="42">
        <v>0.24031139902261622</v>
      </c>
    </row>
    <row r="371" spans="1:7" ht="57" customHeight="1">
      <c r="A371" s="43" t="s">
        <v>219</v>
      </c>
      <c r="B371" s="44" t="s">
        <v>403</v>
      </c>
      <c r="C371" s="45" t="s">
        <v>218</v>
      </c>
      <c r="D371" s="46"/>
      <c r="E371" s="47">
        <v>22526.1</v>
      </c>
      <c r="F371" s="47">
        <v>5287.3</v>
      </c>
      <c r="G371" s="48">
        <v>0.23471883725988965</v>
      </c>
    </row>
    <row r="372" spans="1:7" ht="44.45" customHeight="1">
      <c r="A372" s="43" t="s">
        <v>270</v>
      </c>
      <c r="B372" s="44" t="s">
        <v>403</v>
      </c>
      <c r="C372" s="45" t="s">
        <v>218</v>
      </c>
      <c r="D372" s="46">
        <v>104</v>
      </c>
      <c r="E372" s="47">
        <v>22526.1</v>
      </c>
      <c r="F372" s="47">
        <v>5287.3</v>
      </c>
      <c r="G372" s="48">
        <v>0.23471883725988965</v>
      </c>
    </row>
    <row r="373" spans="1:7" ht="25.5">
      <c r="A373" s="43" t="s">
        <v>205</v>
      </c>
      <c r="B373" s="44" t="s">
        <v>403</v>
      </c>
      <c r="C373" s="45" t="s">
        <v>202</v>
      </c>
      <c r="D373" s="46"/>
      <c r="E373" s="47">
        <v>2007.4</v>
      </c>
      <c r="F373" s="47">
        <v>590.70000000000005</v>
      </c>
      <c r="G373" s="48">
        <v>0.29426123343628574</v>
      </c>
    </row>
    <row r="374" spans="1:7" ht="42" customHeight="1">
      <c r="A374" s="43" t="s">
        <v>270</v>
      </c>
      <c r="B374" s="44" t="s">
        <v>403</v>
      </c>
      <c r="C374" s="45" t="s">
        <v>202</v>
      </c>
      <c r="D374" s="46">
        <v>104</v>
      </c>
      <c r="E374" s="47">
        <v>2007.4</v>
      </c>
      <c r="F374" s="47">
        <v>590.70000000000005</v>
      </c>
      <c r="G374" s="48">
        <v>0.29426123343628574</v>
      </c>
    </row>
    <row r="375" spans="1:7">
      <c r="A375" s="43" t="s">
        <v>283</v>
      </c>
      <c r="B375" s="44" t="s">
        <v>403</v>
      </c>
      <c r="C375" s="45" t="s">
        <v>281</v>
      </c>
      <c r="D375" s="46"/>
      <c r="E375" s="47">
        <v>80</v>
      </c>
      <c r="F375" s="47">
        <v>42.6</v>
      </c>
      <c r="G375" s="48">
        <v>0.53249999999999997</v>
      </c>
    </row>
    <row r="376" spans="1:7" ht="46.9" customHeight="1">
      <c r="A376" s="43" t="s">
        <v>270</v>
      </c>
      <c r="B376" s="44" t="s">
        <v>403</v>
      </c>
      <c r="C376" s="45" t="s">
        <v>281</v>
      </c>
      <c r="D376" s="46">
        <v>104</v>
      </c>
      <c r="E376" s="47">
        <v>80</v>
      </c>
      <c r="F376" s="47">
        <v>42.6</v>
      </c>
      <c r="G376" s="48">
        <v>0.53249999999999997</v>
      </c>
    </row>
    <row r="377" spans="1:7">
      <c r="A377" s="43" t="s">
        <v>212</v>
      </c>
      <c r="B377" s="44" t="s">
        <v>403</v>
      </c>
      <c r="C377" s="45" t="s">
        <v>209</v>
      </c>
      <c r="D377" s="46"/>
      <c r="E377" s="47">
        <v>23.7</v>
      </c>
      <c r="F377" s="47">
        <v>0</v>
      </c>
      <c r="G377" s="48">
        <v>0</v>
      </c>
    </row>
    <row r="378" spans="1:7" ht="45.6" customHeight="1">
      <c r="A378" s="43" t="s">
        <v>270</v>
      </c>
      <c r="B378" s="44" t="s">
        <v>403</v>
      </c>
      <c r="C378" s="45" t="s">
        <v>209</v>
      </c>
      <c r="D378" s="46">
        <v>104</v>
      </c>
      <c r="E378" s="47">
        <v>23.7</v>
      </c>
      <c r="F378" s="47">
        <v>0</v>
      </c>
      <c r="G378" s="48">
        <v>0</v>
      </c>
    </row>
    <row r="379" spans="1:7" ht="25.5">
      <c r="A379" s="37" t="s">
        <v>402</v>
      </c>
      <c r="B379" s="38" t="s">
        <v>401</v>
      </c>
      <c r="C379" s="39" t="s">
        <v>201</v>
      </c>
      <c r="D379" s="40"/>
      <c r="E379" s="41">
        <v>2146.1</v>
      </c>
      <c r="F379" s="41">
        <v>552.29999999999995</v>
      </c>
      <c r="G379" s="42">
        <v>0.25735054284516096</v>
      </c>
    </row>
    <row r="380" spans="1:7" ht="25.5">
      <c r="A380" s="37" t="s">
        <v>400</v>
      </c>
      <c r="B380" s="38" t="s">
        <v>398</v>
      </c>
      <c r="C380" s="39" t="s">
        <v>201</v>
      </c>
      <c r="D380" s="40"/>
      <c r="E380" s="41">
        <v>2146.1</v>
      </c>
      <c r="F380" s="41">
        <v>552.29999999999995</v>
      </c>
      <c r="G380" s="42">
        <v>0.25735054284516096</v>
      </c>
    </row>
    <row r="381" spans="1:7" ht="57" customHeight="1">
      <c r="A381" s="43" t="s">
        <v>219</v>
      </c>
      <c r="B381" s="44" t="s">
        <v>398</v>
      </c>
      <c r="C381" s="45" t="s">
        <v>218</v>
      </c>
      <c r="D381" s="46"/>
      <c r="E381" s="47">
        <v>2146.1</v>
      </c>
      <c r="F381" s="47">
        <v>552.29999999999995</v>
      </c>
      <c r="G381" s="48">
        <v>0.25735054284516096</v>
      </c>
    </row>
    <row r="382" spans="1:7" ht="25.5">
      <c r="A382" s="43" t="s">
        <v>399</v>
      </c>
      <c r="B382" s="44" t="s">
        <v>398</v>
      </c>
      <c r="C382" s="45" t="s">
        <v>218</v>
      </c>
      <c r="D382" s="46">
        <v>102</v>
      </c>
      <c r="E382" s="47">
        <v>2146.1</v>
      </c>
      <c r="F382" s="47">
        <v>552.29999999999995</v>
      </c>
      <c r="G382" s="48">
        <v>0.25735054284516096</v>
      </c>
    </row>
    <row r="383" spans="1:7" ht="25.5">
      <c r="A383" s="37" t="s">
        <v>397</v>
      </c>
      <c r="B383" s="38" t="s">
        <v>396</v>
      </c>
      <c r="C383" s="39" t="s">
        <v>201</v>
      </c>
      <c r="D383" s="40"/>
      <c r="E383" s="41">
        <v>3625.9</v>
      </c>
      <c r="F383" s="41">
        <v>826.2</v>
      </c>
      <c r="G383" s="42">
        <v>0.22786066907526409</v>
      </c>
    </row>
    <row r="384" spans="1:7" ht="51">
      <c r="A384" s="37" t="s">
        <v>395</v>
      </c>
      <c r="B384" s="38" t="s">
        <v>393</v>
      </c>
      <c r="C384" s="39" t="s">
        <v>201</v>
      </c>
      <c r="D384" s="40"/>
      <c r="E384" s="41">
        <v>93.3</v>
      </c>
      <c r="F384" s="41">
        <v>66.3</v>
      </c>
      <c r="G384" s="42">
        <v>0.71061093247588425</v>
      </c>
    </row>
    <row r="385" spans="1:7" ht="25.5">
      <c r="A385" s="43" t="s">
        <v>205</v>
      </c>
      <c r="B385" s="44" t="s">
        <v>393</v>
      </c>
      <c r="C385" s="45" t="s">
        <v>202</v>
      </c>
      <c r="D385" s="46"/>
      <c r="E385" s="47">
        <v>93.3</v>
      </c>
      <c r="F385" s="47">
        <v>66.3</v>
      </c>
      <c r="G385" s="48">
        <v>0.71061093247588425</v>
      </c>
    </row>
    <row r="386" spans="1:7">
      <c r="A386" s="43" t="s">
        <v>394</v>
      </c>
      <c r="B386" s="44" t="s">
        <v>393</v>
      </c>
      <c r="C386" s="45" t="s">
        <v>202</v>
      </c>
      <c r="D386" s="46">
        <v>105</v>
      </c>
      <c r="E386" s="47">
        <v>93.3</v>
      </c>
      <c r="F386" s="47">
        <v>66.3</v>
      </c>
      <c r="G386" s="48">
        <v>0.71061093247588425</v>
      </c>
    </row>
    <row r="387" spans="1:7" ht="51">
      <c r="A387" s="37" t="s">
        <v>392</v>
      </c>
      <c r="B387" s="38" t="s">
        <v>391</v>
      </c>
      <c r="C387" s="39" t="s">
        <v>201</v>
      </c>
      <c r="D387" s="40"/>
      <c r="E387" s="41">
        <v>1219.2</v>
      </c>
      <c r="F387" s="41">
        <v>266.5</v>
      </c>
      <c r="G387" s="42">
        <v>0.21858595800524933</v>
      </c>
    </row>
    <row r="388" spans="1:7" ht="57" customHeight="1">
      <c r="A388" s="43" t="s">
        <v>219</v>
      </c>
      <c r="B388" s="44" t="s">
        <v>391</v>
      </c>
      <c r="C388" s="45" t="s">
        <v>218</v>
      </c>
      <c r="D388" s="46"/>
      <c r="E388" s="47">
        <v>1117.9000000000001</v>
      </c>
      <c r="F388" s="47">
        <v>262</v>
      </c>
      <c r="G388" s="48">
        <v>0.23436801145004024</v>
      </c>
    </row>
    <row r="389" spans="1:7" ht="45.6" customHeight="1">
      <c r="A389" s="43" t="s">
        <v>270</v>
      </c>
      <c r="B389" s="44" t="s">
        <v>391</v>
      </c>
      <c r="C389" s="45" t="s">
        <v>218</v>
      </c>
      <c r="D389" s="46">
        <v>104</v>
      </c>
      <c r="E389" s="47">
        <v>1117.9000000000001</v>
      </c>
      <c r="F389" s="47">
        <v>262</v>
      </c>
      <c r="G389" s="48">
        <v>0.23436801145004024</v>
      </c>
    </row>
    <row r="390" spans="1:7" ht="25.5">
      <c r="A390" s="43" t="s">
        <v>205</v>
      </c>
      <c r="B390" s="44" t="s">
        <v>391</v>
      </c>
      <c r="C390" s="45" t="s">
        <v>202</v>
      </c>
      <c r="D390" s="46"/>
      <c r="E390" s="47">
        <v>101.3</v>
      </c>
      <c r="F390" s="47">
        <v>4.5999999999999996</v>
      </c>
      <c r="G390" s="48">
        <v>4.5409674234945706E-2</v>
      </c>
    </row>
    <row r="391" spans="1:7" ht="44.45" customHeight="1">
      <c r="A391" s="43" t="s">
        <v>270</v>
      </c>
      <c r="B391" s="44" t="s">
        <v>391</v>
      </c>
      <c r="C391" s="45" t="s">
        <v>202</v>
      </c>
      <c r="D391" s="46">
        <v>104</v>
      </c>
      <c r="E391" s="47">
        <v>101.3</v>
      </c>
      <c r="F391" s="47">
        <v>4.5999999999999996</v>
      </c>
      <c r="G391" s="48">
        <v>4.5409674234945706E-2</v>
      </c>
    </row>
    <row r="392" spans="1:7" ht="58.15" customHeight="1">
      <c r="A392" s="37" t="s">
        <v>390</v>
      </c>
      <c r="B392" s="38" t="s">
        <v>389</v>
      </c>
      <c r="C392" s="39" t="s">
        <v>201</v>
      </c>
      <c r="D392" s="40"/>
      <c r="E392" s="41">
        <v>1102.3</v>
      </c>
      <c r="F392" s="41">
        <v>220.5</v>
      </c>
      <c r="G392" s="42">
        <v>0.20003628776195229</v>
      </c>
    </row>
    <row r="393" spans="1:7" ht="56.45" customHeight="1">
      <c r="A393" s="43" t="s">
        <v>219</v>
      </c>
      <c r="B393" s="44" t="s">
        <v>389</v>
      </c>
      <c r="C393" s="45" t="s">
        <v>218</v>
      </c>
      <c r="D393" s="46"/>
      <c r="E393" s="47">
        <v>901.5</v>
      </c>
      <c r="F393" s="47">
        <v>197.6</v>
      </c>
      <c r="G393" s="48">
        <v>0.21919023849140321</v>
      </c>
    </row>
    <row r="394" spans="1:7" ht="42.6" customHeight="1">
      <c r="A394" s="43" t="s">
        <v>270</v>
      </c>
      <c r="B394" s="44" t="s">
        <v>389</v>
      </c>
      <c r="C394" s="45" t="s">
        <v>218</v>
      </c>
      <c r="D394" s="46">
        <v>104</v>
      </c>
      <c r="E394" s="47">
        <v>901.5</v>
      </c>
      <c r="F394" s="47">
        <v>197.6</v>
      </c>
      <c r="G394" s="48">
        <v>0.21919023849140321</v>
      </c>
    </row>
    <row r="395" spans="1:7" ht="25.5">
      <c r="A395" s="43" t="s">
        <v>205</v>
      </c>
      <c r="B395" s="44" t="s">
        <v>389</v>
      </c>
      <c r="C395" s="45" t="s">
        <v>202</v>
      </c>
      <c r="D395" s="46"/>
      <c r="E395" s="47">
        <v>200.8</v>
      </c>
      <c r="F395" s="47">
        <v>22.9</v>
      </c>
      <c r="G395" s="48">
        <v>0.1140438247011952</v>
      </c>
    </row>
    <row r="396" spans="1:7" ht="44.45" customHeight="1">
      <c r="A396" s="43" t="s">
        <v>270</v>
      </c>
      <c r="B396" s="44" t="s">
        <v>389</v>
      </c>
      <c r="C396" s="45" t="s">
        <v>202</v>
      </c>
      <c r="D396" s="46">
        <v>104</v>
      </c>
      <c r="E396" s="47">
        <v>200.8</v>
      </c>
      <c r="F396" s="47">
        <v>22.9</v>
      </c>
      <c r="G396" s="48">
        <v>0.1140438247011952</v>
      </c>
    </row>
    <row r="397" spans="1:7" ht="25.5">
      <c r="A397" s="37" t="s">
        <v>388</v>
      </c>
      <c r="B397" s="38" t="s">
        <v>387</v>
      </c>
      <c r="C397" s="39" t="s">
        <v>201</v>
      </c>
      <c r="D397" s="40"/>
      <c r="E397" s="41">
        <v>605.20000000000005</v>
      </c>
      <c r="F397" s="41">
        <v>150.80000000000001</v>
      </c>
      <c r="G397" s="42">
        <v>0.24917382683410444</v>
      </c>
    </row>
    <row r="398" spans="1:7" ht="55.15" customHeight="1">
      <c r="A398" s="43" t="s">
        <v>219</v>
      </c>
      <c r="B398" s="44" t="s">
        <v>387</v>
      </c>
      <c r="C398" s="45" t="s">
        <v>218</v>
      </c>
      <c r="D398" s="46"/>
      <c r="E398" s="47">
        <v>557.9</v>
      </c>
      <c r="F398" s="47">
        <v>143.9</v>
      </c>
      <c r="G398" s="48">
        <v>0.25793152894784016</v>
      </c>
    </row>
    <row r="399" spans="1:7" ht="44.45" customHeight="1">
      <c r="A399" s="43" t="s">
        <v>270</v>
      </c>
      <c r="B399" s="44" t="s">
        <v>387</v>
      </c>
      <c r="C399" s="45" t="s">
        <v>218</v>
      </c>
      <c r="D399" s="46">
        <v>104</v>
      </c>
      <c r="E399" s="47">
        <v>557.9</v>
      </c>
      <c r="F399" s="47">
        <v>143.9</v>
      </c>
      <c r="G399" s="48">
        <v>0.25793152894784016</v>
      </c>
    </row>
    <row r="400" spans="1:7" ht="25.5">
      <c r="A400" s="43" t="s">
        <v>205</v>
      </c>
      <c r="B400" s="44" t="s">
        <v>387</v>
      </c>
      <c r="C400" s="45" t="s">
        <v>202</v>
      </c>
      <c r="D400" s="46"/>
      <c r="E400" s="47">
        <v>47.3</v>
      </c>
      <c r="F400" s="47">
        <v>6.9</v>
      </c>
      <c r="G400" s="48">
        <v>0.14587737843551798</v>
      </c>
    </row>
    <row r="401" spans="1:7" ht="45" customHeight="1">
      <c r="A401" s="43" t="s">
        <v>270</v>
      </c>
      <c r="B401" s="44" t="s">
        <v>387</v>
      </c>
      <c r="C401" s="45" t="s">
        <v>202</v>
      </c>
      <c r="D401" s="46">
        <v>104</v>
      </c>
      <c r="E401" s="47">
        <v>47.3</v>
      </c>
      <c r="F401" s="47">
        <v>6.9</v>
      </c>
      <c r="G401" s="48">
        <v>0.14587737843551798</v>
      </c>
    </row>
    <row r="402" spans="1:7" ht="38.25">
      <c r="A402" s="37" t="s">
        <v>386</v>
      </c>
      <c r="B402" s="38" t="s">
        <v>385</v>
      </c>
      <c r="C402" s="39" t="s">
        <v>201</v>
      </c>
      <c r="D402" s="40"/>
      <c r="E402" s="41">
        <v>605.20000000000005</v>
      </c>
      <c r="F402" s="41">
        <v>122.2</v>
      </c>
      <c r="G402" s="42">
        <v>0.20191672174487771</v>
      </c>
    </row>
    <row r="403" spans="1:7" ht="55.15" customHeight="1">
      <c r="A403" s="43" t="s">
        <v>219</v>
      </c>
      <c r="B403" s="44" t="s">
        <v>385</v>
      </c>
      <c r="C403" s="45" t="s">
        <v>218</v>
      </c>
      <c r="D403" s="46"/>
      <c r="E403" s="47">
        <v>554.20000000000005</v>
      </c>
      <c r="F403" s="47">
        <v>122.2</v>
      </c>
      <c r="G403" s="48">
        <v>0.22049801515698303</v>
      </c>
    </row>
    <row r="404" spans="1:7" ht="44.45" customHeight="1">
      <c r="A404" s="43" t="s">
        <v>270</v>
      </c>
      <c r="B404" s="44" t="s">
        <v>385</v>
      </c>
      <c r="C404" s="45" t="s">
        <v>218</v>
      </c>
      <c r="D404" s="46">
        <v>104</v>
      </c>
      <c r="E404" s="47">
        <v>554.20000000000005</v>
      </c>
      <c r="F404" s="47">
        <v>122.2</v>
      </c>
      <c r="G404" s="48">
        <v>0.22049801515698303</v>
      </c>
    </row>
    <row r="405" spans="1:7" ht="25.5">
      <c r="A405" s="43" t="s">
        <v>205</v>
      </c>
      <c r="B405" s="44" t="s">
        <v>385</v>
      </c>
      <c r="C405" s="45" t="s">
        <v>202</v>
      </c>
      <c r="D405" s="46"/>
      <c r="E405" s="47">
        <v>51</v>
      </c>
      <c r="F405" s="47">
        <v>0</v>
      </c>
      <c r="G405" s="48">
        <v>0</v>
      </c>
    </row>
    <row r="406" spans="1:7" ht="46.15" customHeight="1">
      <c r="A406" s="43" t="s">
        <v>270</v>
      </c>
      <c r="B406" s="44" t="s">
        <v>385</v>
      </c>
      <c r="C406" s="45" t="s">
        <v>202</v>
      </c>
      <c r="D406" s="46">
        <v>104</v>
      </c>
      <c r="E406" s="47">
        <v>51</v>
      </c>
      <c r="F406" s="47">
        <v>0</v>
      </c>
      <c r="G406" s="48">
        <v>0</v>
      </c>
    </row>
    <row r="407" spans="1:7" ht="76.5">
      <c r="A407" s="37" t="s">
        <v>384</v>
      </c>
      <c r="B407" s="38" t="s">
        <v>383</v>
      </c>
      <c r="C407" s="39" t="s">
        <v>201</v>
      </c>
      <c r="D407" s="40"/>
      <c r="E407" s="41">
        <v>0.7</v>
      </c>
      <c r="F407" s="41">
        <v>0</v>
      </c>
      <c r="G407" s="42">
        <v>0</v>
      </c>
    </row>
    <row r="408" spans="1:7" ht="25.5">
      <c r="A408" s="43" t="s">
        <v>205</v>
      </c>
      <c r="B408" s="44" t="s">
        <v>383</v>
      </c>
      <c r="C408" s="45" t="s">
        <v>202</v>
      </c>
      <c r="D408" s="46"/>
      <c r="E408" s="47">
        <v>0.7</v>
      </c>
      <c r="F408" s="47">
        <v>0</v>
      </c>
      <c r="G408" s="48">
        <v>0</v>
      </c>
    </row>
    <row r="409" spans="1:7" ht="38.25">
      <c r="A409" s="43" t="s">
        <v>270</v>
      </c>
      <c r="B409" s="44" t="s">
        <v>383</v>
      </c>
      <c r="C409" s="45" t="s">
        <v>202</v>
      </c>
      <c r="D409" s="46">
        <v>104</v>
      </c>
      <c r="E409" s="47">
        <v>0.7</v>
      </c>
      <c r="F409" s="47">
        <v>0</v>
      </c>
      <c r="G409" s="48">
        <v>0</v>
      </c>
    </row>
    <row r="410" spans="1:7" ht="25.5">
      <c r="A410" s="37" t="s">
        <v>382</v>
      </c>
      <c r="B410" s="38" t="s">
        <v>381</v>
      </c>
      <c r="C410" s="39" t="s">
        <v>201</v>
      </c>
      <c r="D410" s="40"/>
      <c r="E410" s="41">
        <v>10</v>
      </c>
      <c r="F410" s="41">
        <v>0</v>
      </c>
      <c r="G410" s="42">
        <v>0</v>
      </c>
    </row>
    <row r="411" spans="1:7" ht="38.25">
      <c r="A411" s="37" t="s">
        <v>380</v>
      </c>
      <c r="B411" s="38" t="s">
        <v>379</v>
      </c>
      <c r="C411" s="39" t="s">
        <v>201</v>
      </c>
      <c r="D411" s="40"/>
      <c r="E411" s="41">
        <v>10</v>
      </c>
      <c r="F411" s="41">
        <v>0</v>
      </c>
      <c r="G411" s="42">
        <v>0</v>
      </c>
    </row>
    <row r="412" spans="1:7">
      <c r="A412" s="37" t="s">
        <v>378</v>
      </c>
      <c r="B412" s="38" t="s">
        <v>376</v>
      </c>
      <c r="C412" s="39" t="s">
        <v>201</v>
      </c>
      <c r="D412" s="40"/>
      <c r="E412" s="41">
        <v>10</v>
      </c>
      <c r="F412" s="41">
        <v>0</v>
      </c>
      <c r="G412" s="42">
        <v>0</v>
      </c>
    </row>
    <row r="413" spans="1:7" ht="25.5">
      <c r="A413" s="43" t="s">
        <v>205</v>
      </c>
      <c r="B413" s="44" t="s">
        <v>376</v>
      </c>
      <c r="C413" s="45" t="s">
        <v>202</v>
      </c>
      <c r="D413" s="46"/>
      <c r="E413" s="47">
        <v>10</v>
      </c>
      <c r="F413" s="47">
        <v>0</v>
      </c>
      <c r="G413" s="48">
        <v>0</v>
      </c>
    </row>
    <row r="414" spans="1:7">
      <c r="A414" s="43" t="s">
        <v>377</v>
      </c>
      <c r="B414" s="44" t="s">
        <v>376</v>
      </c>
      <c r="C414" s="45" t="s">
        <v>202</v>
      </c>
      <c r="D414" s="46">
        <v>412</v>
      </c>
      <c r="E414" s="47">
        <v>10</v>
      </c>
      <c r="F414" s="47">
        <v>0</v>
      </c>
      <c r="G414" s="48">
        <v>0</v>
      </c>
    </row>
    <row r="415" spans="1:7" ht="38.25">
      <c r="A415" s="37" t="s">
        <v>375</v>
      </c>
      <c r="B415" s="38" t="s">
        <v>374</v>
      </c>
      <c r="C415" s="39" t="s">
        <v>201</v>
      </c>
      <c r="D415" s="40"/>
      <c r="E415" s="41">
        <v>4032.5</v>
      </c>
      <c r="F415" s="41">
        <v>256.39999999999998</v>
      </c>
      <c r="G415" s="42">
        <v>6.358338499690018E-2</v>
      </c>
    </row>
    <row r="416" spans="1:7" ht="38.25">
      <c r="A416" s="37" t="s">
        <v>373</v>
      </c>
      <c r="B416" s="38" t="s">
        <v>372</v>
      </c>
      <c r="C416" s="39" t="s">
        <v>201</v>
      </c>
      <c r="D416" s="40"/>
      <c r="E416" s="41">
        <v>431.1</v>
      </c>
      <c r="F416" s="41">
        <v>108</v>
      </c>
      <c r="G416" s="42">
        <v>0.25052192066805845</v>
      </c>
    </row>
    <row r="417" spans="1:7" ht="38.25">
      <c r="A417" s="37" t="s">
        <v>371</v>
      </c>
      <c r="B417" s="38" t="s">
        <v>370</v>
      </c>
      <c r="C417" s="39" t="s">
        <v>201</v>
      </c>
      <c r="D417" s="40"/>
      <c r="E417" s="41">
        <v>431.1</v>
      </c>
      <c r="F417" s="41">
        <v>108</v>
      </c>
      <c r="G417" s="42">
        <v>0.25052192066805845</v>
      </c>
    </row>
    <row r="418" spans="1:7" ht="38.25">
      <c r="A418" s="37" t="s">
        <v>369</v>
      </c>
      <c r="B418" s="38" t="s">
        <v>367</v>
      </c>
      <c r="C418" s="39" t="s">
        <v>201</v>
      </c>
      <c r="D418" s="40"/>
      <c r="E418" s="41">
        <v>37.299999999999997</v>
      </c>
      <c r="F418" s="41">
        <v>0</v>
      </c>
      <c r="G418" s="42">
        <v>0</v>
      </c>
    </row>
    <row r="419" spans="1:7" ht="25.5">
      <c r="A419" s="43" t="s">
        <v>205</v>
      </c>
      <c r="B419" s="44" t="s">
        <v>367</v>
      </c>
      <c r="C419" s="45" t="s">
        <v>202</v>
      </c>
      <c r="D419" s="46"/>
      <c r="E419" s="47">
        <v>37.299999999999997</v>
      </c>
      <c r="F419" s="47">
        <v>0</v>
      </c>
      <c r="G419" s="48">
        <v>0</v>
      </c>
    </row>
    <row r="420" spans="1:7">
      <c r="A420" s="43" t="s">
        <v>368</v>
      </c>
      <c r="B420" s="44" t="s">
        <v>367</v>
      </c>
      <c r="C420" s="45" t="s">
        <v>202</v>
      </c>
      <c r="D420" s="46">
        <v>709</v>
      </c>
      <c r="E420" s="47">
        <v>37.299999999999997</v>
      </c>
      <c r="F420" s="47">
        <v>0</v>
      </c>
      <c r="G420" s="48">
        <v>0</v>
      </c>
    </row>
    <row r="421" spans="1:7">
      <c r="A421" s="37" t="s">
        <v>366</v>
      </c>
      <c r="B421" s="38" t="s">
        <v>364</v>
      </c>
      <c r="C421" s="39" t="s">
        <v>201</v>
      </c>
      <c r="D421" s="40"/>
      <c r="E421" s="41">
        <v>295.8</v>
      </c>
      <c r="F421" s="41">
        <v>108</v>
      </c>
      <c r="G421" s="42">
        <v>0.36511156186612576</v>
      </c>
    </row>
    <row r="422" spans="1:7" ht="25.5">
      <c r="A422" s="43" t="s">
        <v>205</v>
      </c>
      <c r="B422" s="44" t="s">
        <v>364</v>
      </c>
      <c r="C422" s="45" t="s">
        <v>202</v>
      </c>
      <c r="D422" s="46"/>
      <c r="E422" s="47">
        <v>295.8</v>
      </c>
      <c r="F422" s="47">
        <v>108</v>
      </c>
      <c r="G422" s="48">
        <v>0.36511156186612576</v>
      </c>
    </row>
    <row r="423" spans="1:7">
      <c r="A423" s="43" t="s">
        <v>365</v>
      </c>
      <c r="B423" s="44" t="s">
        <v>364</v>
      </c>
      <c r="C423" s="45" t="s">
        <v>202</v>
      </c>
      <c r="D423" s="46">
        <v>409</v>
      </c>
      <c r="E423" s="47">
        <v>295.8</v>
      </c>
      <c r="F423" s="47">
        <v>108</v>
      </c>
      <c r="G423" s="48">
        <v>0.36511156186612576</v>
      </c>
    </row>
    <row r="424" spans="1:7" ht="38.25">
      <c r="A424" s="37" t="s">
        <v>363</v>
      </c>
      <c r="B424" s="38" t="s">
        <v>361</v>
      </c>
      <c r="C424" s="39" t="s">
        <v>201</v>
      </c>
      <c r="D424" s="40"/>
      <c r="E424" s="41">
        <v>98</v>
      </c>
      <c r="F424" s="41">
        <v>0</v>
      </c>
      <c r="G424" s="42">
        <v>0</v>
      </c>
    </row>
    <row r="425" spans="1:7" ht="25.5">
      <c r="A425" s="43" t="s">
        <v>205</v>
      </c>
      <c r="B425" s="44" t="s">
        <v>361</v>
      </c>
      <c r="C425" s="45" t="s">
        <v>202</v>
      </c>
      <c r="D425" s="46"/>
      <c r="E425" s="47">
        <v>98</v>
      </c>
      <c r="F425" s="47">
        <v>0</v>
      </c>
      <c r="G425" s="48">
        <v>0</v>
      </c>
    </row>
    <row r="426" spans="1:7">
      <c r="A426" s="43" t="s">
        <v>362</v>
      </c>
      <c r="B426" s="44" t="s">
        <v>361</v>
      </c>
      <c r="C426" s="45" t="s">
        <v>202</v>
      </c>
      <c r="D426" s="46">
        <v>503</v>
      </c>
      <c r="E426" s="47">
        <v>98</v>
      </c>
      <c r="F426" s="47">
        <v>0</v>
      </c>
      <c r="G426" s="48">
        <v>0</v>
      </c>
    </row>
    <row r="427" spans="1:7" ht="38.25">
      <c r="A427" s="37" t="s">
        <v>360</v>
      </c>
      <c r="B427" s="38" t="s">
        <v>359</v>
      </c>
      <c r="C427" s="39" t="s">
        <v>201</v>
      </c>
      <c r="D427" s="40"/>
      <c r="E427" s="41">
        <v>21</v>
      </c>
      <c r="F427" s="41">
        <v>0</v>
      </c>
      <c r="G427" s="42">
        <v>0</v>
      </c>
    </row>
    <row r="428" spans="1:7" ht="51">
      <c r="A428" s="37" t="s">
        <v>358</v>
      </c>
      <c r="B428" s="38" t="s">
        <v>357</v>
      </c>
      <c r="C428" s="39" t="s">
        <v>201</v>
      </c>
      <c r="D428" s="40"/>
      <c r="E428" s="41">
        <v>21</v>
      </c>
      <c r="F428" s="41">
        <v>0</v>
      </c>
      <c r="G428" s="42">
        <v>0</v>
      </c>
    </row>
    <row r="429" spans="1:7" ht="25.5">
      <c r="A429" s="37" t="s">
        <v>356</v>
      </c>
      <c r="B429" s="38" t="s">
        <v>355</v>
      </c>
      <c r="C429" s="39" t="s">
        <v>201</v>
      </c>
      <c r="D429" s="40"/>
      <c r="E429" s="41">
        <v>18</v>
      </c>
      <c r="F429" s="41">
        <v>0</v>
      </c>
      <c r="G429" s="42">
        <v>0</v>
      </c>
    </row>
    <row r="430" spans="1:7" ht="25.5">
      <c r="A430" s="43" t="s">
        <v>205</v>
      </c>
      <c r="B430" s="44" t="s">
        <v>355</v>
      </c>
      <c r="C430" s="45" t="s">
        <v>202</v>
      </c>
      <c r="D430" s="46"/>
      <c r="E430" s="47">
        <v>18</v>
      </c>
      <c r="F430" s="47">
        <v>0</v>
      </c>
      <c r="G430" s="48">
        <v>0</v>
      </c>
    </row>
    <row r="431" spans="1:7">
      <c r="A431" s="43" t="s">
        <v>261</v>
      </c>
      <c r="B431" s="44" t="s">
        <v>355</v>
      </c>
      <c r="C431" s="45" t="s">
        <v>202</v>
      </c>
      <c r="D431" s="46">
        <v>113</v>
      </c>
      <c r="E431" s="47">
        <v>18</v>
      </c>
      <c r="F431" s="47">
        <v>0</v>
      </c>
      <c r="G431" s="48">
        <v>0</v>
      </c>
    </row>
    <row r="432" spans="1:7">
      <c r="A432" s="37" t="s">
        <v>354</v>
      </c>
      <c r="B432" s="38" t="s">
        <v>353</v>
      </c>
      <c r="C432" s="39" t="s">
        <v>201</v>
      </c>
      <c r="D432" s="40"/>
      <c r="E432" s="41">
        <v>3</v>
      </c>
      <c r="F432" s="41">
        <v>0</v>
      </c>
      <c r="G432" s="42">
        <v>0</v>
      </c>
    </row>
    <row r="433" spans="1:7" ht="25.5">
      <c r="A433" s="43" t="s">
        <v>205</v>
      </c>
      <c r="B433" s="44" t="s">
        <v>353</v>
      </c>
      <c r="C433" s="45" t="s">
        <v>202</v>
      </c>
      <c r="D433" s="46"/>
      <c r="E433" s="47">
        <v>3</v>
      </c>
      <c r="F433" s="47">
        <v>0</v>
      </c>
      <c r="G433" s="48">
        <v>0</v>
      </c>
    </row>
    <row r="434" spans="1:7">
      <c r="A434" s="43" t="s">
        <v>261</v>
      </c>
      <c r="B434" s="44" t="s">
        <v>353</v>
      </c>
      <c r="C434" s="45" t="s">
        <v>202</v>
      </c>
      <c r="D434" s="46">
        <v>113</v>
      </c>
      <c r="E434" s="47">
        <v>3</v>
      </c>
      <c r="F434" s="47">
        <v>0</v>
      </c>
      <c r="G434" s="48">
        <v>0</v>
      </c>
    </row>
    <row r="435" spans="1:7" ht="25.5">
      <c r="A435" s="37" t="s">
        <v>352</v>
      </c>
      <c r="B435" s="38" t="s">
        <v>351</v>
      </c>
      <c r="C435" s="39" t="s">
        <v>201</v>
      </c>
      <c r="D435" s="40"/>
      <c r="E435" s="41">
        <v>3580.4</v>
      </c>
      <c r="F435" s="41">
        <v>148.4</v>
      </c>
      <c r="G435" s="42">
        <v>4.1447882918109712E-2</v>
      </c>
    </row>
    <row r="436" spans="1:7" ht="38.25">
      <c r="A436" s="37" t="s">
        <v>350</v>
      </c>
      <c r="B436" s="38" t="s">
        <v>349</v>
      </c>
      <c r="C436" s="39" t="s">
        <v>201</v>
      </c>
      <c r="D436" s="40"/>
      <c r="E436" s="41">
        <v>55</v>
      </c>
      <c r="F436" s="41">
        <v>0</v>
      </c>
      <c r="G436" s="42">
        <v>0</v>
      </c>
    </row>
    <row r="437" spans="1:7" ht="38.25">
      <c r="A437" s="37" t="s">
        <v>348</v>
      </c>
      <c r="B437" s="38" t="s">
        <v>347</v>
      </c>
      <c r="C437" s="39" t="s">
        <v>201</v>
      </c>
      <c r="D437" s="40"/>
      <c r="E437" s="41">
        <v>35</v>
      </c>
      <c r="F437" s="41">
        <v>0</v>
      </c>
      <c r="G437" s="42">
        <v>0</v>
      </c>
    </row>
    <row r="438" spans="1:7" ht="25.5">
      <c r="A438" s="43" t="s">
        <v>205</v>
      </c>
      <c r="B438" s="44" t="s">
        <v>347</v>
      </c>
      <c r="C438" s="45" t="s">
        <v>202</v>
      </c>
      <c r="D438" s="46"/>
      <c r="E438" s="47">
        <v>35</v>
      </c>
      <c r="F438" s="47">
        <v>0</v>
      </c>
      <c r="G438" s="48">
        <v>0</v>
      </c>
    </row>
    <row r="439" spans="1:7">
      <c r="A439" s="43" t="s">
        <v>261</v>
      </c>
      <c r="B439" s="44" t="s">
        <v>347</v>
      </c>
      <c r="C439" s="45" t="s">
        <v>202</v>
      </c>
      <c r="D439" s="46">
        <v>113</v>
      </c>
      <c r="E439" s="47">
        <v>35</v>
      </c>
      <c r="F439" s="47">
        <v>0</v>
      </c>
      <c r="G439" s="48">
        <v>0</v>
      </c>
    </row>
    <row r="440" spans="1:7" ht="38.25">
      <c r="A440" s="37" t="s">
        <v>346</v>
      </c>
      <c r="B440" s="38" t="s">
        <v>345</v>
      </c>
      <c r="C440" s="39" t="s">
        <v>201</v>
      </c>
      <c r="D440" s="40"/>
      <c r="E440" s="41">
        <v>15</v>
      </c>
      <c r="F440" s="41">
        <v>0</v>
      </c>
      <c r="G440" s="42">
        <v>0</v>
      </c>
    </row>
    <row r="441" spans="1:7" ht="25.5">
      <c r="A441" s="43" t="s">
        <v>205</v>
      </c>
      <c r="B441" s="44" t="s">
        <v>345</v>
      </c>
      <c r="C441" s="45" t="s">
        <v>202</v>
      </c>
      <c r="D441" s="46"/>
      <c r="E441" s="47">
        <v>15</v>
      </c>
      <c r="F441" s="47">
        <v>0</v>
      </c>
      <c r="G441" s="48">
        <v>0</v>
      </c>
    </row>
    <row r="442" spans="1:7">
      <c r="A442" s="43" t="s">
        <v>261</v>
      </c>
      <c r="B442" s="44" t="s">
        <v>345</v>
      </c>
      <c r="C442" s="45" t="s">
        <v>202</v>
      </c>
      <c r="D442" s="46">
        <v>113</v>
      </c>
      <c r="E442" s="47">
        <v>15</v>
      </c>
      <c r="F442" s="47">
        <v>0</v>
      </c>
      <c r="G442" s="48">
        <v>0</v>
      </c>
    </row>
    <row r="443" spans="1:7" ht="63.75">
      <c r="A443" s="37" t="s">
        <v>344</v>
      </c>
      <c r="B443" s="38" t="s">
        <v>343</v>
      </c>
      <c r="C443" s="39" t="s">
        <v>201</v>
      </c>
      <c r="D443" s="40"/>
      <c r="E443" s="41">
        <v>5</v>
      </c>
      <c r="F443" s="41">
        <v>0</v>
      </c>
      <c r="G443" s="42">
        <v>0</v>
      </c>
    </row>
    <row r="444" spans="1:7" ht="25.5">
      <c r="A444" s="43" t="s">
        <v>205</v>
      </c>
      <c r="B444" s="44" t="s">
        <v>343</v>
      </c>
      <c r="C444" s="45" t="s">
        <v>202</v>
      </c>
      <c r="D444" s="46"/>
      <c r="E444" s="47">
        <v>5</v>
      </c>
      <c r="F444" s="47">
        <v>0</v>
      </c>
      <c r="G444" s="48">
        <v>0</v>
      </c>
    </row>
    <row r="445" spans="1:7">
      <c r="A445" s="43" t="s">
        <v>261</v>
      </c>
      <c r="B445" s="44" t="s">
        <v>343</v>
      </c>
      <c r="C445" s="45" t="s">
        <v>202</v>
      </c>
      <c r="D445" s="46">
        <v>113</v>
      </c>
      <c r="E445" s="47">
        <v>5</v>
      </c>
      <c r="F445" s="47">
        <v>0</v>
      </c>
      <c r="G445" s="48">
        <v>0</v>
      </c>
    </row>
    <row r="446" spans="1:7" ht="51">
      <c r="A446" s="37" t="s">
        <v>342</v>
      </c>
      <c r="B446" s="38" t="s">
        <v>341</v>
      </c>
      <c r="C446" s="39" t="s">
        <v>201</v>
      </c>
      <c r="D446" s="40"/>
      <c r="E446" s="41">
        <v>3525.4</v>
      </c>
      <c r="F446" s="41">
        <v>148.4</v>
      </c>
      <c r="G446" s="42">
        <v>4.2094514097691042E-2</v>
      </c>
    </row>
    <row r="447" spans="1:7" ht="25.5">
      <c r="A447" s="37" t="s">
        <v>340</v>
      </c>
      <c r="B447" s="38" t="s">
        <v>339</v>
      </c>
      <c r="C447" s="39" t="s">
        <v>201</v>
      </c>
      <c r="D447" s="40"/>
      <c r="E447" s="41">
        <v>40</v>
      </c>
      <c r="F447" s="41">
        <v>0</v>
      </c>
      <c r="G447" s="42">
        <v>0</v>
      </c>
    </row>
    <row r="448" spans="1:7" ht="25.5">
      <c r="A448" s="43" t="s">
        <v>205</v>
      </c>
      <c r="B448" s="44" t="s">
        <v>339</v>
      </c>
      <c r="C448" s="45" t="s">
        <v>202</v>
      </c>
      <c r="D448" s="46"/>
      <c r="E448" s="47">
        <v>40</v>
      </c>
      <c r="F448" s="47">
        <v>0</v>
      </c>
      <c r="G448" s="48">
        <v>0</v>
      </c>
    </row>
    <row r="449" spans="1:7" ht="25.5">
      <c r="A449" s="43" t="s">
        <v>268</v>
      </c>
      <c r="B449" s="44" t="s">
        <v>339</v>
      </c>
      <c r="C449" s="45" t="s">
        <v>202</v>
      </c>
      <c r="D449" s="46">
        <v>705</v>
      </c>
      <c r="E449" s="47">
        <v>40</v>
      </c>
      <c r="F449" s="47">
        <v>0</v>
      </c>
      <c r="G449" s="48">
        <v>0</v>
      </c>
    </row>
    <row r="450" spans="1:7">
      <c r="A450" s="37" t="s">
        <v>338</v>
      </c>
      <c r="B450" s="38" t="s">
        <v>336</v>
      </c>
      <c r="C450" s="39" t="s">
        <v>201</v>
      </c>
      <c r="D450" s="40"/>
      <c r="E450" s="41">
        <v>3485.4</v>
      </c>
      <c r="F450" s="41">
        <v>148.4</v>
      </c>
      <c r="G450" s="42">
        <v>4.2577609456590351E-2</v>
      </c>
    </row>
    <row r="451" spans="1:7" ht="52.5" customHeight="1">
      <c r="A451" s="43" t="s">
        <v>219</v>
      </c>
      <c r="B451" s="44" t="s">
        <v>336</v>
      </c>
      <c r="C451" s="45" t="s">
        <v>218</v>
      </c>
      <c r="D451" s="46"/>
      <c r="E451" s="47">
        <v>3232.8</v>
      </c>
      <c r="F451" s="47">
        <v>148.4</v>
      </c>
      <c r="G451" s="48">
        <v>4.5904479089334323E-2</v>
      </c>
    </row>
    <row r="452" spans="1:7" ht="25.5">
      <c r="A452" s="43" t="s">
        <v>337</v>
      </c>
      <c r="B452" s="44" t="s">
        <v>336</v>
      </c>
      <c r="C452" s="45" t="s">
        <v>218</v>
      </c>
      <c r="D452" s="46">
        <v>314</v>
      </c>
      <c r="E452" s="47">
        <v>3232.8</v>
      </c>
      <c r="F452" s="47">
        <v>148.4</v>
      </c>
      <c r="G452" s="48">
        <v>4.5904479089334323E-2</v>
      </c>
    </row>
    <row r="453" spans="1:7" ht="25.5">
      <c r="A453" s="43" t="s">
        <v>205</v>
      </c>
      <c r="B453" s="44" t="s">
        <v>336</v>
      </c>
      <c r="C453" s="45" t="s">
        <v>202</v>
      </c>
      <c r="D453" s="46"/>
      <c r="E453" s="47">
        <v>252.6</v>
      </c>
      <c r="F453" s="47">
        <v>0</v>
      </c>
      <c r="G453" s="48">
        <v>0</v>
      </c>
    </row>
    <row r="454" spans="1:7" ht="25.5">
      <c r="A454" s="43" t="s">
        <v>337</v>
      </c>
      <c r="B454" s="44" t="s">
        <v>336</v>
      </c>
      <c r="C454" s="45" t="s">
        <v>202</v>
      </c>
      <c r="D454" s="46">
        <v>314</v>
      </c>
      <c r="E454" s="47">
        <v>252.6</v>
      </c>
      <c r="F454" s="47">
        <v>0</v>
      </c>
      <c r="G454" s="48">
        <v>0</v>
      </c>
    </row>
    <row r="455" spans="1:7" ht="38.25">
      <c r="A455" s="37" t="s">
        <v>335</v>
      </c>
      <c r="B455" s="38" t="s">
        <v>334</v>
      </c>
      <c r="C455" s="39" t="s">
        <v>201</v>
      </c>
      <c r="D455" s="40"/>
      <c r="E455" s="41">
        <v>977</v>
      </c>
      <c r="F455" s="41">
        <v>24.7</v>
      </c>
      <c r="G455" s="42">
        <v>2.5281473899692937E-2</v>
      </c>
    </row>
    <row r="456" spans="1:7" ht="32.25" customHeight="1">
      <c r="A456" s="37" t="s">
        <v>333</v>
      </c>
      <c r="B456" s="38" t="s">
        <v>332</v>
      </c>
      <c r="C456" s="39" t="s">
        <v>201</v>
      </c>
      <c r="D456" s="40"/>
      <c r="E456" s="41">
        <v>166</v>
      </c>
      <c r="F456" s="41">
        <v>0</v>
      </c>
      <c r="G456" s="42">
        <v>0</v>
      </c>
    </row>
    <row r="457" spans="1:7" ht="38.25">
      <c r="A457" s="37" t="s">
        <v>331</v>
      </c>
      <c r="B457" s="38" t="s">
        <v>330</v>
      </c>
      <c r="C457" s="39" t="s">
        <v>201</v>
      </c>
      <c r="D457" s="40"/>
      <c r="E457" s="41">
        <v>166</v>
      </c>
      <c r="F457" s="41">
        <v>0</v>
      </c>
      <c r="G457" s="42">
        <v>0</v>
      </c>
    </row>
    <row r="458" spans="1:7" ht="38.25">
      <c r="A458" s="37" t="s">
        <v>329</v>
      </c>
      <c r="B458" s="38" t="s">
        <v>328</v>
      </c>
      <c r="C458" s="39" t="s">
        <v>201</v>
      </c>
      <c r="D458" s="40"/>
      <c r="E458" s="41">
        <v>106</v>
      </c>
      <c r="F458" s="41">
        <v>0</v>
      </c>
      <c r="G458" s="42">
        <v>0</v>
      </c>
    </row>
    <row r="459" spans="1:7" ht="25.5">
      <c r="A459" s="43" t="s">
        <v>205</v>
      </c>
      <c r="B459" s="44" t="s">
        <v>328</v>
      </c>
      <c r="C459" s="45" t="s">
        <v>202</v>
      </c>
      <c r="D459" s="46"/>
      <c r="E459" s="47">
        <v>106</v>
      </c>
      <c r="F459" s="47">
        <v>0</v>
      </c>
      <c r="G459" s="48">
        <v>0</v>
      </c>
    </row>
    <row r="460" spans="1:7">
      <c r="A460" s="43" t="s">
        <v>290</v>
      </c>
      <c r="B460" s="44" t="s">
        <v>328</v>
      </c>
      <c r="C460" s="45" t="s">
        <v>202</v>
      </c>
      <c r="D460" s="46">
        <v>707</v>
      </c>
      <c r="E460" s="47">
        <v>106</v>
      </c>
      <c r="F460" s="47">
        <v>0</v>
      </c>
      <c r="G460" s="48">
        <v>0</v>
      </c>
    </row>
    <row r="461" spans="1:7" ht="38.25">
      <c r="A461" s="37" t="s">
        <v>327</v>
      </c>
      <c r="B461" s="38" t="s">
        <v>326</v>
      </c>
      <c r="C461" s="39" t="s">
        <v>201</v>
      </c>
      <c r="D461" s="40"/>
      <c r="E461" s="41">
        <v>40</v>
      </c>
      <c r="F461" s="41">
        <v>0</v>
      </c>
      <c r="G461" s="42">
        <v>0</v>
      </c>
    </row>
    <row r="462" spans="1:7" ht="25.5">
      <c r="A462" s="43" t="s">
        <v>205</v>
      </c>
      <c r="B462" s="44" t="s">
        <v>326</v>
      </c>
      <c r="C462" s="45" t="s">
        <v>202</v>
      </c>
      <c r="D462" s="46"/>
      <c r="E462" s="47">
        <v>40</v>
      </c>
      <c r="F462" s="47">
        <v>0</v>
      </c>
      <c r="G462" s="48">
        <v>0</v>
      </c>
    </row>
    <row r="463" spans="1:7">
      <c r="A463" s="43" t="s">
        <v>290</v>
      </c>
      <c r="B463" s="44" t="s">
        <v>326</v>
      </c>
      <c r="C463" s="45" t="s">
        <v>202</v>
      </c>
      <c r="D463" s="46">
        <v>707</v>
      </c>
      <c r="E463" s="47">
        <v>40</v>
      </c>
      <c r="F463" s="47">
        <v>0</v>
      </c>
      <c r="G463" s="48">
        <v>0</v>
      </c>
    </row>
    <row r="464" spans="1:7" ht="38.25">
      <c r="A464" s="37" t="s">
        <v>325</v>
      </c>
      <c r="B464" s="38" t="s">
        <v>324</v>
      </c>
      <c r="C464" s="39" t="s">
        <v>201</v>
      </c>
      <c r="D464" s="40"/>
      <c r="E464" s="41">
        <v>20</v>
      </c>
      <c r="F464" s="41">
        <v>0</v>
      </c>
      <c r="G464" s="42">
        <v>0</v>
      </c>
    </row>
    <row r="465" spans="1:7" ht="25.5">
      <c r="A465" s="43" t="s">
        <v>205</v>
      </c>
      <c r="B465" s="44" t="s">
        <v>324</v>
      </c>
      <c r="C465" s="45" t="s">
        <v>202</v>
      </c>
      <c r="D465" s="46"/>
      <c r="E465" s="47">
        <v>20</v>
      </c>
      <c r="F465" s="47">
        <v>0</v>
      </c>
      <c r="G465" s="48">
        <v>0</v>
      </c>
    </row>
    <row r="466" spans="1:7">
      <c r="A466" s="43" t="s">
        <v>290</v>
      </c>
      <c r="B466" s="44" t="s">
        <v>324</v>
      </c>
      <c r="C466" s="45" t="s">
        <v>202</v>
      </c>
      <c r="D466" s="46">
        <v>707</v>
      </c>
      <c r="E466" s="47">
        <v>20</v>
      </c>
      <c r="F466" s="47">
        <v>0</v>
      </c>
      <c r="G466" s="48">
        <v>0</v>
      </c>
    </row>
    <row r="467" spans="1:7" ht="38.25">
      <c r="A467" s="37" t="s">
        <v>323</v>
      </c>
      <c r="B467" s="38" t="s">
        <v>322</v>
      </c>
      <c r="C467" s="39" t="s">
        <v>201</v>
      </c>
      <c r="D467" s="40"/>
      <c r="E467" s="41">
        <v>379</v>
      </c>
      <c r="F467" s="41">
        <v>9.5</v>
      </c>
      <c r="G467" s="42">
        <v>2.5065963060686015E-2</v>
      </c>
    </row>
    <row r="468" spans="1:7" ht="25.5">
      <c r="A468" s="37" t="s">
        <v>321</v>
      </c>
      <c r="B468" s="38" t="s">
        <v>320</v>
      </c>
      <c r="C468" s="39" t="s">
        <v>201</v>
      </c>
      <c r="D468" s="40"/>
      <c r="E468" s="41">
        <v>294</v>
      </c>
      <c r="F468" s="41">
        <v>9.5</v>
      </c>
      <c r="G468" s="42">
        <v>3.2312925170068028E-2</v>
      </c>
    </row>
    <row r="469" spans="1:7" ht="25.5">
      <c r="A469" s="37" t="s">
        <v>319</v>
      </c>
      <c r="B469" s="38" t="s">
        <v>318</v>
      </c>
      <c r="C469" s="39" t="s">
        <v>201</v>
      </c>
      <c r="D469" s="40"/>
      <c r="E469" s="41">
        <v>253</v>
      </c>
      <c r="F469" s="41">
        <v>3.9</v>
      </c>
      <c r="G469" s="42">
        <v>1.5415019762845849E-2</v>
      </c>
    </row>
    <row r="470" spans="1:7" ht="25.5">
      <c r="A470" s="43" t="s">
        <v>205</v>
      </c>
      <c r="B470" s="44" t="s">
        <v>318</v>
      </c>
      <c r="C470" s="45" t="s">
        <v>202</v>
      </c>
      <c r="D470" s="46"/>
      <c r="E470" s="47">
        <v>253</v>
      </c>
      <c r="F470" s="47">
        <v>3.9</v>
      </c>
      <c r="G470" s="48">
        <v>1.5415019762845849E-2</v>
      </c>
    </row>
    <row r="471" spans="1:7">
      <c r="A471" s="43" t="s">
        <v>306</v>
      </c>
      <c r="B471" s="44" t="s">
        <v>318</v>
      </c>
      <c r="C471" s="45" t="s">
        <v>202</v>
      </c>
      <c r="D471" s="46">
        <v>1101</v>
      </c>
      <c r="E471" s="47">
        <v>253</v>
      </c>
      <c r="F471" s="47">
        <v>3.9</v>
      </c>
      <c r="G471" s="48">
        <v>1.5415019762845849E-2</v>
      </c>
    </row>
    <row r="472" spans="1:7" ht="25.5">
      <c r="A472" s="37" t="s">
        <v>317</v>
      </c>
      <c r="B472" s="38" t="s">
        <v>316</v>
      </c>
      <c r="C472" s="39" t="s">
        <v>201</v>
      </c>
      <c r="D472" s="40"/>
      <c r="E472" s="41">
        <v>6</v>
      </c>
      <c r="F472" s="41">
        <v>5.5</v>
      </c>
      <c r="G472" s="42">
        <v>0.91666666666666663</v>
      </c>
    </row>
    <row r="473" spans="1:7" ht="25.5">
      <c r="A473" s="43" t="s">
        <v>205</v>
      </c>
      <c r="B473" s="44" t="s">
        <v>316</v>
      </c>
      <c r="C473" s="45" t="s">
        <v>202</v>
      </c>
      <c r="D473" s="46"/>
      <c r="E473" s="47">
        <v>6</v>
      </c>
      <c r="F473" s="47">
        <v>5.5</v>
      </c>
      <c r="G473" s="48">
        <v>0.91666666666666663</v>
      </c>
    </row>
    <row r="474" spans="1:7">
      <c r="A474" s="43" t="s">
        <v>306</v>
      </c>
      <c r="B474" s="44" t="s">
        <v>316</v>
      </c>
      <c r="C474" s="45" t="s">
        <v>202</v>
      </c>
      <c r="D474" s="46">
        <v>1101</v>
      </c>
      <c r="E474" s="47">
        <v>6</v>
      </c>
      <c r="F474" s="47">
        <v>5.5</v>
      </c>
      <c r="G474" s="48">
        <v>0.91666666666666663</v>
      </c>
    </row>
    <row r="475" spans="1:7" ht="38.25">
      <c r="A475" s="37" t="s">
        <v>315</v>
      </c>
      <c r="B475" s="38" t="s">
        <v>314</v>
      </c>
      <c r="C475" s="39" t="s">
        <v>201</v>
      </c>
      <c r="D475" s="40"/>
      <c r="E475" s="41">
        <v>15</v>
      </c>
      <c r="F475" s="41">
        <v>0</v>
      </c>
      <c r="G475" s="42">
        <v>0</v>
      </c>
    </row>
    <row r="476" spans="1:7" ht="25.5">
      <c r="A476" s="43" t="s">
        <v>205</v>
      </c>
      <c r="B476" s="44" t="s">
        <v>314</v>
      </c>
      <c r="C476" s="45" t="s">
        <v>202</v>
      </c>
      <c r="D476" s="46"/>
      <c r="E476" s="47">
        <v>15</v>
      </c>
      <c r="F476" s="47">
        <v>0</v>
      </c>
      <c r="G476" s="48">
        <v>0</v>
      </c>
    </row>
    <row r="477" spans="1:7">
      <c r="A477" s="43" t="s">
        <v>306</v>
      </c>
      <c r="B477" s="44" t="s">
        <v>314</v>
      </c>
      <c r="C477" s="45" t="s">
        <v>202</v>
      </c>
      <c r="D477" s="46">
        <v>1101</v>
      </c>
      <c r="E477" s="47">
        <v>15</v>
      </c>
      <c r="F477" s="47">
        <v>0</v>
      </c>
      <c r="G477" s="48">
        <v>0</v>
      </c>
    </row>
    <row r="478" spans="1:7" ht="38.25">
      <c r="A478" s="37" t="s">
        <v>313</v>
      </c>
      <c r="B478" s="38" t="s">
        <v>312</v>
      </c>
      <c r="C478" s="39" t="s">
        <v>201</v>
      </c>
      <c r="D478" s="40"/>
      <c r="E478" s="41">
        <v>20</v>
      </c>
      <c r="F478" s="41">
        <v>0</v>
      </c>
      <c r="G478" s="42">
        <v>0</v>
      </c>
    </row>
    <row r="479" spans="1:7" ht="25.5">
      <c r="A479" s="43" t="s">
        <v>205</v>
      </c>
      <c r="B479" s="44" t="s">
        <v>312</v>
      </c>
      <c r="C479" s="45" t="s">
        <v>202</v>
      </c>
      <c r="D479" s="46"/>
      <c r="E479" s="47">
        <v>20</v>
      </c>
      <c r="F479" s="47">
        <v>0</v>
      </c>
      <c r="G479" s="48">
        <v>0</v>
      </c>
    </row>
    <row r="480" spans="1:7" ht="25.5">
      <c r="A480" s="43" t="s">
        <v>268</v>
      </c>
      <c r="B480" s="44" t="s">
        <v>312</v>
      </c>
      <c r="C480" s="45" t="s">
        <v>202</v>
      </c>
      <c r="D480" s="46">
        <v>705</v>
      </c>
      <c r="E480" s="47">
        <v>20</v>
      </c>
      <c r="F480" s="47">
        <v>0</v>
      </c>
      <c r="G480" s="48">
        <v>0</v>
      </c>
    </row>
    <row r="481" spans="1:7" ht="25.5">
      <c r="A481" s="37" t="s">
        <v>311</v>
      </c>
      <c r="B481" s="38" t="s">
        <v>310</v>
      </c>
      <c r="C481" s="39" t="s">
        <v>201</v>
      </c>
      <c r="D481" s="40"/>
      <c r="E481" s="41">
        <v>85</v>
      </c>
      <c r="F481" s="41">
        <v>0</v>
      </c>
      <c r="G481" s="42">
        <v>0</v>
      </c>
    </row>
    <row r="482" spans="1:7" ht="25.5">
      <c r="A482" s="37" t="s">
        <v>309</v>
      </c>
      <c r="B482" s="38" t="s">
        <v>308</v>
      </c>
      <c r="C482" s="39" t="s">
        <v>201</v>
      </c>
      <c r="D482" s="40"/>
      <c r="E482" s="41">
        <v>75</v>
      </c>
      <c r="F482" s="41">
        <v>0</v>
      </c>
      <c r="G482" s="42">
        <v>0</v>
      </c>
    </row>
    <row r="483" spans="1:7" ht="25.5">
      <c r="A483" s="43" t="s">
        <v>205</v>
      </c>
      <c r="B483" s="44" t="s">
        <v>308</v>
      </c>
      <c r="C483" s="45" t="s">
        <v>202</v>
      </c>
      <c r="D483" s="46"/>
      <c r="E483" s="47">
        <v>75</v>
      </c>
      <c r="F483" s="47">
        <v>0</v>
      </c>
      <c r="G483" s="48">
        <v>0</v>
      </c>
    </row>
    <row r="484" spans="1:7">
      <c r="A484" s="43" t="s">
        <v>306</v>
      </c>
      <c r="B484" s="44" t="s">
        <v>308</v>
      </c>
      <c r="C484" s="45" t="s">
        <v>202</v>
      </c>
      <c r="D484" s="46">
        <v>1101</v>
      </c>
      <c r="E484" s="47">
        <v>75</v>
      </c>
      <c r="F484" s="47">
        <v>0</v>
      </c>
      <c r="G484" s="48">
        <v>0</v>
      </c>
    </row>
    <row r="485" spans="1:7" ht="25.5">
      <c r="A485" s="37" t="s">
        <v>307</v>
      </c>
      <c r="B485" s="38" t="s">
        <v>305</v>
      </c>
      <c r="C485" s="39" t="s">
        <v>201</v>
      </c>
      <c r="D485" s="40"/>
      <c r="E485" s="41">
        <v>10</v>
      </c>
      <c r="F485" s="41">
        <v>0</v>
      </c>
      <c r="G485" s="42">
        <v>0</v>
      </c>
    </row>
    <row r="486" spans="1:7" ht="25.5">
      <c r="A486" s="43" t="s">
        <v>205</v>
      </c>
      <c r="B486" s="44" t="s">
        <v>305</v>
      </c>
      <c r="C486" s="45" t="s">
        <v>202</v>
      </c>
      <c r="D486" s="46"/>
      <c r="E486" s="47">
        <v>10</v>
      </c>
      <c r="F486" s="47">
        <v>0</v>
      </c>
      <c r="G486" s="48">
        <v>0</v>
      </c>
    </row>
    <row r="487" spans="1:7">
      <c r="A487" s="43" t="s">
        <v>306</v>
      </c>
      <c r="B487" s="44" t="s">
        <v>305</v>
      </c>
      <c r="C487" s="45" t="s">
        <v>202</v>
      </c>
      <c r="D487" s="46">
        <v>1101</v>
      </c>
      <c r="E487" s="47">
        <v>10</v>
      </c>
      <c r="F487" s="47">
        <v>0</v>
      </c>
      <c r="G487" s="48">
        <v>0</v>
      </c>
    </row>
    <row r="488" spans="1:7" ht="25.5">
      <c r="A488" s="37" t="s">
        <v>304</v>
      </c>
      <c r="B488" s="38" t="s">
        <v>303</v>
      </c>
      <c r="C488" s="39" t="s">
        <v>201</v>
      </c>
      <c r="D488" s="40"/>
      <c r="E488" s="41">
        <v>368</v>
      </c>
      <c r="F488" s="41">
        <v>5.3</v>
      </c>
      <c r="G488" s="42">
        <v>1.4402173913043478E-2</v>
      </c>
    </row>
    <row r="489" spans="1:7" ht="25.5">
      <c r="A489" s="37" t="s">
        <v>302</v>
      </c>
      <c r="B489" s="38" t="s">
        <v>301</v>
      </c>
      <c r="C489" s="39" t="s">
        <v>201</v>
      </c>
      <c r="D489" s="40"/>
      <c r="E489" s="41">
        <v>368</v>
      </c>
      <c r="F489" s="41">
        <v>5.3</v>
      </c>
      <c r="G489" s="42">
        <v>1.4402173913043478E-2</v>
      </c>
    </row>
    <row r="490" spans="1:7" ht="51">
      <c r="A490" s="37" t="s">
        <v>300</v>
      </c>
      <c r="B490" s="38" t="s">
        <v>299</v>
      </c>
      <c r="C490" s="39" t="s">
        <v>201</v>
      </c>
      <c r="D490" s="40"/>
      <c r="E490" s="41">
        <v>25</v>
      </c>
      <c r="F490" s="41">
        <v>5.3</v>
      </c>
      <c r="G490" s="42">
        <v>0.21199999999999999</v>
      </c>
    </row>
    <row r="491" spans="1:7">
      <c r="A491" s="43" t="s">
        <v>283</v>
      </c>
      <c r="B491" s="44" t="s">
        <v>299</v>
      </c>
      <c r="C491" s="45" t="s">
        <v>281</v>
      </c>
      <c r="D491" s="46"/>
      <c r="E491" s="47">
        <v>25</v>
      </c>
      <c r="F491" s="47">
        <v>5.3</v>
      </c>
      <c r="G491" s="48">
        <v>0.21199999999999999</v>
      </c>
    </row>
    <row r="492" spans="1:7">
      <c r="A492" s="43" t="s">
        <v>297</v>
      </c>
      <c r="B492" s="44" t="s">
        <v>299</v>
      </c>
      <c r="C492" s="45" t="s">
        <v>281</v>
      </c>
      <c r="D492" s="46">
        <v>1003</v>
      </c>
      <c r="E492" s="47">
        <v>25</v>
      </c>
      <c r="F492" s="47">
        <v>5.3</v>
      </c>
      <c r="G492" s="48">
        <v>0.21199999999999999</v>
      </c>
    </row>
    <row r="493" spans="1:7">
      <c r="A493" s="37" t="s">
        <v>298</v>
      </c>
      <c r="B493" s="38" t="s">
        <v>296</v>
      </c>
      <c r="C493" s="39" t="s">
        <v>201</v>
      </c>
      <c r="D493" s="40"/>
      <c r="E493" s="41">
        <v>343</v>
      </c>
      <c r="F493" s="41">
        <v>0</v>
      </c>
      <c r="G493" s="42">
        <v>0</v>
      </c>
    </row>
    <row r="494" spans="1:7">
      <c r="A494" s="43" t="s">
        <v>283</v>
      </c>
      <c r="B494" s="44" t="s">
        <v>296</v>
      </c>
      <c r="C494" s="45" t="s">
        <v>281</v>
      </c>
      <c r="D494" s="46"/>
      <c r="E494" s="47">
        <v>343</v>
      </c>
      <c r="F494" s="47">
        <v>0</v>
      </c>
      <c r="G494" s="48">
        <v>0</v>
      </c>
    </row>
    <row r="495" spans="1:7">
      <c r="A495" s="43" t="s">
        <v>297</v>
      </c>
      <c r="B495" s="44" t="s">
        <v>296</v>
      </c>
      <c r="C495" s="45" t="s">
        <v>281</v>
      </c>
      <c r="D495" s="46">
        <v>1003</v>
      </c>
      <c r="E495" s="47">
        <v>343</v>
      </c>
      <c r="F495" s="47">
        <v>0</v>
      </c>
      <c r="G495" s="48">
        <v>0</v>
      </c>
    </row>
    <row r="496" spans="1:7" ht="51">
      <c r="A496" s="37" t="s">
        <v>295</v>
      </c>
      <c r="B496" s="38" t="s">
        <v>294</v>
      </c>
      <c r="C496" s="39" t="s">
        <v>201</v>
      </c>
      <c r="D496" s="40"/>
      <c r="E496" s="41">
        <v>64</v>
      </c>
      <c r="F496" s="41">
        <v>10</v>
      </c>
      <c r="G496" s="42">
        <v>0.15625</v>
      </c>
    </row>
    <row r="497" spans="1:7" ht="38.25">
      <c r="A497" s="37" t="s">
        <v>293</v>
      </c>
      <c r="B497" s="38" t="s">
        <v>292</v>
      </c>
      <c r="C497" s="39" t="s">
        <v>201</v>
      </c>
      <c r="D497" s="40"/>
      <c r="E497" s="41">
        <v>64</v>
      </c>
      <c r="F497" s="41">
        <v>10</v>
      </c>
      <c r="G497" s="42">
        <v>0.15625</v>
      </c>
    </row>
    <row r="498" spans="1:7" ht="25.5">
      <c r="A498" s="37" t="s">
        <v>291</v>
      </c>
      <c r="B498" s="38" t="s">
        <v>289</v>
      </c>
      <c r="C498" s="39" t="s">
        <v>201</v>
      </c>
      <c r="D498" s="40"/>
      <c r="E498" s="41">
        <v>64</v>
      </c>
      <c r="F498" s="41">
        <v>10</v>
      </c>
      <c r="G498" s="42">
        <v>0.15625</v>
      </c>
    </row>
    <row r="499" spans="1:7" ht="25.5">
      <c r="A499" s="43" t="s">
        <v>205</v>
      </c>
      <c r="B499" s="44" t="s">
        <v>289</v>
      </c>
      <c r="C499" s="45" t="s">
        <v>202</v>
      </c>
      <c r="D499" s="46"/>
      <c r="E499" s="47">
        <v>64</v>
      </c>
      <c r="F499" s="47">
        <v>10</v>
      </c>
      <c r="G499" s="48">
        <v>0.15625</v>
      </c>
    </row>
    <row r="500" spans="1:7">
      <c r="A500" s="43" t="s">
        <v>290</v>
      </c>
      <c r="B500" s="44" t="s">
        <v>289</v>
      </c>
      <c r="C500" s="45" t="s">
        <v>202</v>
      </c>
      <c r="D500" s="46">
        <v>707</v>
      </c>
      <c r="E500" s="47">
        <v>64</v>
      </c>
      <c r="F500" s="47">
        <v>10</v>
      </c>
      <c r="G500" s="48">
        <v>0.15625</v>
      </c>
    </row>
    <row r="501" spans="1:7" ht="38.25">
      <c r="A501" s="37" t="s">
        <v>288</v>
      </c>
      <c r="B501" s="38" t="s">
        <v>287</v>
      </c>
      <c r="C501" s="39" t="s">
        <v>201</v>
      </c>
      <c r="D501" s="40"/>
      <c r="E501" s="41">
        <v>70</v>
      </c>
      <c r="F501" s="41">
        <v>0</v>
      </c>
      <c r="G501" s="42">
        <v>0</v>
      </c>
    </row>
    <row r="502" spans="1:7" ht="38.25">
      <c r="A502" s="37" t="s">
        <v>288</v>
      </c>
      <c r="B502" s="38" t="s">
        <v>287</v>
      </c>
      <c r="C502" s="39" t="s">
        <v>201</v>
      </c>
      <c r="D502" s="40"/>
      <c r="E502" s="41">
        <v>70</v>
      </c>
      <c r="F502" s="41">
        <v>0</v>
      </c>
      <c r="G502" s="42">
        <v>0</v>
      </c>
    </row>
    <row r="503" spans="1:7" ht="38.25">
      <c r="A503" s="37" t="s">
        <v>286</v>
      </c>
      <c r="B503" s="38" t="s">
        <v>285</v>
      </c>
      <c r="C503" s="39" t="s">
        <v>201</v>
      </c>
      <c r="D503" s="40"/>
      <c r="E503" s="41">
        <v>70</v>
      </c>
      <c r="F503" s="41">
        <v>0</v>
      </c>
      <c r="G503" s="42">
        <v>0</v>
      </c>
    </row>
    <row r="504" spans="1:7" ht="38.25">
      <c r="A504" s="37" t="s">
        <v>284</v>
      </c>
      <c r="B504" s="38" t="s">
        <v>282</v>
      </c>
      <c r="C504" s="39" t="s">
        <v>201</v>
      </c>
      <c r="D504" s="40"/>
      <c r="E504" s="41">
        <v>50</v>
      </c>
      <c r="F504" s="41">
        <v>0</v>
      </c>
      <c r="G504" s="42">
        <v>0</v>
      </c>
    </row>
    <row r="505" spans="1:7">
      <c r="A505" s="43" t="s">
        <v>283</v>
      </c>
      <c r="B505" s="44" t="s">
        <v>282</v>
      </c>
      <c r="C505" s="45" t="s">
        <v>281</v>
      </c>
      <c r="D505" s="46"/>
      <c r="E505" s="47">
        <v>50</v>
      </c>
      <c r="F505" s="47">
        <v>0</v>
      </c>
      <c r="G505" s="48">
        <v>0</v>
      </c>
    </row>
    <row r="506" spans="1:7">
      <c r="A506" s="43" t="s">
        <v>279</v>
      </c>
      <c r="B506" s="44" t="s">
        <v>282</v>
      </c>
      <c r="C506" s="45" t="s">
        <v>281</v>
      </c>
      <c r="D506" s="46">
        <v>909</v>
      </c>
      <c r="E506" s="47">
        <v>50</v>
      </c>
      <c r="F506" s="47">
        <v>0</v>
      </c>
      <c r="G506" s="48">
        <v>0</v>
      </c>
    </row>
    <row r="507" spans="1:7" ht="30" customHeight="1">
      <c r="A507" s="37" t="s">
        <v>280</v>
      </c>
      <c r="B507" s="38" t="s">
        <v>278</v>
      </c>
      <c r="C507" s="39" t="s">
        <v>201</v>
      </c>
      <c r="D507" s="40"/>
      <c r="E507" s="41">
        <v>20</v>
      </c>
      <c r="F507" s="41">
        <v>0</v>
      </c>
      <c r="G507" s="42">
        <v>0</v>
      </c>
    </row>
    <row r="508" spans="1:7" ht="25.5">
      <c r="A508" s="43" t="s">
        <v>205</v>
      </c>
      <c r="B508" s="44" t="s">
        <v>278</v>
      </c>
      <c r="C508" s="45" t="s">
        <v>202</v>
      </c>
      <c r="D508" s="46"/>
      <c r="E508" s="47">
        <v>20</v>
      </c>
      <c r="F508" s="47">
        <v>0</v>
      </c>
      <c r="G508" s="48">
        <v>0</v>
      </c>
    </row>
    <row r="509" spans="1:7">
      <c r="A509" s="43" t="s">
        <v>279</v>
      </c>
      <c r="B509" s="44" t="s">
        <v>278</v>
      </c>
      <c r="C509" s="45" t="s">
        <v>202</v>
      </c>
      <c r="D509" s="46">
        <v>909</v>
      </c>
      <c r="E509" s="47">
        <v>20</v>
      </c>
      <c r="F509" s="47">
        <v>0</v>
      </c>
      <c r="G509" s="48">
        <v>0</v>
      </c>
    </row>
    <row r="510" spans="1:7" ht="38.25">
      <c r="A510" s="37" t="s">
        <v>277</v>
      </c>
      <c r="B510" s="38" t="s">
        <v>276</v>
      </c>
      <c r="C510" s="39" t="s">
        <v>201</v>
      </c>
      <c r="D510" s="40"/>
      <c r="E510" s="41">
        <v>283</v>
      </c>
      <c r="F510" s="41">
        <v>18</v>
      </c>
      <c r="G510" s="42">
        <v>6.3604240282685506E-2</v>
      </c>
    </row>
    <row r="511" spans="1:7" ht="38.25">
      <c r="A511" s="37" t="s">
        <v>275</v>
      </c>
      <c r="B511" s="38" t="s">
        <v>274</v>
      </c>
      <c r="C511" s="39" t="s">
        <v>201</v>
      </c>
      <c r="D511" s="40"/>
      <c r="E511" s="41">
        <v>183</v>
      </c>
      <c r="F511" s="41">
        <v>0</v>
      </c>
      <c r="G511" s="42">
        <v>0</v>
      </c>
    </row>
    <row r="512" spans="1:7" ht="51">
      <c r="A512" s="37" t="s">
        <v>273</v>
      </c>
      <c r="B512" s="38" t="s">
        <v>272</v>
      </c>
      <c r="C512" s="39" t="s">
        <v>201</v>
      </c>
      <c r="D512" s="40"/>
      <c r="E512" s="41">
        <v>178</v>
      </c>
      <c r="F512" s="41">
        <v>0</v>
      </c>
      <c r="G512" s="42">
        <v>0</v>
      </c>
    </row>
    <row r="513" spans="1:7" ht="25.5">
      <c r="A513" s="37" t="s">
        <v>271</v>
      </c>
      <c r="B513" s="38" t="s">
        <v>269</v>
      </c>
      <c r="C513" s="39" t="s">
        <v>201</v>
      </c>
      <c r="D513" s="40"/>
      <c r="E513" s="41">
        <v>33</v>
      </c>
      <c r="F513" s="41">
        <v>0</v>
      </c>
      <c r="G513" s="42">
        <v>0</v>
      </c>
    </row>
    <row r="514" spans="1:7" ht="25.5">
      <c r="A514" s="43" t="s">
        <v>205</v>
      </c>
      <c r="B514" s="44" t="s">
        <v>269</v>
      </c>
      <c r="C514" s="45" t="s">
        <v>202</v>
      </c>
      <c r="D514" s="46"/>
      <c r="E514" s="47">
        <v>33</v>
      </c>
      <c r="F514" s="47">
        <v>0</v>
      </c>
      <c r="G514" s="48">
        <v>0</v>
      </c>
    </row>
    <row r="515" spans="1:7" ht="44.45" customHeight="1">
      <c r="A515" s="43" t="s">
        <v>270</v>
      </c>
      <c r="B515" s="44" t="s">
        <v>269</v>
      </c>
      <c r="C515" s="45" t="s">
        <v>202</v>
      </c>
      <c r="D515" s="46">
        <v>104</v>
      </c>
      <c r="E515" s="47">
        <v>33</v>
      </c>
      <c r="F515" s="47">
        <v>0</v>
      </c>
      <c r="G515" s="48">
        <v>0</v>
      </c>
    </row>
    <row r="516" spans="1:7" ht="38.25">
      <c r="A516" s="37" t="s">
        <v>266</v>
      </c>
      <c r="B516" s="38" t="s">
        <v>263</v>
      </c>
      <c r="C516" s="39" t="s">
        <v>201</v>
      </c>
      <c r="D516" s="40"/>
      <c r="E516" s="41">
        <v>75</v>
      </c>
      <c r="F516" s="41">
        <v>0</v>
      </c>
      <c r="G516" s="42">
        <v>0</v>
      </c>
    </row>
    <row r="517" spans="1:7" ht="25.5">
      <c r="A517" s="43" t="s">
        <v>205</v>
      </c>
      <c r="B517" s="44" t="s">
        <v>263</v>
      </c>
      <c r="C517" s="45" t="s">
        <v>202</v>
      </c>
      <c r="D517" s="46"/>
      <c r="E517" s="47">
        <v>75</v>
      </c>
      <c r="F517" s="47">
        <v>0</v>
      </c>
      <c r="G517" s="48">
        <v>0</v>
      </c>
    </row>
    <row r="518" spans="1:7">
      <c r="A518" s="43" t="s">
        <v>265</v>
      </c>
      <c r="B518" s="44" t="s">
        <v>263</v>
      </c>
      <c r="C518" s="45" t="s">
        <v>202</v>
      </c>
      <c r="D518" s="46">
        <v>702</v>
      </c>
      <c r="E518" s="47">
        <v>50</v>
      </c>
      <c r="F518" s="47">
        <v>0</v>
      </c>
      <c r="G518" s="48">
        <v>0</v>
      </c>
    </row>
    <row r="519" spans="1:7">
      <c r="A519" s="43" t="s">
        <v>264</v>
      </c>
      <c r="B519" s="44" t="s">
        <v>263</v>
      </c>
      <c r="C519" s="45" t="s">
        <v>202</v>
      </c>
      <c r="D519" s="46">
        <v>703</v>
      </c>
      <c r="E519" s="47">
        <v>25</v>
      </c>
      <c r="F519" s="47">
        <v>0</v>
      </c>
      <c r="G519" s="48">
        <v>0</v>
      </c>
    </row>
    <row r="520" spans="1:7" ht="63.75">
      <c r="A520" s="37" t="s">
        <v>262</v>
      </c>
      <c r="B520" s="38" t="s">
        <v>260</v>
      </c>
      <c r="C520" s="39" t="s">
        <v>201</v>
      </c>
      <c r="D520" s="40"/>
      <c r="E520" s="41">
        <v>70</v>
      </c>
      <c r="F520" s="41">
        <v>0</v>
      </c>
      <c r="G520" s="42">
        <v>0</v>
      </c>
    </row>
    <row r="521" spans="1:7" ht="25.5">
      <c r="A521" s="43" t="s">
        <v>205</v>
      </c>
      <c r="B521" s="44" t="s">
        <v>260</v>
      </c>
      <c r="C521" s="45" t="s">
        <v>202</v>
      </c>
      <c r="D521" s="46"/>
      <c r="E521" s="47">
        <v>70</v>
      </c>
      <c r="F521" s="47">
        <v>0</v>
      </c>
      <c r="G521" s="48">
        <v>0</v>
      </c>
    </row>
    <row r="522" spans="1:7">
      <c r="A522" s="43" t="s">
        <v>261</v>
      </c>
      <c r="B522" s="44" t="s">
        <v>260</v>
      </c>
      <c r="C522" s="45" t="s">
        <v>202</v>
      </c>
      <c r="D522" s="46">
        <v>113</v>
      </c>
      <c r="E522" s="47">
        <v>70</v>
      </c>
      <c r="F522" s="47">
        <v>0</v>
      </c>
      <c r="G522" s="48">
        <v>0</v>
      </c>
    </row>
    <row r="523" spans="1:7" ht="73.150000000000006" customHeight="1">
      <c r="A523" s="37" t="s">
        <v>259</v>
      </c>
      <c r="B523" s="38" t="s">
        <v>258</v>
      </c>
      <c r="C523" s="39" t="s">
        <v>201</v>
      </c>
      <c r="D523" s="40"/>
      <c r="E523" s="41">
        <v>5</v>
      </c>
      <c r="F523" s="41">
        <v>0</v>
      </c>
      <c r="G523" s="42">
        <v>0</v>
      </c>
    </row>
    <row r="524" spans="1:7" ht="25.5">
      <c r="A524" s="37" t="s">
        <v>257</v>
      </c>
      <c r="B524" s="38" t="s">
        <v>256</v>
      </c>
      <c r="C524" s="39" t="s">
        <v>201</v>
      </c>
      <c r="D524" s="40"/>
      <c r="E524" s="41">
        <v>5</v>
      </c>
      <c r="F524" s="41">
        <v>0</v>
      </c>
      <c r="G524" s="42">
        <v>0</v>
      </c>
    </row>
    <row r="525" spans="1:7" ht="25.5">
      <c r="A525" s="43" t="s">
        <v>205</v>
      </c>
      <c r="B525" s="44" t="s">
        <v>256</v>
      </c>
      <c r="C525" s="45" t="s">
        <v>202</v>
      </c>
      <c r="D525" s="46"/>
      <c r="E525" s="47">
        <v>5</v>
      </c>
      <c r="F525" s="47">
        <v>0</v>
      </c>
      <c r="G525" s="48">
        <v>0</v>
      </c>
    </row>
    <row r="526" spans="1:7">
      <c r="A526" s="43" t="s">
        <v>240</v>
      </c>
      <c r="B526" s="44" t="s">
        <v>256</v>
      </c>
      <c r="C526" s="45" t="s">
        <v>202</v>
      </c>
      <c r="D526" s="46">
        <v>1006</v>
      </c>
      <c r="E526" s="47">
        <v>5</v>
      </c>
      <c r="F526" s="47">
        <v>0</v>
      </c>
      <c r="G526" s="48">
        <v>0</v>
      </c>
    </row>
    <row r="527" spans="1:7" ht="46.5" customHeight="1">
      <c r="A527" s="37" t="s">
        <v>255</v>
      </c>
      <c r="B527" s="38" t="s">
        <v>254</v>
      </c>
      <c r="C527" s="39" t="s">
        <v>201</v>
      </c>
      <c r="D527" s="40"/>
      <c r="E527" s="41">
        <v>100</v>
      </c>
      <c r="F527" s="41">
        <v>18</v>
      </c>
      <c r="G527" s="42">
        <v>0.18</v>
      </c>
    </row>
    <row r="528" spans="1:7" ht="38.25">
      <c r="A528" s="37" t="s">
        <v>253</v>
      </c>
      <c r="B528" s="38" t="s">
        <v>252</v>
      </c>
      <c r="C528" s="39" t="s">
        <v>201</v>
      </c>
      <c r="D528" s="40"/>
      <c r="E528" s="41">
        <v>100</v>
      </c>
      <c r="F528" s="41">
        <v>18</v>
      </c>
      <c r="G528" s="42">
        <v>0.18</v>
      </c>
    </row>
    <row r="529" spans="1:7" ht="25.5">
      <c r="A529" s="37" t="s">
        <v>251</v>
      </c>
      <c r="B529" s="38" t="s">
        <v>250</v>
      </c>
      <c r="C529" s="39" t="s">
        <v>201</v>
      </c>
      <c r="D529" s="40"/>
      <c r="E529" s="41">
        <v>5</v>
      </c>
      <c r="F529" s="41">
        <v>5</v>
      </c>
      <c r="G529" s="42">
        <v>1</v>
      </c>
    </row>
    <row r="530" spans="1:7" ht="25.5">
      <c r="A530" s="43" t="s">
        <v>205</v>
      </c>
      <c r="B530" s="44" t="s">
        <v>250</v>
      </c>
      <c r="C530" s="45" t="s">
        <v>202</v>
      </c>
      <c r="D530" s="46"/>
      <c r="E530" s="47">
        <v>5</v>
      </c>
      <c r="F530" s="47">
        <v>5</v>
      </c>
      <c r="G530" s="48">
        <v>1</v>
      </c>
    </row>
    <row r="531" spans="1:7">
      <c r="A531" s="43" t="s">
        <v>240</v>
      </c>
      <c r="B531" s="44" t="s">
        <v>250</v>
      </c>
      <c r="C531" s="45" t="s">
        <v>202</v>
      </c>
      <c r="D531" s="46">
        <v>1006</v>
      </c>
      <c r="E531" s="47">
        <v>5</v>
      </c>
      <c r="F531" s="47">
        <v>5</v>
      </c>
      <c r="G531" s="48">
        <v>1</v>
      </c>
    </row>
    <row r="532" spans="1:7" ht="31.9" customHeight="1">
      <c r="A532" s="37" t="s">
        <v>249</v>
      </c>
      <c r="B532" s="38" t="s">
        <v>248</v>
      </c>
      <c r="C532" s="39" t="s">
        <v>201</v>
      </c>
      <c r="D532" s="40"/>
      <c r="E532" s="41">
        <v>13</v>
      </c>
      <c r="F532" s="41">
        <v>13</v>
      </c>
      <c r="G532" s="42">
        <v>1</v>
      </c>
    </row>
    <row r="533" spans="1:7" ht="25.5">
      <c r="A533" s="43" t="s">
        <v>205</v>
      </c>
      <c r="B533" s="44" t="s">
        <v>248</v>
      </c>
      <c r="C533" s="45" t="s">
        <v>202</v>
      </c>
      <c r="D533" s="46"/>
      <c r="E533" s="47">
        <v>13</v>
      </c>
      <c r="F533" s="47">
        <v>13</v>
      </c>
      <c r="G533" s="48">
        <v>1</v>
      </c>
    </row>
    <row r="534" spans="1:7">
      <c r="A534" s="43" t="s">
        <v>240</v>
      </c>
      <c r="B534" s="44" t="s">
        <v>248</v>
      </c>
      <c r="C534" s="45" t="s">
        <v>202</v>
      </c>
      <c r="D534" s="46">
        <v>1006</v>
      </c>
      <c r="E534" s="47">
        <v>13</v>
      </c>
      <c r="F534" s="47">
        <v>13</v>
      </c>
      <c r="G534" s="48">
        <v>1</v>
      </c>
    </row>
    <row r="535" spans="1:7" ht="25.5">
      <c r="A535" s="37" t="s">
        <v>247</v>
      </c>
      <c r="B535" s="38" t="s">
        <v>246</v>
      </c>
      <c r="C535" s="39" t="s">
        <v>201</v>
      </c>
      <c r="D535" s="40"/>
      <c r="E535" s="41">
        <v>30</v>
      </c>
      <c r="F535" s="41">
        <v>0</v>
      </c>
      <c r="G535" s="42">
        <v>0</v>
      </c>
    </row>
    <row r="536" spans="1:7" ht="25.5">
      <c r="A536" s="43" t="s">
        <v>205</v>
      </c>
      <c r="B536" s="44" t="s">
        <v>246</v>
      </c>
      <c r="C536" s="45" t="s">
        <v>202</v>
      </c>
      <c r="D536" s="46"/>
      <c r="E536" s="47">
        <v>30</v>
      </c>
      <c r="F536" s="47">
        <v>0</v>
      </c>
      <c r="G536" s="48">
        <v>0</v>
      </c>
    </row>
    <row r="537" spans="1:7">
      <c r="A537" s="43" t="s">
        <v>240</v>
      </c>
      <c r="B537" s="44" t="s">
        <v>246</v>
      </c>
      <c r="C537" s="45" t="s">
        <v>202</v>
      </c>
      <c r="D537" s="46">
        <v>1006</v>
      </c>
      <c r="E537" s="47">
        <v>30</v>
      </c>
      <c r="F537" s="47">
        <v>0</v>
      </c>
      <c r="G537" s="48">
        <v>0</v>
      </c>
    </row>
    <row r="538" spans="1:7" ht="25.5">
      <c r="A538" s="37" t="s">
        <v>245</v>
      </c>
      <c r="B538" s="38" t="s">
        <v>244</v>
      </c>
      <c r="C538" s="39" t="s">
        <v>201</v>
      </c>
      <c r="D538" s="40"/>
      <c r="E538" s="41">
        <v>39</v>
      </c>
      <c r="F538" s="41">
        <v>0</v>
      </c>
      <c r="G538" s="42">
        <v>0</v>
      </c>
    </row>
    <row r="539" spans="1:7" ht="25.5">
      <c r="A539" s="43" t="s">
        <v>205</v>
      </c>
      <c r="B539" s="44" t="s">
        <v>244</v>
      </c>
      <c r="C539" s="45" t="s">
        <v>202</v>
      </c>
      <c r="D539" s="46"/>
      <c r="E539" s="47">
        <v>39</v>
      </c>
      <c r="F539" s="47">
        <v>0</v>
      </c>
      <c r="G539" s="48">
        <v>0</v>
      </c>
    </row>
    <row r="540" spans="1:7">
      <c r="A540" s="43" t="s">
        <v>240</v>
      </c>
      <c r="B540" s="44" t="s">
        <v>244</v>
      </c>
      <c r="C540" s="45" t="s">
        <v>202</v>
      </c>
      <c r="D540" s="46">
        <v>1006</v>
      </c>
      <c r="E540" s="47">
        <v>39</v>
      </c>
      <c r="F540" s="47">
        <v>0</v>
      </c>
      <c r="G540" s="48">
        <v>0</v>
      </c>
    </row>
    <row r="541" spans="1:7" ht="25.5">
      <c r="A541" s="37" t="s">
        <v>243</v>
      </c>
      <c r="B541" s="38" t="s">
        <v>242</v>
      </c>
      <c r="C541" s="39" t="s">
        <v>201</v>
      </c>
      <c r="D541" s="40"/>
      <c r="E541" s="41">
        <v>2</v>
      </c>
      <c r="F541" s="41">
        <v>0</v>
      </c>
      <c r="G541" s="42">
        <v>0</v>
      </c>
    </row>
    <row r="542" spans="1:7" ht="25.5">
      <c r="A542" s="43" t="s">
        <v>205</v>
      </c>
      <c r="B542" s="44" t="s">
        <v>242</v>
      </c>
      <c r="C542" s="45" t="s">
        <v>202</v>
      </c>
      <c r="D542" s="46"/>
      <c r="E542" s="47">
        <v>2</v>
      </c>
      <c r="F542" s="47">
        <v>0</v>
      </c>
      <c r="G542" s="48">
        <v>0</v>
      </c>
    </row>
    <row r="543" spans="1:7">
      <c r="A543" s="43" t="s">
        <v>240</v>
      </c>
      <c r="B543" s="44" t="s">
        <v>242</v>
      </c>
      <c r="C543" s="45" t="s">
        <v>202</v>
      </c>
      <c r="D543" s="46">
        <v>1006</v>
      </c>
      <c r="E543" s="47">
        <v>2</v>
      </c>
      <c r="F543" s="47">
        <v>0</v>
      </c>
      <c r="G543" s="48">
        <v>0</v>
      </c>
    </row>
    <row r="544" spans="1:7">
      <c r="A544" s="37" t="s">
        <v>241</v>
      </c>
      <c r="B544" s="38" t="s">
        <v>239</v>
      </c>
      <c r="C544" s="39" t="s">
        <v>201</v>
      </c>
      <c r="D544" s="40"/>
      <c r="E544" s="41">
        <v>11</v>
      </c>
      <c r="F544" s="41">
        <v>0</v>
      </c>
      <c r="G544" s="42">
        <v>0</v>
      </c>
    </row>
    <row r="545" spans="1:7" ht="25.5">
      <c r="A545" s="43" t="s">
        <v>205</v>
      </c>
      <c r="B545" s="44" t="s">
        <v>239</v>
      </c>
      <c r="C545" s="45" t="s">
        <v>202</v>
      </c>
      <c r="D545" s="46"/>
      <c r="E545" s="47">
        <v>11</v>
      </c>
      <c r="F545" s="47">
        <v>0</v>
      </c>
      <c r="G545" s="48">
        <v>0</v>
      </c>
    </row>
    <row r="546" spans="1:7">
      <c r="A546" s="43" t="s">
        <v>240</v>
      </c>
      <c r="B546" s="44" t="s">
        <v>239</v>
      </c>
      <c r="C546" s="45" t="s">
        <v>202</v>
      </c>
      <c r="D546" s="46">
        <v>1006</v>
      </c>
      <c r="E546" s="47">
        <v>11</v>
      </c>
      <c r="F546" s="47">
        <v>0</v>
      </c>
      <c r="G546" s="48">
        <v>0</v>
      </c>
    </row>
    <row r="547" spans="1:7">
      <c r="A547" s="37" t="s">
        <v>238</v>
      </c>
      <c r="B547" s="38" t="s">
        <v>237</v>
      </c>
      <c r="C547" s="39" t="s">
        <v>201</v>
      </c>
      <c r="D547" s="40"/>
      <c r="E547" s="41">
        <v>3068.4</v>
      </c>
      <c r="F547" s="41">
        <v>665.8</v>
      </c>
      <c r="G547" s="42">
        <v>0.21698605136227347</v>
      </c>
    </row>
    <row r="548" spans="1:7" ht="25.5">
      <c r="A548" s="37" t="s">
        <v>236</v>
      </c>
      <c r="B548" s="38" t="s">
        <v>235</v>
      </c>
      <c r="C548" s="39" t="s">
        <v>201</v>
      </c>
      <c r="D548" s="40"/>
      <c r="E548" s="41">
        <v>1174.7</v>
      </c>
      <c r="F548" s="41">
        <v>275.5</v>
      </c>
      <c r="G548" s="42">
        <v>0.23452796458670297</v>
      </c>
    </row>
    <row r="549" spans="1:7" ht="25.5">
      <c r="A549" s="37" t="s">
        <v>234</v>
      </c>
      <c r="B549" s="38" t="s">
        <v>233</v>
      </c>
      <c r="C549" s="39" t="s">
        <v>201</v>
      </c>
      <c r="D549" s="40"/>
      <c r="E549" s="41">
        <v>856.7</v>
      </c>
      <c r="F549" s="41">
        <v>200</v>
      </c>
      <c r="G549" s="42">
        <v>0.23345395120812418</v>
      </c>
    </row>
    <row r="550" spans="1:7">
      <c r="A550" s="37" t="s">
        <v>220</v>
      </c>
      <c r="B550" s="38" t="s">
        <v>232</v>
      </c>
      <c r="C550" s="39" t="s">
        <v>201</v>
      </c>
      <c r="D550" s="40"/>
      <c r="E550" s="41">
        <v>856.7</v>
      </c>
      <c r="F550" s="41">
        <v>200</v>
      </c>
      <c r="G550" s="42">
        <v>0.23345395120812418</v>
      </c>
    </row>
    <row r="551" spans="1:7" ht="56.45" customHeight="1">
      <c r="A551" s="43" t="s">
        <v>219</v>
      </c>
      <c r="B551" s="44" t="s">
        <v>232</v>
      </c>
      <c r="C551" s="45" t="s">
        <v>218</v>
      </c>
      <c r="D551" s="46"/>
      <c r="E551" s="47">
        <v>856.7</v>
      </c>
      <c r="F551" s="47">
        <v>200</v>
      </c>
      <c r="G551" s="48">
        <v>0.23345395120812418</v>
      </c>
    </row>
    <row r="552" spans="1:7" ht="38.25">
      <c r="A552" s="43" t="s">
        <v>229</v>
      </c>
      <c r="B552" s="44" t="s">
        <v>232</v>
      </c>
      <c r="C552" s="45" t="s">
        <v>218</v>
      </c>
      <c r="D552" s="46">
        <v>103</v>
      </c>
      <c r="E552" s="47">
        <v>856.7</v>
      </c>
      <c r="F552" s="47">
        <v>200</v>
      </c>
      <c r="G552" s="48">
        <v>0.23345395120812418</v>
      </c>
    </row>
    <row r="553" spans="1:7" ht="25.5">
      <c r="A553" s="37" t="s">
        <v>231</v>
      </c>
      <c r="B553" s="38" t="s">
        <v>230</v>
      </c>
      <c r="C553" s="39" t="s">
        <v>201</v>
      </c>
      <c r="D553" s="40"/>
      <c r="E553" s="41">
        <v>318</v>
      </c>
      <c r="F553" s="41">
        <v>75.5</v>
      </c>
      <c r="G553" s="42">
        <v>0.23742138364779874</v>
      </c>
    </row>
    <row r="554" spans="1:7">
      <c r="A554" s="37" t="s">
        <v>220</v>
      </c>
      <c r="B554" s="38" t="s">
        <v>228</v>
      </c>
      <c r="C554" s="39" t="s">
        <v>201</v>
      </c>
      <c r="D554" s="40"/>
      <c r="E554" s="41">
        <v>318</v>
      </c>
      <c r="F554" s="41">
        <v>75.5</v>
      </c>
      <c r="G554" s="42">
        <v>0.23742138364779874</v>
      </c>
    </row>
    <row r="555" spans="1:7" ht="53.25" customHeight="1">
      <c r="A555" s="43" t="s">
        <v>219</v>
      </c>
      <c r="B555" s="44" t="s">
        <v>228</v>
      </c>
      <c r="C555" s="45" t="s">
        <v>218</v>
      </c>
      <c r="D555" s="46"/>
      <c r="E555" s="47">
        <v>313.10000000000002</v>
      </c>
      <c r="F555" s="47">
        <v>75.5</v>
      </c>
      <c r="G555" s="48">
        <v>0.24113701692749917</v>
      </c>
    </row>
    <row r="556" spans="1:7" ht="38.25">
      <c r="A556" s="43" t="s">
        <v>229</v>
      </c>
      <c r="B556" s="44" t="s">
        <v>228</v>
      </c>
      <c r="C556" s="45" t="s">
        <v>218</v>
      </c>
      <c r="D556" s="46">
        <v>103</v>
      </c>
      <c r="E556" s="47">
        <v>313.10000000000002</v>
      </c>
      <c r="F556" s="47">
        <v>75.5</v>
      </c>
      <c r="G556" s="48">
        <v>0.24113701692749917</v>
      </c>
    </row>
    <row r="557" spans="1:7" ht="25.5">
      <c r="A557" s="43" t="s">
        <v>205</v>
      </c>
      <c r="B557" s="44" t="s">
        <v>228</v>
      </c>
      <c r="C557" s="45" t="s">
        <v>202</v>
      </c>
      <c r="D557" s="46"/>
      <c r="E557" s="47">
        <v>4.9000000000000004</v>
      </c>
      <c r="F557" s="47">
        <v>0</v>
      </c>
      <c r="G557" s="48">
        <v>0</v>
      </c>
    </row>
    <row r="558" spans="1:7" ht="38.25">
      <c r="A558" s="43" t="s">
        <v>229</v>
      </c>
      <c r="B558" s="44" t="s">
        <v>228</v>
      </c>
      <c r="C558" s="45" t="s">
        <v>202</v>
      </c>
      <c r="D558" s="46">
        <v>103</v>
      </c>
      <c r="E558" s="47">
        <v>4.9000000000000004</v>
      </c>
      <c r="F558" s="47">
        <v>0</v>
      </c>
      <c r="G558" s="48">
        <v>0</v>
      </c>
    </row>
    <row r="559" spans="1:7" ht="25.5">
      <c r="A559" s="37" t="s">
        <v>227</v>
      </c>
      <c r="B559" s="38" t="s">
        <v>226</v>
      </c>
      <c r="C559" s="39" t="s">
        <v>201</v>
      </c>
      <c r="D559" s="40"/>
      <c r="E559" s="41">
        <v>1516.8</v>
      </c>
      <c r="F559" s="41">
        <v>368.9</v>
      </c>
      <c r="G559" s="42">
        <v>0.24320938818565399</v>
      </c>
    </row>
    <row r="560" spans="1:7" ht="25.5">
      <c r="A560" s="37" t="s">
        <v>225</v>
      </c>
      <c r="B560" s="38" t="s">
        <v>224</v>
      </c>
      <c r="C560" s="39" t="s">
        <v>201</v>
      </c>
      <c r="D560" s="40"/>
      <c r="E560" s="41">
        <v>948.6</v>
      </c>
      <c r="F560" s="41">
        <v>226.6</v>
      </c>
      <c r="G560" s="42">
        <v>0.2388783470377398</v>
      </c>
    </row>
    <row r="561" spans="1:7">
      <c r="A561" s="37" t="s">
        <v>220</v>
      </c>
      <c r="B561" s="38" t="s">
        <v>223</v>
      </c>
      <c r="C561" s="39" t="s">
        <v>201</v>
      </c>
      <c r="D561" s="40"/>
      <c r="E561" s="41">
        <v>948.6</v>
      </c>
      <c r="F561" s="41">
        <v>226.6</v>
      </c>
      <c r="G561" s="42">
        <v>0.2388783470377398</v>
      </c>
    </row>
    <row r="562" spans="1:7" ht="54" customHeight="1">
      <c r="A562" s="43" t="s">
        <v>219</v>
      </c>
      <c r="B562" s="44" t="s">
        <v>223</v>
      </c>
      <c r="C562" s="45" t="s">
        <v>218</v>
      </c>
      <c r="D562" s="46"/>
      <c r="E562" s="47">
        <v>948.6</v>
      </c>
      <c r="F562" s="47">
        <v>226.6</v>
      </c>
      <c r="G562" s="48">
        <v>0.2388783470377398</v>
      </c>
    </row>
    <row r="563" spans="1:7" ht="38.25">
      <c r="A563" s="43" t="s">
        <v>217</v>
      </c>
      <c r="B563" s="44" t="s">
        <v>223</v>
      </c>
      <c r="C563" s="45" t="s">
        <v>218</v>
      </c>
      <c r="D563" s="46">
        <v>106</v>
      </c>
      <c r="E563" s="47">
        <v>948.6</v>
      </c>
      <c r="F563" s="47">
        <v>226.6</v>
      </c>
      <c r="G563" s="48">
        <v>0.2388783470377398</v>
      </c>
    </row>
    <row r="564" spans="1:7" ht="25.5">
      <c r="A564" s="37" t="s">
        <v>222</v>
      </c>
      <c r="B564" s="38" t="s">
        <v>221</v>
      </c>
      <c r="C564" s="39" t="s">
        <v>201</v>
      </c>
      <c r="D564" s="40"/>
      <c r="E564" s="41">
        <v>568.20000000000005</v>
      </c>
      <c r="F564" s="41">
        <v>142.30000000000001</v>
      </c>
      <c r="G564" s="42">
        <v>0.25043998592045053</v>
      </c>
    </row>
    <row r="565" spans="1:7">
      <c r="A565" s="37" t="s">
        <v>220</v>
      </c>
      <c r="B565" s="38" t="s">
        <v>216</v>
      </c>
      <c r="C565" s="39" t="s">
        <v>201</v>
      </c>
      <c r="D565" s="40"/>
      <c r="E565" s="41">
        <v>568.20000000000005</v>
      </c>
      <c r="F565" s="41">
        <v>142.30000000000001</v>
      </c>
      <c r="G565" s="42">
        <v>0.25043998592045053</v>
      </c>
    </row>
    <row r="566" spans="1:7" ht="57" customHeight="1">
      <c r="A566" s="43" t="s">
        <v>219</v>
      </c>
      <c r="B566" s="44" t="s">
        <v>216</v>
      </c>
      <c r="C566" s="45" t="s">
        <v>218</v>
      </c>
      <c r="D566" s="46"/>
      <c r="E566" s="47">
        <v>564.4</v>
      </c>
      <c r="F566" s="47">
        <v>142.30000000000001</v>
      </c>
      <c r="G566" s="48">
        <v>0.25212615166548552</v>
      </c>
    </row>
    <row r="567" spans="1:7" ht="38.25">
      <c r="A567" s="43" t="s">
        <v>217</v>
      </c>
      <c r="B567" s="44" t="s">
        <v>216</v>
      </c>
      <c r="C567" s="45" t="s">
        <v>218</v>
      </c>
      <c r="D567" s="46">
        <v>106</v>
      </c>
      <c r="E567" s="47">
        <v>564.4</v>
      </c>
      <c r="F567" s="47">
        <v>142.30000000000001</v>
      </c>
      <c r="G567" s="48">
        <v>0.25212615166548552</v>
      </c>
    </row>
    <row r="568" spans="1:7" ht="25.5">
      <c r="A568" s="43" t="s">
        <v>205</v>
      </c>
      <c r="B568" s="44" t="s">
        <v>216</v>
      </c>
      <c r="C568" s="45" t="s">
        <v>202</v>
      </c>
      <c r="D568" s="46"/>
      <c r="E568" s="47">
        <v>3.8</v>
      </c>
      <c r="F568" s="47">
        <v>0</v>
      </c>
      <c r="G568" s="48">
        <v>0</v>
      </c>
    </row>
    <row r="569" spans="1:7" ht="38.25">
      <c r="A569" s="43" t="s">
        <v>217</v>
      </c>
      <c r="B569" s="44" t="s">
        <v>216</v>
      </c>
      <c r="C569" s="45" t="s">
        <v>202</v>
      </c>
      <c r="D569" s="46">
        <v>106</v>
      </c>
      <c r="E569" s="47">
        <v>3.8</v>
      </c>
      <c r="F569" s="47">
        <v>0</v>
      </c>
      <c r="G569" s="48">
        <v>0</v>
      </c>
    </row>
    <row r="570" spans="1:7">
      <c r="A570" s="37" t="s">
        <v>215</v>
      </c>
      <c r="B570" s="38" t="s">
        <v>214</v>
      </c>
      <c r="C570" s="39" t="s">
        <v>201</v>
      </c>
      <c r="D570" s="40"/>
      <c r="E570" s="41">
        <v>300</v>
      </c>
      <c r="F570" s="41">
        <v>0</v>
      </c>
      <c r="G570" s="42">
        <v>0</v>
      </c>
    </row>
    <row r="571" spans="1:7" ht="25.5">
      <c r="A571" s="37" t="s">
        <v>213</v>
      </c>
      <c r="B571" s="38" t="s">
        <v>210</v>
      </c>
      <c r="C571" s="39" t="s">
        <v>201</v>
      </c>
      <c r="D571" s="40"/>
      <c r="E571" s="41">
        <v>300</v>
      </c>
      <c r="F571" s="41">
        <v>0</v>
      </c>
      <c r="G571" s="42">
        <v>0</v>
      </c>
    </row>
    <row r="572" spans="1:7" ht="25.5">
      <c r="A572" s="37" t="s">
        <v>213</v>
      </c>
      <c r="B572" s="38" t="s">
        <v>210</v>
      </c>
      <c r="C572" s="39" t="s">
        <v>201</v>
      </c>
      <c r="D572" s="40"/>
      <c r="E572" s="41">
        <v>300</v>
      </c>
      <c r="F572" s="41">
        <v>0</v>
      </c>
      <c r="G572" s="42">
        <v>0</v>
      </c>
    </row>
    <row r="573" spans="1:7">
      <c r="A573" s="43" t="s">
        <v>212</v>
      </c>
      <c r="B573" s="44" t="s">
        <v>210</v>
      </c>
      <c r="C573" s="45" t="s">
        <v>209</v>
      </c>
      <c r="D573" s="46"/>
      <c r="E573" s="47">
        <v>300</v>
      </c>
      <c r="F573" s="47">
        <v>0</v>
      </c>
      <c r="G573" s="48">
        <v>0</v>
      </c>
    </row>
    <row r="574" spans="1:7">
      <c r="A574" s="43" t="s">
        <v>211</v>
      </c>
      <c r="B574" s="44" t="s">
        <v>210</v>
      </c>
      <c r="C574" s="45" t="s">
        <v>209</v>
      </c>
      <c r="D574" s="46">
        <v>111</v>
      </c>
      <c r="E574" s="47">
        <v>300</v>
      </c>
      <c r="F574" s="47">
        <v>0</v>
      </c>
      <c r="G574" s="48">
        <v>0</v>
      </c>
    </row>
    <row r="575" spans="1:7" ht="25.5">
      <c r="A575" s="37" t="s">
        <v>208</v>
      </c>
      <c r="B575" s="38" t="s">
        <v>207</v>
      </c>
      <c r="C575" s="39" t="s">
        <v>201</v>
      </c>
      <c r="D575" s="40"/>
      <c r="E575" s="41">
        <v>76.900000000000006</v>
      </c>
      <c r="F575" s="41">
        <v>21.4</v>
      </c>
      <c r="G575" s="42">
        <v>0.27828348504551359</v>
      </c>
    </row>
    <row r="576" spans="1:7" ht="51">
      <c r="A576" s="37" t="s">
        <v>206</v>
      </c>
      <c r="B576" s="38" t="s">
        <v>203</v>
      </c>
      <c r="C576" s="39" t="s">
        <v>201</v>
      </c>
      <c r="D576" s="40"/>
      <c r="E576" s="41">
        <v>76.900000000000006</v>
      </c>
      <c r="F576" s="41">
        <v>21.4</v>
      </c>
      <c r="G576" s="42">
        <v>0.27828348504551359</v>
      </c>
    </row>
    <row r="577" spans="1:7" ht="51">
      <c r="A577" s="37" t="s">
        <v>206</v>
      </c>
      <c r="B577" s="38" t="s">
        <v>203</v>
      </c>
      <c r="C577" s="39" t="s">
        <v>201</v>
      </c>
      <c r="D577" s="40"/>
      <c r="E577" s="41">
        <v>76.900000000000006</v>
      </c>
      <c r="F577" s="41">
        <v>21.4</v>
      </c>
      <c r="G577" s="42">
        <v>0.27828348504551359</v>
      </c>
    </row>
    <row r="578" spans="1:7" ht="25.5">
      <c r="A578" s="43" t="s">
        <v>205</v>
      </c>
      <c r="B578" s="44" t="s">
        <v>203</v>
      </c>
      <c r="C578" s="45" t="s">
        <v>202</v>
      </c>
      <c r="D578" s="46"/>
      <c r="E578" s="47">
        <v>76.900000000000006</v>
      </c>
      <c r="F578" s="47">
        <v>21.4</v>
      </c>
      <c r="G578" s="48">
        <v>0.27828348504551359</v>
      </c>
    </row>
    <row r="579" spans="1:7">
      <c r="A579" s="43" t="s">
        <v>204</v>
      </c>
      <c r="B579" s="44" t="s">
        <v>203</v>
      </c>
      <c r="C579" s="45" t="s">
        <v>202</v>
      </c>
      <c r="D579" s="46">
        <v>204</v>
      </c>
      <c r="E579" s="47">
        <v>76.900000000000006</v>
      </c>
      <c r="F579" s="47">
        <v>21.4</v>
      </c>
      <c r="G579" s="48">
        <v>0.27828348504551359</v>
      </c>
    </row>
    <row r="580" spans="1:7">
      <c r="A580" s="206" t="s">
        <v>715</v>
      </c>
      <c r="B580" s="207"/>
      <c r="C580" s="207"/>
      <c r="D580" s="208"/>
      <c r="E580" s="41">
        <v>977242.8</v>
      </c>
      <c r="F580" s="41">
        <v>192892.7</v>
      </c>
      <c r="G580" s="42">
        <v>0.19738462130393797</v>
      </c>
    </row>
    <row r="581" spans="1:7" ht="25.5" customHeight="1">
      <c r="A581" s="35"/>
      <c r="B581" s="35"/>
      <c r="C581" s="35"/>
      <c r="D581" s="35"/>
      <c r="E581" s="35"/>
      <c r="F581" s="1"/>
      <c r="G581" s="1"/>
    </row>
    <row r="582" spans="1:7" ht="13.15" customHeight="1">
      <c r="A582" s="1"/>
      <c r="B582" s="1"/>
      <c r="C582" s="1"/>
      <c r="D582" s="1"/>
      <c r="E582" s="1"/>
      <c r="F582" s="1"/>
      <c r="G582" s="1"/>
    </row>
    <row r="584" spans="1:7" ht="15.75">
      <c r="A584" s="28" t="s">
        <v>702</v>
      </c>
      <c r="B584" s="56"/>
      <c r="C584" s="56"/>
      <c r="D584" s="56"/>
      <c r="F584" s="204" t="s">
        <v>703</v>
      </c>
      <c r="G584" s="204"/>
    </row>
  </sheetData>
  <autoFilter ref="A1:G587"/>
  <mergeCells count="9">
    <mergeCell ref="F584:G584"/>
    <mergeCell ref="A7:G7"/>
    <mergeCell ref="A580:D580"/>
    <mergeCell ref="D3:G3"/>
    <mergeCell ref="A10:A11"/>
    <mergeCell ref="B10:D10"/>
    <mergeCell ref="E10:E11"/>
    <mergeCell ref="F10:F11"/>
    <mergeCell ref="G10:G11"/>
  </mergeCells>
  <phoneticPr fontId="32" type="noConversion"/>
  <pageMargins left="0.78740157480314965" right="0.39370078740157483" top="0.78740157480314965" bottom="0.78740157480314965" header="0.51181102362204722" footer="0.51181102362204722"/>
  <pageSetup paperSize="9" scale="83" fitToHeight="0" orientation="portrait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>
      <selection activeCell="C3" sqref="C3:F3"/>
    </sheetView>
  </sheetViews>
  <sheetFormatPr defaultColWidth="8.25" defaultRowHeight="12.75"/>
  <cols>
    <col min="1" max="1" width="46.375" style="2" customWidth="1"/>
    <col min="2" max="2" width="8.25" style="2" customWidth="1"/>
    <col min="3" max="3" width="10.125" style="2" customWidth="1"/>
    <col min="4" max="4" width="9.25" style="2" customWidth="1"/>
    <col min="5" max="5" width="11.75" style="2" customWidth="1"/>
    <col min="6" max="6" width="10.875" style="2" customWidth="1"/>
    <col min="7" max="235" width="8.25" style="2" customWidth="1"/>
    <col min="236" max="16384" width="8.25" style="2"/>
  </cols>
  <sheetData>
    <row r="1" spans="1:6" ht="15">
      <c r="C1" s="49" t="s">
        <v>716</v>
      </c>
      <c r="D1" s="50"/>
      <c r="E1" s="51"/>
      <c r="F1" s="51"/>
    </row>
    <row r="2" spans="1:6" ht="15">
      <c r="C2" s="49" t="s">
        <v>717</v>
      </c>
      <c r="D2" s="50"/>
      <c r="E2" s="51"/>
      <c r="F2" s="51"/>
    </row>
    <row r="3" spans="1:6" ht="43.9" customHeight="1">
      <c r="C3" s="209" t="s">
        <v>718</v>
      </c>
      <c r="D3" s="209"/>
      <c r="E3" s="209"/>
      <c r="F3" s="209"/>
    </row>
    <row r="4" spans="1:6" ht="16.149999999999999" customHeight="1">
      <c r="C4" s="49" t="s">
        <v>199</v>
      </c>
      <c r="D4" s="50"/>
      <c r="E4" s="51"/>
      <c r="F4" s="51"/>
    </row>
    <row r="7" spans="1:6" ht="28.9" customHeight="1">
      <c r="A7" s="215" t="s">
        <v>727</v>
      </c>
      <c r="B7" s="215"/>
      <c r="C7" s="215"/>
      <c r="D7" s="215"/>
      <c r="E7" s="215"/>
      <c r="F7" s="215"/>
    </row>
    <row r="8" spans="1:6" ht="13.15" customHeight="1">
      <c r="A8" s="1"/>
      <c r="B8" s="1"/>
      <c r="C8" s="1"/>
      <c r="D8" s="1"/>
      <c r="E8" s="1"/>
      <c r="F8" s="1"/>
    </row>
    <row r="9" spans="1:6" ht="16.5" customHeight="1">
      <c r="A9" s="1"/>
      <c r="B9" s="1"/>
      <c r="C9" s="1"/>
      <c r="D9" s="1"/>
      <c r="E9" s="1"/>
      <c r="F9" s="34" t="s">
        <v>714</v>
      </c>
    </row>
    <row r="10" spans="1:6" ht="18.600000000000001" customHeight="1">
      <c r="A10" s="210" t="s">
        <v>708</v>
      </c>
      <c r="B10" s="210" t="s">
        <v>709</v>
      </c>
      <c r="C10" s="210"/>
      <c r="D10" s="214" t="s">
        <v>713</v>
      </c>
      <c r="E10" s="216" t="s">
        <v>654</v>
      </c>
      <c r="F10" s="214" t="s">
        <v>653</v>
      </c>
    </row>
    <row r="11" spans="1:6" ht="23.45" customHeight="1">
      <c r="A11" s="210"/>
      <c r="B11" s="52" t="s">
        <v>725</v>
      </c>
      <c r="C11" s="52" t="s">
        <v>726</v>
      </c>
      <c r="D11" s="214"/>
      <c r="E11" s="216"/>
      <c r="F11" s="214"/>
    </row>
    <row r="12" spans="1:6" ht="12.75" customHeight="1">
      <c r="A12" s="53">
        <v>1</v>
      </c>
      <c r="B12" s="53">
        <v>2</v>
      </c>
      <c r="C12" s="53">
        <v>3</v>
      </c>
      <c r="D12" s="53">
        <v>4</v>
      </c>
      <c r="E12" s="54">
        <v>5</v>
      </c>
      <c r="F12" s="54">
        <v>6</v>
      </c>
    </row>
    <row r="13" spans="1:6" s="60" customFormat="1">
      <c r="A13" s="58" t="s">
        <v>656</v>
      </c>
      <c r="B13" s="59">
        <v>1</v>
      </c>
      <c r="C13" s="59"/>
      <c r="D13" s="41">
        <v>78551.8</v>
      </c>
      <c r="E13" s="41">
        <v>20004</v>
      </c>
      <c r="F13" s="42">
        <v>0.25465998233013121</v>
      </c>
    </row>
    <row r="14" spans="1:6" ht="25.5">
      <c r="A14" s="55" t="s">
        <v>399</v>
      </c>
      <c r="B14" s="57">
        <v>1</v>
      </c>
      <c r="C14" s="57">
        <v>2</v>
      </c>
      <c r="D14" s="47">
        <v>2146.1</v>
      </c>
      <c r="E14" s="47">
        <v>552.29999999999995</v>
      </c>
      <c r="F14" s="48">
        <v>0.25735054284516096</v>
      </c>
    </row>
    <row r="15" spans="1:6" ht="38.25">
      <c r="A15" s="55" t="s">
        <v>229</v>
      </c>
      <c r="B15" s="57">
        <v>1</v>
      </c>
      <c r="C15" s="57">
        <v>3</v>
      </c>
      <c r="D15" s="47">
        <v>1174.7</v>
      </c>
      <c r="E15" s="47">
        <v>275.5</v>
      </c>
      <c r="F15" s="48">
        <v>0.23452796458670297</v>
      </c>
    </row>
    <row r="16" spans="1:6" ht="38.25">
      <c r="A16" s="55" t="s">
        <v>270</v>
      </c>
      <c r="B16" s="57">
        <v>1</v>
      </c>
      <c r="C16" s="57">
        <v>4</v>
      </c>
      <c r="D16" s="47">
        <v>28205.200000000001</v>
      </c>
      <c r="E16" s="47">
        <v>6680.5</v>
      </c>
      <c r="F16" s="48">
        <v>0.23685348800930325</v>
      </c>
    </row>
    <row r="17" spans="1:6">
      <c r="A17" s="55" t="s">
        <v>394</v>
      </c>
      <c r="B17" s="57">
        <v>1</v>
      </c>
      <c r="C17" s="57">
        <v>5</v>
      </c>
      <c r="D17" s="47">
        <v>93.3</v>
      </c>
      <c r="E17" s="47">
        <v>66.3</v>
      </c>
      <c r="F17" s="48">
        <v>0.71061093247588425</v>
      </c>
    </row>
    <row r="18" spans="1:6" ht="38.25">
      <c r="A18" s="55" t="s">
        <v>217</v>
      </c>
      <c r="B18" s="57">
        <v>1</v>
      </c>
      <c r="C18" s="57">
        <v>6</v>
      </c>
      <c r="D18" s="47">
        <v>9812.4</v>
      </c>
      <c r="E18" s="47">
        <v>2347.8000000000002</v>
      </c>
      <c r="F18" s="48">
        <v>0.23926868044515107</v>
      </c>
    </row>
    <row r="19" spans="1:6">
      <c r="A19" s="55" t="s">
        <v>211</v>
      </c>
      <c r="B19" s="57">
        <v>1</v>
      </c>
      <c r="C19" s="57">
        <v>11</v>
      </c>
      <c r="D19" s="47">
        <v>300</v>
      </c>
      <c r="E19" s="47">
        <v>0</v>
      </c>
      <c r="F19" s="48">
        <v>0</v>
      </c>
    </row>
    <row r="20" spans="1:6">
      <c r="A20" s="55" t="s">
        <v>261</v>
      </c>
      <c r="B20" s="57">
        <v>1</v>
      </c>
      <c r="C20" s="57">
        <v>13</v>
      </c>
      <c r="D20" s="47">
        <v>36820.1</v>
      </c>
      <c r="E20" s="47">
        <v>10081.6</v>
      </c>
      <c r="F20" s="48">
        <v>0.2738069695628203</v>
      </c>
    </row>
    <row r="21" spans="1:6" s="60" customFormat="1">
      <c r="A21" s="58" t="s">
        <v>667</v>
      </c>
      <c r="B21" s="59">
        <v>2</v>
      </c>
      <c r="C21" s="59"/>
      <c r="D21" s="41">
        <v>76.8</v>
      </c>
      <c r="E21" s="41">
        <v>21.4</v>
      </c>
      <c r="F21" s="42">
        <v>0.27864583333333331</v>
      </c>
    </row>
    <row r="22" spans="1:6">
      <c r="A22" s="55" t="s">
        <v>204</v>
      </c>
      <c r="B22" s="57">
        <v>2</v>
      </c>
      <c r="C22" s="57">
        <v>4</v>
      </c>
      <c r="D22" s="47">
        <v>76.8</v>
      </c>
      <c r="E22" s="47">
        <v>21.4</v>
      </c>
      <c r="F22" s="48">
        <v>0.27864583333333331</v>
      </c>
    </row>
    <row r="23" spans="1:6" s="60" customFormat="1" ht="25.5">
      <c r="A23" s="58" t="s">
        <v>664</v>
      </c>
      <c r="B23" s="59">
        <v>3</v>
      </c>
      <c r="C23" s="59"/>
      <c r="D23" s="41">
        <v>3485.4</v>
      </c>
      <c r="E23" s="41">
        <v>148.4</v>
      </c>
      <c r="F23" s="42">
        <v>4.2577609456590351E-2</v>
      </c>
    </row>
    <row r="24" spans="1:6" ht="25.5">
      <c r="A24" s="55" t="s">
        <v>337</v>
      </c>
      <c r="B24" s="57">
        <v>3</v>
      </c>
      <c r="C24" s="57">
        <v>14</v>
      </c>
      <c r="D24" s="47">
        <v>3485.4</v>
      </c>
      <c r="E24" s="47">
        <v>148.4</v>
      </c>
      <c r="F24" s="48">
        <v>4.2577609456590351E-2</v>
      </c>
    </row>
    <row r="25" spans="1:6" s="60" customFormat="1">
      <c r="A25" s="58" t="s">
        <v>663</v>
      </c>
      <c r="B25" s="59">
        <v>4</v>
      </c>
      <c r="C25" s="59"/>
      <c r="D25" s="41">
        <v>1363.3</v>
      </c>
      <c r="E25" s="41">
        <v>108</v>
      </c>
      <c r="F25" s="42">
        <v>7.9219540820068948E-2</v>
      </c>
    </row>
    <row r="26" spans="1:6">
      <c r="A26" s="55" t="s">
        <v>524</v>
      </c>
      <c r="B26" s="57">
        <v>4</v>
      </c>
      <c r="C26" s="57">
        <v>5</v>
      </c>
      <c r="D26" s="47">
        <v>542.5</v>
      </c>
      <c r="E26" s="47">
        <v>0</v>
      </c>
      <c r="F26" s="48">
        <v>0</v>
      </c>
    </row>
    <row r="27" spans="1:6">
      <c r="A27" s="55" t="s">
        <v>365</v>
      </c>
      <c r="B27" s="57">
        <v>4</v>
      </c>
      <c r="C27" s="57">
        <v>9</v>
      </c>
      <c r="D27" s="47">
        <v>295.8</v>
      </c>
      <c r="E27" s="47">
        <v>108</v>
      </c>
      <c r="F27" s="48">
        <v>0.36511156186612576</v>
      </c>
    </row>
    <row r="28" spans="1:6">
      <c r="A28" s="55" t="s">
        <v>377</v>
      </c>
      <c r="B28" s="57">
        <v>4</v>
      </c>
      <c r="C28" s="57">
        <v>12</v>
      </c>
      <c r="D28" s="47">
        <v>525</v>
      </c>
      <c r="E28" s="47">
        <v>0</v>
      </c>
      <c r="F28" s="48">
        <v>0</v>
      </c>
    </row>
    <row r="29" spans="1:6" s="60" customFormat="1">
      <c r="A29" s="58" t="s">
        <v>662</v>
      </c>
      <c r="B29" s="59">
        <v>5</v>
      </c>
      <c r="C29" s="59"/>
      <c r="D29" s="41">
        <v>5892</v>
      </c>
      <c r="E29" s="41">
        <v>1771</v>
      </c>
      <c r="F29" s="42">
        <v>0.30057705363204346</v>
      </c>
    </row>
    <row r="30" spans="1:6">
      <c r="A30" s="55" t="s">
        <v>455</v>
      </c>
      <c r="B30" s="57">
        <v>5</v>
      </c>
      <c r="C30" s="57">
        <v>1</v>
      </c>
      <c r="D30" s="47">
        <v>290.60000000000002</v>
      </c>
      <c r="E30" s="47">
        <v>264.7</v>
      </c>
      <c r="F30" s="48">
        <v>0.910874053682037</v>
      </c>
    </row>
    <row r="31" spans="1:6">
      <c r="A31" s="55" t="s">
        <v>362</v>
      </c>
      <c r="B31" s="57">
        <v>5</v>
      </c>
      <c r="C31" s="57">
        <v>3</v>
      </c>
      <c r="D31" s="47">
        <v>98</v>
      </c>
      <c r="E31" s="47">
        <v>0</v>
      </c>
      <c r="F31" s="48">
        <v>0</v>
      </c>
    </row>
    <row r="32" spans="1:6" ht="16.149999999999999" customHeight="1">
      <c r="A32" s="55" t="s">
        <v>504</v>
      </c>
      <c r="B32" s="57">
        <v>5</v>
      </c>
      <c r="C32" s="57">
        <v>5</v>
      </c>
      <c r="D32" s="47">
        <v>5503.4</v>
      </c>
      <c r="E32" s="47">
        <v>1506.3</v>
      </c>
      <c r="F32" s="48">
        <v>0.2737035287276956</v>
      </c>
    </row>
    <row r="33" spans="1:6" s="60" customFormat="1">
      <c r="A33" s="58" t="s">
        <v>661</v>
      </c>
      <c r="B33" s="59">
        <v>6</v>
      </c>
      <c r="C33" s="59"/>
      <c r="D33" s="41">
        <v>145324.5</v>
      </c>
      <c r="E33" s="41">
        <v>0</v>
      </c>
      <c r="F33" s="42">
        <v>0</v>
      </c>
    </row>
    <row r="34" spans="1:6">
      <c r="A34" s="55" t="s">
        <v>530</v>
      </c>
      <c r="B34" s="57">
        <v>6</v>
      </c>
      <c r="C34" s="57">
        <v>5</v>
      </c>
      <c r="D34" s="47">
        <v>145324.5</v>
      </c>
      <c r="E34" s="47">
        <v>0</v>
      </c>
      <c r="F34" s="48">
        <v>0</v>
      </c>
    </row>
    <row r="35" spans="1:6" s="60" customFormat="1">
      <c r="A35" s="58" t="s">
        <v>660</v>
      </c>
      <c r="B35" s="59">
        <v>7</v>
      </c>
      <c r="C35" s="59"/>
      <c r="D35" s="41">
        <v>602200.80000000005</v>
      </c>
      <c r="E35" s="41">
        <v>143928.1</v>
      </c>
      <c r="F35" s="42">
        <v>0.23900350182198363</v>
      </c>
    </row>
    <row r="36" spans="1:6">
      <c r="A36" s="55" t="s">
        <v>518</v>
      </c>
      <c r="B36" s="57">
        <v>7</v>
      </c>
      <c r="C36" s="57">
        <v>1</v>
      </c>
      <c r="D36" s="47">
        <v>166979.79999999999</v>
      </c>
      <c r="E36" s="47">
        <v>42603.6</v>
      </c>
      <c r="F36" s="48">
        <v>0.2551422387618143</v>
      </c>
    </row>
    <row r="37" spans="1:6">
      <c r="A37" s="55" t="s">
        <v>265</v>
      </c>
      <c r="B37" s="57">
        <v>7</v>
      </c>
      <c r="C37" s="57">
        <v>2</v>
      </c>
      <c r="D37" s="47">
        <v>382763.1</v>
      </c>
      <c r="E37" s="47">
        <v>88730</v>
      </c>
      <c r="F37" s="48">
        <v>0.23181440426206185</v>
      </c>
    </row>
    <row r="38" spans="1:6">
      <c r="A38" s="55" t="s">
        <v>264</v>
      </c>
      <c r="B38" s="57">
        <v>7</v>
      </c>
      <c r="C38" s="57">
        <v>3</v>
      </c>
      <c r="D38" s="47">
        <v>39616.400000000001</v>
      </c>
      <c r="E38" s="47">
        <v>9729.5</v>
      </c>
      <c r="F38" s="48">
        <v>0.2455927343221494</v>
      </c>
    </row>
    <row r="39" spans="1:6" ht="25.5">
      <c r="A39" s="55" t="s">
        <v>268</v>
      </c>
      <c r="B39" s="57">
        <v>7</v>
      </c>
      <c r="C39" s="57">
        <v>5</v>
      </c>
      <c r="D39" s="47">
        <v>289.39999999999998</v>
      </c>
      <c r="E39" s="47">
        <v>14.9</v>
      </c>
      <c r="F39" s="48">
        <v>5.148583275742917E-2</v>
      </c>
    </row>
    <row r="40" spans="1:6">
      <c r="A40" s="55" t="s">
        <v>290</v>
      </c>
      <c r="B40" s="57">
        <v>7</v>
      </c>
      <c r="C40" s="57">
        <v>7</v>
      </c>
      <c r="D40" s="47">
        <v>3043.8</v>
      </c>
      <c r="E40" s="47">
        <v>10</v>
      </c>
      <c r="F40" s="48">
        <v>3.2853669754911623E-3</v>
      </c>
    </row>
    <row r="41" spans="1:6">
      <c r="A41" s="55" t="s">
        <v>368</v>
      </c>
      <c r="B41" s="57">
        <v>7</v>
      </c>
      <c r="C41" s="57">
        <v>9</v>
      </c>
      <c r="D41" s="47">
        <v>9508.2999999999993</v>
      </c>
      <c r="E41" s="47">
        <v>2840.1</v>
      </c>
      <c r="F41" s="48">
        <v>0.29869692794716196</v>
      </c>
    </row>
    <row r="42" spans="1:6" s="60" customFormat="1">
      <c r="A42" s="58" t="s">
        <v>676</v>
      </c>
      <c r="B42" s="59">
        <v>8</v>
      </c>
      <c r="C42" s="59"/>
      <c r="D42" s="41">
        <v>30134.400000000001</v>
      </c>
      <c r="E42" s="41">
        <v>6686</v>
      </c>
      <c r="F42" s="42">
        <v>0.22187267707337793</v>
      </c>
    </row>
    <row r="43" spans="1:6">
      <c r="A43" s="55" t="s">
        <v>267</v>
      </c>
      <c r="B43" s="57">
        <v>8</v>
      </c>
      <c r="C43" s="57">
        <v>1</v>
      </c>
      <c r="D43" s="47">
        <v>29043.599999999999</v>
      </c>
      <c r="E43" s="47">
        <v>6417.9</v>
      </c>
      <c r="F43" s="48">
        <v>0.22097467256125275</v>
      </c>
    </row>
    <row r="44" spans="1:6">
      <c r="A44" s="55" t="s">
        <v>550</v>
      </c>
      <c r="B44" s="57">
        <v>8</v>
      </c>
      <c r="C44" s="57">
        <v>4</v>
      </c>
      <c r="D44" s="47">
        <v>1090.8</v>
      </c>
      <c r="E44" s="47">
        <v>268.10000000000002</v>
      </c>
      <c r="F44" s="48">
        <v>0.24578291162449581</v>
      </c>
    </row>
    <row r="45" spans="1:6" s="60" customFormat="1">
      <c r="A45" s="58" t="s">
        <v>666</v>
      </c>
      <c r="B45" s="59">
        <v>9</v>
      </c>
      <c r="C45" s="59"/>
      <c r="D45" s="41">
        <v>70</v>
      </c>
      <c r="E45" s="41">
        <v>0</v>
      </c>
      <c r="F45" s="42">
        <v>0</v>
      </c>
    </row>
    <row r="46" spans="1:6">
      <c r="A46" s="55" t="s">
        <v>279</v>
      </c>
      <c r="B46" s="57">
        <v>9</v>
      </c>
      <c r="C46" s="57">
        <v>9</v>
      </c>
      <c r="D46" s="47">
        <v>70</v>
      </c>
      <c r="E46" s="47">
        <v>0</v>
      </c>
      <c r="F46" s="48">
        <v>0</v>
      </c>
    </row>
    <row r="47" spans="1:6" s="60" customFormat="1">
      <c r="A47" s="58" t="s">
        <v>659</v>
      </c>
      <c r="B47" s="59">
        <v>10</v>
      </c>
      <c r="C47" s="59"/>
      <c r="D47" s="41">
        <v>33767.1</v>
      </c>
      <c r="E47" s="41">
        <v>4292.2</v>
      </c>
      <c r="F47" s="42">
        <v>0.12711189293720812</v>
      </c>
    </row>
    <row r="48" spans="1:6">
      <c r="A48" s="55" t="s">
        <v>415</v>
      </c>
      <c r="B48" s="57">
        <v>10</v>
      </c>
      <c r="C48" s="57">
        <v>1</v>
      </c>
      <c r="D48" s="47">
        <v>4708.3999999999996</v>
      </c>
      <c r="E48" s="47">
        <v>1145.5</v>
      </c>
      <c r="F48" s="48">
        <v>0.24328859060402686</v>
      </c>
    </row>
    <row r="49" spans="1:6">
      <c r="A49" s="55" t="s">
        <v>297</v>
      </c>
      <c r="B49" s="57">
        <v>10</v>
      </c>
      <c r="C49" s="57">
        <v>3</v>
      </c>
      <c r="D49" s="47">
        <v>13684.3</v>
      </c>
      <c r="E49" s="47">
        <v>2155.9</v>
      </c>
      <c r="F49" s="48">
        <v>0.15754550835629152</v>
      </c>
    </row>
    <row r="50" spans="1:6">
      <c r="A50" s="55" t="s">
        <v>620</v>
      </c>
      <c r="B50" s="57">
        <v>10</v>
      </c>
      <c r="C50" s="57">
        <v>4</v>
      </c>
      <c r="D50" s="47">
        <v>15269.4</v>
      </c>
      <c r="E50" s="47">
        <v>972.8</v>
      </c>
      <c r="F50" s="48">
        <v>6.3709117581568359E-2</v>
      </c>
    </row>
    <row r="51" spans="1:6">
      <c r="A51" s="55" t="s">
        <v>240</v>
      </c>
      <c r="B51" s="57">
        <v>10</v>
      </c>
      <c r="C51" s="57">
        <v>6</v>
      </c>
      <c r="D51" s="47">
        <v>105</v>
      </c>
      <c r="E51" s="47">
        <v>18</v>
      </c>
      <c r="F51" s="48">
        <v>0.17142857142857143</v>
      </c>
    </row>
    <row r="52" spans="1:6" s="60" customFormat="1">
      <c r="A52" s="58" t="s">
        <v>658</v>
      </c>
      <c r="B52" s="59">
        <v>11</v>
      </c>
      <c r="C52" s="59"/>
      <c r="D52" s="41">
        <v>3926.2</v>
      </c>
      <c r="E52" s="41">
        <v>9.5</v>
      </c>
      <c r="F52" s="42">
        <v>2.4196424023228569E-3</v>
      </c>
    </row>
    <row r="53" spans="1:6">
      <c r="A53" s="55" t="s">
        <v>306</v>
      </c>
      <c r="B53" s="57">
        <v>11</v>
      </c>
      <c r="C53" s="57">
        <v>1</v>
      </c>
      <c r="D53" s="47">
        <v>3926.2</v>
      </c>
      <c r="E53" s="47">
        <v>9.5</v>
      </c>
      <c r="F53" s="48">
        <v>2.4196424023228569E-3</v>
      </c>
    </row>
    <row r="54" spans="1:6" s="60" customFormat="1">
      <c r="A54" s="58" t="s">
        <v>670</v>
      </c>
      <c r="B54" s="59">
        <v>12</v>
      </c>
      <c r="C54" s="59"/>
      <c r="D54" s="41">
        <v>3000</v>
      </c>
      <c r="E54" s="41">
        <v>510.1</v>
      </c>
      <c r="F54" s="42">
        <v>0.17003333333333334</v>
      </c>
    </row>
    <row r="55" spans="1:6">
      <c r="A55" s="55" t="s">
        <v>438</v>
      </c>
      <c r="B55" s="57">
        <v>12</v>
      </c>
      <c r="C55" s="57">
        <v>2</v>
      </c>
      <c r="D55" s="47">
        <v>3000</v>
      </c>
      <c r="E55" s="47">
        <v>510.1</v>
      </c>
      <c r="F55" s="48">
        <v>0.17003333333333334</v>
      </c>
    </row>
    <row r="56" spans="1:6" s="60" customFormat="1" ht="25.5">
      <c r="A56" s="58" t="s">
        <v>673</v>
      </c>
      <c r="B56" s="59">
        <v>13</v>
      </c>
      <c r="C56" s="59"/>
      <c r="D56" s="41">
        <v>39.1</v>
      </c>
      <c r="E56" s="41">
        <v>0</v>
      </c>
      <c r="F56" s="42">
        <v>0</v>
      </c>
    </row>
    <row r="57" spans="1:6" ht="25.5">
      <c r="A57" s="55" t="s">
        <v>487</v>
      </c>
      <c r="B57" s="57">
        <v>13</v>
      </c>
      <c r="C57" s="57">
        <v>1</v>
      </c>
      <c r="D57" s="47">
        <v>39.1</v>
      </c>
      <c r="E57" s="47">
        <v>0</v>
      </c>
      <c r="F57" s="48">
        <v>0</v>
      </c>
    </row>
    <row r="58" spans="1:6" s="60" customFormat="1" ht="38.25">
      <c r="A58" s="58" t="s">
        <v>672</v>
      </c>
      <c r="B58" s="59">
        <v>14</v>
      </c>
      <c r="C58" s="59"/>
      <c r="D58" s="41">
        <v>69411.399999999994</v>
      </c>
      <c r="E58" s="41">
        <v>15414</v>
      </c>
      <c r="F58" s="42">
        <v>0.22206726848903785</v>
      </c>
    </row>
    <row r="59" spans="1:6" ht="38.25">
      <c r="A59" s="55" t="s">
        <v>473</v>
      </c>
      <c r="B59" s="57">
        <v>14</v>
      </c>
      <c r="C59" s="57">
        <v>1</v>
      </c>
      <c r="D59" s="47">
        <v>55474.5</v>
      </c>
      <c r="E59" s="47">
        <v>13235</v>
      </c>
      <c r="F59" s="48">
        <v>0.23857808542663747</v>
      </c>
    </row>
    <row r="60" spans="1:6">
      <c r="A60" s="55" t="s">
        <v>479</v>
      </c>
      <c r="B60" s="57">
        <v>14</v>
      </c>
      <c r="C60" s="57">
        <v>3</v>
      </c>
      <c r="D60" s="47">
        <v>13936.9</v>
      </c>
      <c r="E60" s="47">
        <v>2179</v>
      </c>
      <c r="F60" s="48">
        <v>0.15634753783122501</v>
      </c>
    </row>
    <row r="61" spans="1:6">
      <c r="A61" s="206" t="s">
        <v>715</v>
      </c>
      <c r="B61" s="207"/>
      <c r="C61" s="208"/>
      <c r="D61" s="41">
        <v>977242.8</v>
      </c>
      <c r="E61" s="41">
        <v>192892.7</v>
      </c>
      <c r="F61" s="42">
        <v>0.19738462130393797</v>
      </c>
    </row>
    <row r="62" spans="1:6" ht="25.5" customHeight="1">
      <c r="A62" s="35"/>
      <c r="B62" s="35"/>
      <c r="C62" s="35"/>
      <c r="D62" s="1"/>
      <c r="E62" s="1"/>
      <c r="F62" s="1"/>
    </row>
    <row r="63" spans="1:6" ht="13.15" customHeight="1">
      <c r="A63" s="1"/>
      <c r="B63" s="1"/>
      <c r="C63" s="1"/>
      <c r="D63" s="1"/>
      <c r="E63" s="1"/>
      <c r="F63" s="1"/>
    </row>
    <row r="65" spans="1:6" ht="15.75">
      <c r="A65" s="28" t="s">
        <v>702</v>
      </c>
      <c r="B65" s="56"/>
      <c r="C65" s="56"/>
      <c r="D65" s="56"/>
      <c r="E65" s="204" t="s">
        <v>703</v>
      </c>
      <c r="F65" s="204"/>
    </row>
  </sheetData>
  <mergeCells count="9">
    <mergeCell ref="F10:F11"/>
    <mergeCell ref="E65:F65"/>
    <mergeCell ref="C3:F3"/>
    <mergeCell ref="A7:F7"/>
    <mergeCell ref="A61:C61"/>
    <mergeCell ref="A10:A11"/>
    <mergeCell ref="B10:C10"/>
    <mergeCell ref="D10:D11"/>
    <mergeCell ref="E10:E11"/>
  </mergeCells>
  <phoneticPr fontId="32" type="noConversion"/>
  <pageMargins left="0.78740157480314965" right="0.39370078740157483" top="0.78740157480314965" bottom="0.78740157480314965" header="0.51181102362204722" footer="0.51181102362204722"/>
  <pageSetup paperSize="9" scale="87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4"/>
  <sheetViews>
    <sheetView showGridLines="0" workbookViewId="0">
      <selection activeCell="F4" sqref="F4:I4"/>
    </sheetView>
  </sheetViews>
  <sheetFormatPr defaultColWidth="8.25" defaultRowHeight="12.75"/>
  <cols>
    <col min="1" max="1" width="49.25" style="2" customWidth="1"/>
    <col min="2" max="2" width="6.75" style="2" customWidth="1"/>
    <col min="3" max="3" width="8.25" style="2" customWidth="1"/>
    <col min="4" max="4" width="9.875" style="2" customWidth="1"/>
    <col min="5" max="5" width="11" style="2" customWidth="1"/>
    <col min="6" max="6" width="8.375" style="2" customWidth="1"/>
    <col min="7" max="7" width="9" style="2" customWidth="1"/>
    <col min="8" max="8" width="10.25" style="2" customWidth="1"/>
    <col min="9" max="9" width="11.125" style="2" customWidth="1"/>
    <col min="10" max="238" width="8.25" style="2" customWidth="1"/>
    <col min="239" max="16384" width="8.25" style="2"/>
  </cols>
  <sheetData>
    <row r="1" spans="1:9" ht="15">
      <c r="F1" s="49" t="s">
        <v>729</v>
      </c>
      <c r="G1" s="51"/>
    </row>
    <row r="2" spans="1:9" ht="15">
      <c r="F2" s="49" t="s">
        <v>717</v>
      </c>
      <c r="G2" s="51"/>
    </row>
    <row r="3" spans="1:9" ht="39.6" customHeight="1">
      <c r="F3" s="209" t="s">
        <v>718</v>
      </c>
      <c r="G3" s="209"/>
      <c r="H3" s="209"/>
      <c r="I3" s="209"/>
    </row>
    <row r="4" spans="1:9" ht="16.149999999999999" customHeight="1">
      <c r="F4" s="220" t="s">
        <v>199</v>
      </c>
      <c r="G4" s="220"/>
      <c r="H4" s="220"/>
      <c r="I4" s="220"/>
    </row>
    <row r="7" spans="1:9" ht="37.15" customHeight="1">
      <c r="A7" s="221" t="s">
        <v>730</v>
      </c>
      <c r="B7" s="222"/>
      <c r="C7" s="222"/>
      <c r="D7" s="222"/>
      <c r="E7" s="222"/>
      <c r="F7" s="222"/>
      <c r="G7" s="222"/>
      <c r="H7" s="222"/>
      <c r="I7" s="222"/>
    </row>
    <row r="8" spans="1:9" ht="13.1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6.5" customHeight="1">
      <c r="A9" s="61"/>
      <c r="B9" s="62"/>
      <c r="C9" s="62"/>
      <c r="D9" s="62"/>
      <c r="E9" s="62"/>
      <c r="F9" s="62"/>
      <c r="G9" s="63"/>
      <c r="H9" s="63"/>
      <c r="I9" s="64" t="s">
        <v>714</v>
      </c>
    </row>
    <row r="10" spans="1:9" ht="18.600000000000001" customHeight="1">
      <c r="A10" s="217" t="s">
        <v>708</v>
      </c>
      <c r="B10" s="224" t="s">
        <v>709</v>
      </c>
      <c r="C10" s="225"/>
      <c r="D10" s="225"/>
      <c r="E10" s="225"/>
      <c r="F10" s="225"/>
      <c r="G10" s="217" t="s">
        <v>713</v>
      </c>
      <c r="H10" s="224" t="s">
        <v>654</v>
      </c>
      <c r="I10" s="217" t="s">
        <v>653</v>
      </c>
    </row>
    <row r="11" spans="1:9" ht="33.6" customHeight="1">
      <c r="A11" s="223"/>
      <c r="B11" s="65" t="s">
        <v>728</v>
      </c>
      <c r="C11" s="65" t="s">
        <v>725</v>
      </c>
      <c r="D11" s="65" t="s">
        <v>726</v>
      </c>
      <c r="E11" s="65" t="s">
        <v>710</v>
      </c>
      <c r="F11" s="65" t="s">
        <v>711</v>
      </c>
      <c r="G11" s="223"/>
      <c r="H11" s="223"/>
      <c r="I11" s="218"/>
    </row>
    <row r="12" spans="1:9" ht="12.75" customHeight="1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</row>
    <row r="13" spans="1:9" s="60" customFormat="1">
      <c r="A13" s="58" t="s">
        <v>677</v>
      </c>
      <c r="B13" s="68">
        <v>904</v>
      </c>
      <c r="C13" s="59"/>
      <c r="D13" s="59"/>
      <c r="E13" s="38" t="s">
        <v>201</v>
      </c>
      <c r="F13" s="39" t="s">
        <v>201</v>
      </c>
      <c r="G13" s="41">
        <v>36471.800000000003</v>
      </c>
      <c r="H13" s="41">
        <v>8418.2000000000007</v>
      </c>
      <c r="I13" s="42">
        <v>0.23081394392379867</v>
      </c>
    </row>
    <row r="14" spans="1:9" s="60" customFormat="1">
      <c r="A14" s="58" t="s">
        <v>660</v>
      </c>
      <c r="B14" s="68">
        <v>904</v>
      </c>
      <c r="C14" s="59">
        <v>7</v>
      </c>
      <c r="D14" s="59"/>
      <c r="E14" s="38" t="s">
        <v>201</v>
      </c>
      <c r="F14" s="39" t="s">
        <v>201</v>
      </c>
      <c r="G14" s="41">
        <v>6337.5</v>
      </c>
      <c r="H14" s="41">
        <v>1732.1</v>
      </c>
      <c r="I14" s="42">
        <v>0.27330966469428009</v>
      </c>
    </row>
    <row r="15" spans="1:9" s="60" customFormat="1">
      <c r="A15" s="58" t="s">
        <v>264</v>
      </c>
      <c r="B15" s="68">
        <v>904</v>
      </c>
      <c r="C15" s="59">
        <v>7</v>
      </c>
      <c r="D15" s="59">
        <v>3</v>
      </c>
      <c r="E15" s="38" t="s">
        <v>201</v>
      </c>
      <c r="F15" s="39" t="s">
        <v>201</v>
      </c>
      <c r="G15" s="41">
        <v>6286.5</v>
      </c>
      <c r="H15" s="41">
        <v>1732.1</v>
      </c>
      <c r="I15" s="42">
        <v>0.27552692277101726</v>
      </c>
    </row>
    <row r="16" spans="1:9" ht="38.25">
      <c r="A16" s="55" t="s">
        <v>585</v>
      </c>
      <c r="B16" s="67">
        <v>904</v>
      </c>
      <c r="C16" s="57">
        <v>7</v>
      </c>
      <c r="D16" s="57">
        <v>3</v>
      </c>
      <c r="E16" s="44" t="s">
        <v>584</v>
      </c>
      <c r="F16" s="45" t="s">
        <v>201</v>
      </c>
      <c r="G16" s="47">
        <v>6266.5</v>
      </c>
      <c r="H16" s="47">
        <v>1732.1</v>
      </c>
      <c r="I16" s="48">
        <v>0.27640628740126066</v>
      </c>
    </row>
    <row r="17" spans="1:9" ht="38.25">
      <c r="A17" s="55" t="s">
        <v>583</v>
      </c>
      <c r="B17" s="67">
        <v>904</v>
      </c>
      <c r="C17" s="57">
        <v>7</v>
      </c>
      <c r="D17" s="57">
        <v>3</v>
      </c>
      <c r="E17" s="44" t="s">
        <v>582</v>
      </c>
      <c r="F17" s="45" t="s">
        <v>201</v>
      </c>
      <c r="G17" s="47">
        <v>6266.5</v>
      </c>
      <c r="H17" s="47">
        <v>1732.1</v>
      </c>
      <c r="I17" s="48">
        <v>0.27640628740126066</v>
      </c>
    </row>
    <row r="18" spans="1:9" ht="25.5">
      <c r="A18" s="55" t="s">
        <v>561</v>
      </c>
      <c r="B18" s="67">
        <v>904</v>
      </c>
      <c r="C18" s="57">
        <v>7</v>
      </c>
      <c r="D18" s="57">
        <v>3</v>
      </c>
      <c r="E18" s="44" t="s">
        <v>560</v>
      </c>
      <c r="F18" s="45" t="s">
        <v>201</v>
      </c>
      <c r="G18" s="47">
        <v>6266.5</v>
      </c>
      <c r="H18" s="47">
        <v>1732.1</v>
      </c>
      <c r="I18" s="48">
        <v>0.27640628740126066</v>
      </c>
    </row>
    <row r="19" spans="1:9">
      <c r="A19" s="55" t="s">
        <v>559</v>
      </c>
      <c r="B19" s="67">
        <v>904</v>
      </c>
      <c r="C19" s="57">
        <v>7</v>
      </c>
      <c r="D19" s="57">
        <v>3</v>
      </c>
      <c r="E19" s="44" t="s">
        <v>558</v>
      </c>
      <c r="F19" s="45" t="s">
        <v>201</v>
      </c>
      <c r="G19" s="47">
        <v>14.4</v>
      </c>
      <c r="H19" s="47">
        <v>0</v>
      </c>
      <c r="I19" s="48">
        <v>0</v>
      </c>
    </row>
    <row r="20" spans="1:9">
      <c r="A20" s="55" t="s">
        <v>283</v>
      </c>
      <c r="B20" s="67">
        <v>904</v>
      </c>
      <c r="C20" s="57">
        <v>7</v>
      </c>
      <c r="D20" s="57">
        <v>3</v>
      </c>
      <c r="E20" s="44" t="s">
        <v>558</v>
      </c>
      <c r="F20" s="45" t="s">
        <v>281</v>
      </c>
      <c r="G20" s="47">
        <v>14.4</v>
      </c>
      <c r="H20" s="47">
        <v>0</v>
      </c>
      <c r="I20" s="48">
        <v>0</v>
      </c>
    </row>
    <row r="21" spans="1:9">
      <c r="A21" s="55" t="s">
        <v>338</v>
      </c>
      <c r="B21" s="67">
        <v>904</v>
      </c>
      <c r="C21" s="57">
        <v>7</v>
      </c>
      <c r="D21" s="57">
        <v>3</v>
      </c>
      <c r="E21" s="44" t="s">
        <v>556</v>
      </c>
      <c r="F21" s="45" t="s">
        <v>201</v>
      </c>
      <c r="G21" s="47">
        <v>5752.1</v>
      </c>
      <c r="H21" s="47">
        <v>1732.1</v>
      </c>
      <c r="I21" s="48">
        <v>0.30112480659237495</v>
      </c>
    </row>
    <row r="22" spans="1:9" ht="51">
      <c r="A22" s="55" t="s">
        <v>219</v>
      </c>
      <c r="B22" s="67">
        <v>904</v>
      </c>
      <c r="C22" s="57">
        <v>7</v>
      </c>
      <c r="D22" s="57">
        <v>3</v>
      </c>
      <c r="E22" s="44" t="s">
        <v>556</v>
      </c>
      <c r="F22" s="45" t="s">
        <v>218</v>
      </c>
      <c r="G22" s="47">
        <v>5299.8</v>
      </c>
      <c r="H22" s="47">
        <v>1621.2</v>
      </c>
      <c r="I22" s="48">
        <v>0.30589833578625608</v>
      </c>
    </row>
    <row r="23" spans="1:9" ht="25.5">
      <c r="A23" s="55" t="s">
        <v>205</v>
      </c>
      <c r="B23" s="67">
        <v>904</v>
      </c>
      <c r="C23" s="57">
        <v>7</v>
      </c>
      <c r="D23" s="57">
        <v>3</v>
      </c>
      <c r="E23" s="44" t="s">
        <v>556</v>
      </c>
      <c r="F23" s="45" t="s">
        <v>202</v>
      </c>
      <c r="G23" s="47">
        <v>452.3</v>
      </c>
      <c r="H23" s="47">
        <v>110.9</v>
      </c>
      <c r="I23" s="48">
        <v>0.24519124474906037</v>
      </c>
    </row>
    <row r="24" spans="1:9">
      <c r="A24" s="55" t="s">
        <v>453</v>
      </c>
      <c r="B24" s="67">
        <v>904</v>
      </c>
      <c r="C24" s="57">
        <v>7</v>
      </c>
      <c r="D24" s="57">
        <v>3</v>
      </c>
      <c r="E24" s="44" t="s">
        <v>555</v>
      </c>
      <c r="F24" s="45" t="s">
        <v>201</v>
      </c>
      <c r="G24" s="47">
        <v>500</v>
      </c>
      <c r="H24" s="47">
        <v>0</v>
      </c>
      <c r="I24" s="48">
        <v>0</v>
      </c>
    </row>
    <row r="25" spans="1:9" ht="25.5">
      <c r="A25" s="55" t="s">
        <v>205</v>
      </c>
      <c r="B25" s="67">
        <v>904</v>
      </c>
      <c r="C25" s="57">
        <v>7</v>
      </c>
      <c r="D25" s="57">
        <v>3</v>
      </c>
      <c r="E25" s="44" t="s">
        <v>555</v>
      </c>
      <c r="F25" s="45" t="s">
        <v>202</v>
      </c>
      <c r="G25" s="47">
        <v>500</v>
      </c>
      <c r="H25" s="47">
        <v>0</v>
      </c>
      <c r="I25" s="48">
        <v>0</v>
      </c>
    </row>
    <row r="26" spans="1:9" ht="38.25">
      <c r="A26" s="55" t="s">
        <v>548</v>
      </c>
      <c r="B26" s="67">
        <v>904</v>
      </c>
      <c r="C26" s="57">
        <v>7</v>
      </c>
      <c r="D26" s="57">
        <v>3</v>
      </c>
      <c r="E26" s="44" t="s">
        <v>547</v>
      </c>
      <c r="F26" s="45" t="s">
        <v>201</v>
      </c>
      <c r="G26" s="47">
        <v>20</v>
      </c>
      <c r="H26" s="47">
        <v>0</v>
      </c>
      <c r="I26" s="48">
        <v>0</v>
      </c>
    </row>
    <row r="27" spans="1:9" ht="38.25">
      <c r="A27" s="55" t="s">
        <v>522</v>
      </c>
      <c r="B27" s="67">
        <v>904</v>
      </c>
      <c r="C27" s="57">
        <v>7</v>
      </c>
      <c r="D27" s="57">
        <v>3</v>
      </c>
      <c r="E27" s="44" t="s">
        <v>521</v>
      </c>
      <c r="F27" s="45" t="s">
        <v>201</v>
      </c>
      <c r="G27" s="47">
        <v>20</v>
      </c>
      <c r="H27" s="47">
        <v>0</v>
      </c>
      <c r="I27" s="48">
        <v>0</v>
      </c>
    </row>
    <row r="28" spans="1:9" ht="38.25">
      <c r="A28" s="55" t="s">
        <v>520</v>
      </c>
      <c r="B28" s="67">
        <v>904</v>
      </c>
      <c r="C28" s="57">
        <v>7</v>
      </c>
      <c r="D28" s="57">
        <v>3</v>
      </c>
      <c r="E28" s="44" t="s">
        <v>519</v>
      </c>
      <c r="F28" s="45" t="s">
        <v>201</v>
      </c>
      <c r="G28" s="47">
        <v>20</v>
      </c>
      <c r="H28" s="47">
        <v>0</v>
      </c>
      <c r="I28" s="48">
        <v>0</v>
      </c>
    </row>
    <row r="29" spans="1:9" ht="51">
      <c r="A29" s="55" t="s">
        <v>514</v>
      </c>
      <c r="B29" s="67">
        <v>904</v>
      </c>
      <c r="C29" s="57">
        <v>7</v>
      </c>
      <c r="D29" s="57">
        <v>3</v>
      </c>
      <c r="E29" s="44" t="s">
        <v>517</v>
      </c>
      <c r="F29" s="45" t="s">
        <v>201</v>
      </c>
      <c r="G29" s="47">
        <v>20</v>
      </c>
      <c r="H29" s="47">
        <v>0</v>
      </c>
      <c r="I29" s="48">
        <v>0</v>
      </c>
    </row>
    <row r="30" spans="1:9" ht="25.5">
      <c r="A30" s="55" t="s">
        <v>205</v>
      </c>
      <c r="B30" s="67">
        <v>904</v>
      </c>
      <c r="C30" s="57">
        <v>7</v>
      </c>
      <c r="D30" s="57">
        <v>3</v>
      </c>
      <c r="E30" s="44" t="s">
        <v>517</v>
      </c>
      <c r="F30" s="45" t="s">
        <v>202</v>
      </c>
      <c r="G30" s="47">
        <v>20</v>
      </c>
      <c r="H30" s="47">
        <v>0</v>
      </c>
      <c r="I30" s="48">
        <v>0</v>
      </c>
    </row>
    <row r="31" spans="1:9" s="60" customFormat="1" ht="25.5">
      <c r="A31" s="58" t="s">
        <v>268</v>
      </c>
      <c r="B31" s="68">
        <v>904</v>
      </c>
      <c r="C31" s="59">
        <v>7</v>
      </c>
      <c r="D31" s="59">
        <v>5</v>
      </c>
      <c r="E31" s="38" t="s">
        <v>201</v>
      </c>
      <c r="F31" s="39" t="s">
        <v>201</v>
      </c>
      <c r="G31" s="41">
        <v>51</v>
      </c>
      <c r="H31" s="41">
        <v>0</v>
      </c>
      <c r="I31" s="42">
        <v>0</v>
      </c>
    </row>
    <row r="32" spans="1:9" ht="38.25">
      <c r="A32" s="55" t="s">
        <v>585</v>
      </c>
      <c r="B32" s="67">
        <v>904</v>
      </c>
      <c r="C32" s="57">
        <v>7</v>
      </c>
      <c r="D32" s="57">
        <v>5</v>
      </c>
      <c r="E32" s="44" t="s">
        <v>584</v>
      </c>
      <c r="F32" s="45" t="s">
        <v>201</v>
      </c>
      <c r="G32" s="47">
        <v>51</v>
      </c>
      <c r="H32" s="47">
        <v>0</v>
      </c>
      <c r="I32" s="48">
        <v>0</v>
      </c>
    </row>
    <row r="33" spans="1:9" ht="38.25">
      <c r="A33" s="55" t="s">
        <v>583</v>
      </c>
      <c r="B33" s="67">
        <v>904</v>
      </c>
      <c r="C33" s="57">
        <v>7</v>
      </c>
      <c r="D33" s="57">
        <v>5</v>
      </c>
      <c r="E33" s="44" t="s">
        <v>582</v>
      </c>
      <c r="F33" s="45" t="s">
        <v>201</v>
      </c>
      <c r="G33" s="47">
        <v>51</v>
      </c>
      <c r="H33" s="47">
        <v>0</v>
      </c>
      <c r="I33" s="48">
        <v>0</v>
      </c>
    </row>
    <row r="34" spans="1:9">
      <c r="A34" s="55" t="s">
        <v>581</v>
      </c>
      <c r="B34" s="67">
        <v>904</v>
      </c>
      <c r="C34" s="57">
        <v>7</v>
      </c>
      <c r="D34" s="57">
        <v>5</v>
      </c>
      <c r="E34" s="44" t="s">
        <v>580</v>
      </c>
      <c r="F34" s="45" t="s">
        <v>201</v>
      </c>
      <c r="G34" s="47">
        <v>15</v>
      </c>
      <c r="H34" s="47">
        <v>0</v>
      </c>
      <c r="I34" s="48">
        <v>0</v>
      </c>
    </row>
    <row r="35" spans="1:9">
      <c r="A35" s="55" t="s">
        <v>340</v>
      </c>
      <c r="B35" s="67">
        <v>904</v>
      </c>
      <c r="C35" s="57">
        <v>7</v>
      </c>
      <c r="D35" s="57">
        <v>5</v>
      </c>
      <c r="E35" s="44" t="s">
        <v>579</v>
      </c>
      <c r="F35" s="45" t="s">
        <v>201</v>
      </c>
      <c r="G35" s="47">
        <v>15</v>
      </c>
      <c r="H35" s="47">
        <v>0</v>
      </c>
      <c r="I35" s="48">
        <v>0</v>
      </c>
    </row>
    <row r="36" spans="1:9" ht="25.5">
      <c r="A36" s="55" t="s">
        <v>205</v>
      </c>
      <c r="B36" s="67">
        <v>904</v>
      </c>
      <c r="C36" s="57">
        <v>7</v>
      </c>
      <c r="D36" s="57">
        <v>5</v>
      </c>
      <c r="E36" s="44" t="s">
        <v>579</v>
      </c>
      <c r="F36" s="45" t="s">
        <v>202</v>
      </c>
      <c r="G36" s="47">
        <v>15</v>
      </c>
      <c r="H36" s="47">
        <v>0</v>
      </c>
      <c r="I36" s="48">
        <v>0</v>
      </c>
    </row>
    <row r="37" spans="1:9" ht="25.5">
      <c r="A37" s="55" t="s">
        <v>577</v>
      </c>
      <c r="B37" s="67">
        <v>904</v>
      </c>
      <c r="C37" s="57">
        <v>7</v>
      </c>
      <c r="D37" s="57">
        <v>5</v>
      </c>
      <c r="E37" s="44" t="s">
        <v>576</v>
      </c>
      <c r="F37" s="45" t="s">
        <v>201</v>
      </c>
      <c r="G37" s="47">
        <v>10</v>
      </c>
      <c r="H37" s="47">
        <v>0</v>
      </c>
      <c r="I37" s="48">
        <v>0</v>
      </c>
    </row>
    <row r="38" spans="1:9">
      <c r="A38" s="55" t="s">
        <v>340</v>
      </c>
      <c r="B38" s="67">
        <v>904</v>
      </c>
      <c r="C38" s="57">
        <v>7</v>
      </c>
      <c r="D38" s="57">
        <v>5</v>
      </c>
      <c r="E38" s="44" t="s">
        <v>575</v>
      </c>
      <c r="F38" s="45" t="s">
        <v>201</v>
      </c>
      <c r="G38" s="47">
        <v>10</v>
      </c>
      <c r="H38" s="47">
        <v>0</v>
      </c>
      <c r="I38" s="48">
        <v>0</v>
      </c>
    </row>
    <row r="39" spans="1:9" ht="25.5">
      <c r="A39" s="55" t="s">
        <v>205</v>
      </c>
      <c r="B39" s="67">
        <v>904</v>
      </c>
      <c r="C39" s="57">
        <v>7</v>
      </c>
      <c r="D39" s="57">
        <v>5</v>
      </c>
      <c r="E39" s="44" t="s">
        <v>575</v>
      </c>
      <c r="F39" s="45" t="s">
        <v>202</v>
      </c>
      <c r="G39" s="47">
        <v>10</v>
      </c>
      <c r="H39" s="47">
        <v>0</v>
      </c>
      <c r="I39" s="48">
        <v>0</v>
      </c>
    </row>
    <row r="40" spans="1:9" ht="25.5">
      <c r="A40" s="55" t="s">
        <v>570</v>
      </c>
      <c r="B40" s="67">
        <v>904</v>
      </c>
      <c r="C40" s="57">
        <v>7</v>
      </c>
      <c r="D40" s="57">
        <v>5</v>
      </c>
      <c r="E40" s="44" t="s">
        <v>569</v>
      </c>
      <c r="F40" s="45" t="s">
        <v>201</v>
      </c>
      <c r="G40" s="47">
        <v>10</v>
      </c>
      <c r="H40" s="47">
        <v>0</v>
      </c>
      <c r="I40" s="48">
        <v>0</v>
      </c>
    </row>
    <row r="41" spans="1:9">
      <c r="A41" s="55" t="s">
        <v>340</v>
      </c>
      <c r="B41" s="67">
        <v>904</v>
      </c>
      <c r="C41" s="57">
        <v>7</v>
      </c>
      <c r="D41" s="57">
        <v>5</v>
      </c>
      <c r="E41" s="44" t="s">
        <v>566</v>
      </c>
      <c r="F41" s="45" t="s">
        <v>201</v>
      </c>
      <c r="G41" s="47">
        <v>10</v>
      </c>
      <c r="H41" s="47">
        <v>0</v>
      </c>
      <c r="I41" s="48">
        <v>0</v>
      </c>
    </row>
    <row r="42" spans="1:9" ht="25.5">
      <c r="A42" s="55" t="s">
        <v>205</v>
      </c>
      <c r="B42" s="67">
        <v>904</v>
      </c>
      <c r="C42" s="57">
        <v>7</v>
      </c>
      <c r="D42" s="57">
        <v>5</v>
      </c>
      <c r="E42" s="44" t="s">
        <v>566</v>
      </c>
      <c r="F42" s="45" t="s">
        <v>202</v>
      </c>
      <c r="G42" s="47">
        <v>10</v>
      </c>
      <c r="H42" s="47">
        <v>0</v>
      </c>
      <c r="I42" s="48">
        <v>0</v>
      </c>
    </row>
    <row r="43" spans="1:9" ht="25.5">
      <c r="A43" s="55" t="s">
        <v>561</v>
      </c>
      <c r="B43" s="67">
        <v>904</v>
      </c>
      <c r="C43" s="57">
        <v>7</v>
      </c>
      <c r="D43" s="57">
        <v>5</v>
      </c>
      <c r="E43" s="44" t="s">
        <v>560</v>
      </c>
      <c r="F43" s="45" t="s">
        <v>201</v>
      </c>
      <c r="G43" s="47">
        <v>16</v>
      </c>
      <c r="H43" s="47">
        <v>0</v>
      </c>
      <c r="I43" s="48">
        <v>0</v>
      </c>
    </row>
    <row r="44" spans="1:9">
      <c r="A44" s="55" t="s">
        <v>340</v>
      </c>
      <c r="B44" s="67">
        <v>904</v>
      </c>
      <c r="C44" s="57">
        <v>7</v>
      </c>
      <c r="D44" s="57">
        <v>5</v>
      </c>
      <c r="E44" s="44" t="s">
        <v>557</v>
      </c>
      <c r="F44" s="45" t="s">
        <v>201</v>
      </c>
      <c r="G44" s="47">
        <v>16</v>
      </c>
      <c r="H44" s="47">
        <v>0</v>
      </c>
      <c r="I44" s="48">
        <v>0</v>
      </c>
    </row>
    <row r="45" spans="1:9" ht="25.5">
      <c r="A45" s="55" t="s">
        <v>205</v>
      </c>
      <c r="B45" s="67">
        <v>904</v>
      </c>
      <c r="C45" s="57">
        <v>7</v>
      </c>
      <c r="D45" s="57">
        <v>5</v>
      </c>
      <c r="E45" s="44" t="s">
        <v>557</v>
      </c>
      <c r="F45" s="45" t="s">
        <v>202</v>
      </c>
      <c r="G45" s="47">
        <v>16</v>
      </c>
      <c r="H45" s="47">
        <v>0</v>
      </c>
      <c r="I45" s="48">
        <v>0</v>
      </c>
    </row>
    <row r="46" spans="1:9" s="60" customFormat="1">
      <c r="A46" s="58" t="s">
        <v>676</v>
      </c>
      <c r="B46" s="68">
        <v>904</v>
      </c>
      <c r="C46" s="59">
        <v>8</v>
      </c>
      <c r="D46" s="59"/>
      <c r="E46" s="38" t="s">
        <v>201</v>
      </c>
      <c r="F46" s="39" t="s">
        <v>201</v>
      </c>
      <c r="G46" s="41">
        <v>30134.3</v>
      </c>
      <c r="H46" s="41">
        <v>6686</v>
      </c>
      <c r="I46" s="42">
        <v>0.22187341335289024</v>
      </c>
    </row>
    <row r="47" spans="1:9" s="60" customFormat="1">
      <c r="A47" s="58" t="s">
        <v>267</v>
      </c>
      <c r="B47" s="68">
        <v>904</v>
      </c>
      <c r="C47" s="59">
        <v>8</v>
      </c>
      <c r="D47" s="59">
        <v>1</v>
      </c>
      <c r="E47" s="38" t="s">
        <v>201</v>
      </c>
      <c r="F47" s="39" t="s">
        <v>201</v>
      </c>
      <c r="G47" s="41">
        <v>29043.5</v>
      </c>
      <c r="H47" s="41">
        <v>6417.9</v>
      </c>
      <c r="I47" s="42">
        <v>0.22097543340162168</v>
      </c>
    </row>
    <row r="48" spans="1:9" ht="38.25">
      <c r="A48" s="55" t="s">
        <v>585</v>
      </c>
      <c r="B48" s="67">
        <v>904</v>
      </c>
      <c r="C48" s="57">
        <v>8</v>
      </c>
      <c r="D48" s="57">
        <v>1</v>
      </c>
      <c r="E48" s="44" t="s">
        <v>584</v>
      </c>
      <c r="F48" s="45" t="s">
        <v>201</v>
      </c>
      <c r="G48" s="47">
        <v>28663.5</v>
      </c>
      <c r="H48" s="47">
        <v>6417.9</v>
      </c>
      <c r="I48" s="48">
        <v>0.22390496624627138</v>
      </c>
    </row>
    <row r="49" spans="1:9" ht="38.25">
      <c r="A49" s="55" t="s">
        <v>583</v>
      </c>
      <c r="B49" s="67">
        <v>904</v>
      </c>
      <c r="C49" s="57">
        <v>8</v>
      </c>
      <c r="D49" s="57">
        <v>1</v>
      </c>
      <c r="E49" s="44" t="s">
        <v>582</v>
      </c>
      <c r="F49" s="45" t="s">
        <v>201</v>
      </c>
      <c r="G49" s="47">
        <v>28663.5</v>
      </c>
      <c r="H49" s="47">
        <v>6417.9</v>
      </c>
      <c r="I49" s="48">
        <v>0.22390496624627138</v>
      </c>
    </row>
    <row r="50" spans="1:9">
      <c r="A50" s="55" t="s">
        <v>581</v>
      </c>
      <c r="B50" s="67">
        <v>904</v>
      </c>
      <c r="C50" s="57">
        <v>8</v>
      </c>
      <c r="D50" s="57">
        <v>1</v>
      </c>
      <c r="E50" s="44" t="s">
        <v>580</v>
      </c>
      <c r="F50" s="45" t="s">
        <v>201</v>
      </c>
      <c r="G50" s="47">
        <v>1826.6</v>
      </c>
      <c r="H50" s="47">
        <v>442.9</v>
      </c>
      <c r="I50" s="48">
        <v>0.24247235300558415</v>
      </c>
    </row>
    <row r="51" spans="1:9">
      <c r="A51" s="55" t="s">
        <v>338</v>
      </c>
      <c r="B51" s="67">
        <v>904</v>
      </c>
      <c r="C51" s="57">
        <v>8</v>
      </c>
      <c r="D51" s="57">
        <v>1</v>
      </c>
      <c r="E51" s="44" t="s">
        <v>578</v>
      </c>
      <c r="F51" s="45" t="s">
        <v>201</v>
      </c>
      <c r="G51" s="47">
        <v>1826.6</v>
      </c>
      <c r="H51" s="47">
        <v>442.9</v>
      </c>
      <c r="I51" s="48">
        <v>0.24247235300558415</v>
      </c>
    </row>
    <row r="52" spans="1:9" ht="51">
      <c r="A52" s="55" t="s">
        <v>219</v>
      </c>
      <c r="B52" s="67">
        <v>904</v>
      </c>
      <c r="C52" s="57">
        <v>8</v>
      </c>
      <c r="D52" s="57">
        <v>1</v>
      </c>
      <c r="E52" s="44" t="s">
        <v>578</v>
      </c>
      <c r="F52" s="45" t="s">
        <v>218</v>
      </c>
      <c r="G52" s="47">
        <v>1583.6</v>
      </c>
      <c r="H52" s="47">
        <v>387.1</v>
      </c>
      <c r="I52" s="48">
        <v>0.24444304117201315</v>
      </c>
    </row>
    <row r="53" spans="1:9" ht="25.5">
      <c r="A53" s="55" t="s">
        <v>205</v>
      </c>
      <c r="B53" s="67">
        <v>904</v>
      </c>
      <c r="C53" s="57">
        <v>8</v>
      </c>
      <c r="D53" s="57">
        <v>1</v>
      </c>
      <c r="E53" s="44" t="s">
        <v>578</v>
      </c>
      <c r="F53" s="45" t="s">
        <v>202</v>
      </c>
      <c r="G53" s="47">
        <v>235.6</v>
      </c>
      <c r="H53" s="47">
        <v>55.8</v>
      </c>
      <c r="I53" s="48">
        <v>0.23684210526315788</v>
      </c>
    </row>
    <row r="54" spans="1:9">
      <c r="A54" s="55" t="s">
        <v>212</v>
      </c>
      <c r="B54" s="67">
        <v>904</v>
      </c>
      <c r="C54" s="57">
        <v>8</v>
      </c>
      <c r="D54" s="57">
        <v>1</v>
      </c>
      <c r="E54" s="44" t="s">
        <v>578</v>
      </c>
      <c r="F54" s="45" t="s">
        <v>209</v>
      </c>
      <c r="G54" s="47">
        <v>7.4</v>
      </c>
      <c r="H54" s="47">
        <v>0</v>
      </c>
      <c r="I54" s="48">
        <v>0</v>
      </c>
    </row>
    <row r="55" spans="1:9" ht="25.5">
      <c r="A55" s="55" t="s">
        <v>577</v>
      </c>
      <c r="B55" s="67">
        <v>904</v>
      </c>
      <c r="C55" s="57">
        <v>8</v>
      </c>
      <c r="D55" s="57">
        <v>1</v>
      </c>
      <c r="E55" s="44" t="s">
        <v>576</v>
      </c>
      <c r="F55" s="45" t="s">
        <v>201</v>
      </c>
      <c r="G55" s="47">
        <v>16796.5</v>
      </c>
      <c r="H55" s="47">
        <v>3841.7</v>
      </c>
      <c r="I55" s="48">
        <v>0.22872026910368232</v>
      </c>
    </row>
    <row r="56" spans="1:9">
      <c r="A56" s="55" t="s">
        <v>338</v>
      </c>
      <c r="B56" s="67">
        <v>904</v>
      </c>
      <c r="C56" s="57">
        <v>8</v>
      </c>
      <c r="D56" s="57">
        <v>1</v>
      </c>
      <c r="E56" s="44" t="s">
        <v>574</v>
      </c>
      <c r="F56" s="45" t="s">
        <v>201</v>
      </c>
      <c r="G56" s="47">
        <v>15950.4</v>
      </c>
      <c r="H56" s="47">
        <v>3841.7</v>
      </c>
      <c r="I56" s="48">
        <v>0.24085289397131107</v>
      </c>
    </row>
    <row r="57" spans="1:9" ht="51">
      <c r="A57" s="55" t="s">
        <v>219</v>
      </c>
      <c r="B57" s="67">
        <v>904</v>
      </c>
      <c r="C57" s="57">
        <v>8</v>
      </c>
      <c r="D57" s="57">
        <v>1</v>
      </c>
      <c r="E57" s="44" t="s">
        <v>574</v>
      </c>
      <c r="F57" s="45" t="s">
        <v>218</v>
      </c>
      <c r="G57" s="47">
        <v>13634.2</v>
      </c>
      <c r="H57" s="47">
        <v>3226.8</v>
      </c>
      <c r="I57" s="48">
        <v>0.23666955156884892</v>
      </c>
    </row>
    <row r="58" spans="1:9" ht="25.5">
      <c r="A58" s="55" t="s">
        <v>205</v>
      </c>
      <c r="B58" s="67">
        <v>904</v>
      </c>
      <c r="C58" s="57">
        <v>8</v>
      </c>
      <c r="D58" s="57">
        <v>1</v>
      </c>
      <c r="E58" s="44" t="s">
        <v>574</v>
      </c>
      <c r="F58" s="45" t="s">
        <v>202</v>
      </c>
      <c r="G58" s="47">
        <v>2303.1</v>
      </c>
      <c r="H58" s="47">
        <v>612</v>
      </c>
      <c r="I58" s="48">
        <v>0.26572880031262214</v>
      </c>
    </row>
    <row r="59" spans="1:9">
      <c r="A59" s="55" t="s">
        <v>212</v>
      </c>
      <c r="B59" s="67">
        <v>904</v>
      </c>
      <c r="C59" s="57">
        <v>8</v>
      </c>
      <c r="D59" s="57">
        <v>1</v>
      </c>
      <c r="E59" s="44" t="s">
        <v>574</v>
      </c>
      <c r="F59" s="45" t="s">
        <v>209</v>
      </c>
      <c r="G59" s="47">
        <v>13.1</v>
      </c>
      <c r="H59" s="47">
        <v>2.9</v>
      </c>
      <c r="I59" s="48">
        <v>0.22137404580152673</v>
      </c>
    </row>
    <row r="60" spans="1:9" ht="38.25">
      <c r="A60" s="55" t="s">
        <v>573</v>
      </c>
      <c r="B60" s="67">
        <v>904</v>
      </c>
      <c r="C60" s="57">
        <v>8</v>
      </c>
      <c r="D60" s="57">
        <v>1</v>
      </c>
      <c r="E60" s="44" t="s">
        <v>572</v>
      </c>
      <c r="F60" s="45" t="s">
        <v>201</v>
      </c>
      <c r="G60" s="47">
        <v>54</v>
      </c>
      <c r="H60" s="47">
        <v>0</v>
      </c>
      <c r="I60" s="48">
        <v>0</v>
      </c>
    </row>
    <row r="61" spans="1:9" ht="25.5">
      <c r="A61" s="55" t="s">
        <v>205</v>
      </c>
      <c r="B61" s="67">
        <v>904</v>
      </c>
      <c r="C61" s="57">
        <v>8</v>
      </c>
      <c r="D61" s="57">
        <v>1</v>
      </c>
      <c r="E61" s="44" t="s">
        <v>572</v>
      </c>
      <c r="F61" s="45" t="s">
        <v>202</v>
      </c>
      <c r="G61" s="47">
        <v>54</v>
      </c>
      <c r="H61" s="47">
        <v>0</v>
      </c>
      <c r="I61" s="48">
        <v>0</v>
      </c>
    </row>
    <row r="62" spans="1:9">
      <c r="A62" s="55" t="s">
        <v>453</v>
      </c>
      <c r="B62" s="67">
        <v>904</v>
      </c>
      <c r="C62" s="57">
        <v>8</v>
      </c>
      <c r="D62" s="57">
        <v>1</v>
      </c>
      <c r="E62" s="44" t="s">
        <v>571</v>
      </c>
      <c r="F62" s="45" t="s">
        <v>201</v>
      </c>
      <c r="G62" s="47">
        <v>792.1</v>
      </c>
      <c r="H62" s="47">
        <v>0</v>
      </c>
      <c r="I62" s="48">
        <v>0</v>
      </c>
    </row>
    <row r="63" spans="1:9" ht="25.5">
      <c r="A63" s="55" t="s">
        <v>205</v>
      </c>
      <c r="B63" s="67">
        <v>904</v>
      </c>
      <c r="C63" s="57">
        <v>8</v>
      </c>
      <c r="D63" s="57">
        <v>1</v>
      </c>
      <c r="E63" s="44" t="s">
        <v>571</v>
      </c>
      <c r="F63" s="45" t="s">
        <v>202</v>
      </c>
      <c r="G63" s="47">
        <v>792.1</v>
      </c>
      <c r="H63" s="47">
        <v>0</v>
      </c>
      <c r="I63" s="48">
        <v>0</v>
      </c>
    </row>
    <row r="64" spans="1:9" ht="25.5">
      <c r="A64" s="55" t="s">
        <v>570</v>
      </c>
      <c r="B64" s="67">
        <v>904</v>
      </c>
      <c r="C64" s="57">
        <v>8</v>
      </c>
      <c r="D64" s="57">
        <v>1</v>
      </c>
      <c r="E64" s="44" t="s">
        <v>569</v>
      </c>
      <c r="F64" s="45" t="s">
        <v>201</v>
      </c>
      <c r="G64" s="47">
        <v>10040.4</v>
      </c>
      <c r="H64" s="47">
        <v>2133.4</v>
      </c>
      <c r="I64" s="48">
        <v>0.21248157443926538</v>
      </c>
    </row>
    <row r="65" spans="1:9" ht="38.25">
      <c r="A65" s="55" t="s">
        <v>568</v>
      </c>
      <c r="B65" s="67">
        <v>904</v>
      </c>
      <c r="C65" s="57">
        <v>8</v>
      </c>
      <c r="D65" s="57">
        <v>1</v>
      </c>
      <c r="E65" s="44" t="s">
        <v>567</v>
      </c>
      <c r="F65" s="45" t="s">
        <v>201</v>
      </c>
      <c r="G65" s="47">
        <v>222</v>
      </c>
      <c r="H65" s="47">
        <v>14</v>
      </c>
      <c r="I65" s="48">
        <v>6.3063063063063057E-2</v>
      </c>
    </row>
    <row r="66" spans="1:9" ht="25.5">
      <c r="A66" s="55" t="s">
        <v>205</v>
      </c>
      <c r="B66" s="67">
        <v>904</v>
      </c>
      <c r="C66" s="57">
        <v>8</v>
      </c>
      <c r="D66" s="57">
        <v>1</v>
      </c>
      <c r="E66" s="44" t="s">
        <v>567</v>
      </c>
      <c r="F66" s="45" t="s">
        <v>202</v>
      </c>
      <c r="G66" s="47">
        <v>222</v>
      </c>
      <c r="H66" s="47">
        <v>14</v>
      </c>
      <c r="I66" s="48">
        <v>6.3063063063063057E-2</v>
      </c>
    </row>
    <row r="67" spans="1:9">
      <c r="A67" s="55" t="s">
        <v>338</v>
      </c>
      <c r="B67" s="67">
        <v>904</v>
      </c>
      <c r="C67" s="57">
        <v>8</v>
      </c>
      <c r="D67" s="57">
        <v>1</v>
      </c>
      <c r="E67" s="44" t="s">
        <v>565</v>
      </c>
      <c r="F67" s="45" t="s">
        <v>201</v>
      </c>
      <c r="G67" s="47">
        <v>8984.6</v>
      </c>
      <c r="H67" s="47">
        <v>2119.4</v>
      </c>
      <c r="I67" s="48">
        <v>0.23589252721323153</v>
      </c>
    </row>
    <row r="68" spans="1:9" ht="51">
      <c r="A68" s="55" t="s">
        <v>219</v>
      </c>
      <c r="B68" s="67">
        <v>904</v>
      </c>
      <c r="C68" s="57">
        <v>8</v>
      </c>
      <c r="D68" s="57">
        <v>1</v>
      </c>
      <c r="E68" s="44" t="s">
        <v>565</v>
      </c>
      <c r="F68" s="45" t="s">
        <v>218</v>
      </c>
      <c r="G68" s="47">
        <v>8102.8</v>
      </c>
      <c r="H68" s="47">
        <v>1807.5</v>
      </c>
      <c r="I68" s="48">
        <v>0.22307103717233548</v>
      </c>
    </row>
    <row r="69" spans="1:9" ht="25.5">
      <c r="A69" s="55" t="s">
        <v>205</v>
      </c>
      <c r="B69" s="67">
        <v>904</v>
      </c>
      <c r="C69" s="57">
        <v>8</v>
      </c>
      <c r="D69" s="57">
        <v>1</v>
      </c>
      <c r="E69" s="44" t="s">
        <v>565</v>
      </c>
      <c r="F69" s="45" t="s">
        <v>202</v>
      </c>
      <c r="G69" s="47">
        <v>862</v>
      </c>
      <c r="H69" s="47">
        <v>311.89999999999998</v>
      </c>
      <c r="I69" s="48">
        <v>0.36183294663573085</v>
      </c>
    </row>
    <row r="70" spans="1:9">
      <c r="A70" s="55" t="s">
        <v>212</v>
      </c>
      <c r="B70" s="67">
        <v>904</v>
      </c>
      <c r="C70" s="57">
        <v>8</v>
      </c>
      <c r="D70" s="57">
        <v>1</v>
      </c>
      <c r="E70" s="44" t="s">
        <v>565</v>
      </c>
      <c r="F70" s="45" t="s">
        <v>209</v>
      </c>
      <c r="G70" s="47">
        <v>19.8</v>
      </c>
      <c r="H70" s="47">
        <v>0</v>
      </c>
      <c r="I70" s="48">
        <v>0</v>
      </c>
    </row>
    <row r="71" spans="1:9" ht="38.25">
      <c r="A71" s="55" t="s">
        <v>564</v>
      </c>
      <c r="B71" s="67">
        <v>904</v>
      </c>
      <c r="C71" s="57">
        <v>8</v>
      </c>
      <c r="D71" s="57">
        <v>1</v>
      </c>
      <c r="E71" s="44" t="s">
        <v>563</v>
      </c>
      <c r="F71" s="45" t="s">
        <v>201</v>
      </c>
      <c r="G71" s="47">
        <v>138.80000000000001</v>
      </c>
      <c r="H71" s="47">
        <v>0</v>
      </c>
      <c r="I71" s="48">
        <v>0</v>
      </c>
    </row>
    <row r="72" spans="1:9" ht="25.5">
      <c r="A72" s="55" t="s">
        <v>205</v>
      </c>
      <c r="B72" s="67">
        <v>904</v>
      </c>
      <c r="C72" s="57">
        <v>8</v>
      </c>
      <c r="D72" s="57">
        <v>1</v>
      </c>
      <c r="E72" s="44" t="s">
        <v>563</v>
      </c>
      <c r="F72" s="45" t="s">
        <v>202</v>
      </c>
      <c r="G72" s="47">
        <v>138.80000000000001</v>
      </c>
      <c r="H72" s="47">
        <v>0</v>
      </c>
      <c r="I72" s="48">
        <v>0</v>
      </c>
    </row>
    <row r="73" spans="1:9">
      <c r="A73" s="55" t="s">
        <v>453</v>
      </c>
      <c r="B73" s="67">
        <v>904</v>
      </c>
      <c r="C73" s="57">
        <v>8</v>
      </c>
      <c r="D73" s="57">
        <v>1</v>
      </c>
      <c r="E73" s="44" t="s">
        <v>562</v>
      </c>
      <c r="F73" s="45" t="s">
        <v>201</v>
      </c>
      <c r="G73" s="47">
        <v>695</v>
      </c>
      <c r="H73" s="47">
        <v>0</v>
      </c>
      <c r="I73" s="48">
        <v>0</v>
      </c>
    </row>
    <row r="74" spans="1:9" ht="25.5">
      <c r="A74" s="55" t="s">
        <v>205</v>
      </c>
      <c r="B74" s="67">
        <v>904</v>
      </c>
      <c r="C74" s="57">
        <v>8</v>
      </c>
      <c r="D74" s="57">
        <v>1</v>
      </c>
      <c r="E74" s="44" t="s">
        <v>562</v>
      </c>
      <c r="F74" s="45" t="s">
        <v>202</v>
      </c>
      <c r="G74" s="47">
        <v>695</v>
      </c>
      <c r="H74" s="47">
        <v>0</v>
      </c>
      <c r="I74" s="48">
        <v>0</v>
      </c>
    </row>
    <row r="75" spans="1:9" ht="38.25">
      <c r="A75" s="55" t="s">
        <v>548</v>
      </c>
      <c r="B75" s="67">
        <v>904</v>
      </c>
      <c r="C75" s="57">
        <v>8</v>
      </c>
      <c r="D75" s="57">
        <v>1</v>
      </c>
      <c r="E75" s="44" t="s">
        <v>547</v>
      </c>
      <c r="F75" s="45" t="s">
        <v>201</v>
      </c>
      <c r="G75" s="47">
        <v>380</v>
      </c>
      <c r="H75" s="47">
        <v>0</v>
      </c>
      <c r="I75" s="48">
        <v>0</v>
      </c>
    </row>
    <row r="76" spans="1:9" ht="38.25">
      <c r="A76" s="55" t="s">
        <v>522</v>
      </c>
      <c r="B76" s="67">
        <v>904</v>
      </c>
      <c r="C76" s="57">
        <v>8</v>
      </c>
      <c r="D76" s="57">
        <v>1</v>
      </c>
      <c r="E76" s="44" t="s">
        <v>521</v>
      </c>
      <c r="F76" s="45" t="s">
        <v>201</v>
      </c>
      <c r="G76" s="47">
        <v>380</v>
      </c>
      <c r="H76" s="47">
        <v>0</v>
      </c>
      <c r="I76" s="48">
        <v>0</v>
      </c>
    </row>
    <row r="77" spans="1:9" ht="38.25">
      <c r="A77" s="55" t="s">
        <v>520</v>
      </c>
      <c r="B77" s="67">
        <v>904</v>
      </c>
      <c r="C77" s="57">
        <v>8</v>
      </c>
      <c r="D77" s="57">
        <v>1</v>
      </c>
      <c r="E77" s="44" t="s">
        <v>519</v>
      </c>
      <c r="F77" s="45" t="s">
        <v>201</v>
      </c>
      <c r="G77" s="47">
        <v>380</v>
      </c>
      <c r="H77" s="47">
        <v>0</v>
      </c>
      <c r="I77" s="48">
        <v>0</v>
      </c>
    </row>
    <row r="78" spans="1:9" ht="51">
      <c r="A78" s="55" t="s">
        <v>514</v>
      </c>
      <c r="B78" s="67">
        <v>904</v>
      </c>
      <c r="C78" s="57">
        <v>8</v>
      </c>
      <c r="D78" s="57">
        <v>1</v>
      </c>
      <c r="E78" s="44" t="s">
        <v>517</v>
      </c>
      <c r="F78" s="45" t="s">
        <v>201</v>
      </c>
      <c r="G78" s="47">
        <v>380</v>
      </c>
      <c r="H78" s="47">
        <v>0</v>
      </c>
      <c r="I78" s="48">
        <v>0</v>
      </c>
    </row>
    <row r="79" spans="1:9" ht="25.5">
      <c r="A79" s="55" t="s">
        <v>205</v>
      </c>
      <c r="B79" s="67">
        <v>904</v>
      </c>
      <c r="C79" s="57">
        <v>8</v>
      </c>
      <c r="D79" s="57">
        <v>1</v>
      </c>
      <c r="E79" s="44" t="s">
        <v>517</v>
      </c>
      <c r="F79" s="45" t="s">
        <v>202</v>
      </c>
      <c r="G79" s="47">
        <v>380</v>
      </c>
      <c r="H79" s="47">
        <v>0</v>
      </c>
      <c r="I79" s="48">
        <v>0</v>
      </c>
    </row>
    <row r="80" spans="1:9" s="60" customFormat="1">
      <c r="A80" s="58" t="s">
        <v>550</v>
      </c>
      <c r="B80" s="68">
        <v>904</v>
      </c>
      <c r="C80" s="59">
        <v>8</v>
      </c>
      <c r="D80" s="59">
        <v>4</v>
      </c>
      <c r="E80" s="38" t="s">
        <v>201</v>
      </c>
      <c r="F80" s="39" t="s">
        <v>201</v>
      </c>
      <c r="G80" s="41">
        <v>1090.8</v>
      </c>
      <c r="H80" s="41">
        <v>268.10000000000002</v>
      </c>
      <c r="I80" s="42">
        <v>0.24578291162449581</v>
      </c>
    </row>
    <row r="81" spans="1:9" ht="38.25">
      <c r="A81" s="55" t="s">
        <v>585</v>
      </c>
      <c r="B81" s="67">
        <v>904</v>
      </c>
      <c r="C81" s="57">
        <v>8</v>
      </c>
      <c r="D81" s="57">
        <v>4</v>
      </c>
      <c r="E81" s="44" t="s">
        <v>584</v>
      </c>
      <c r="F81" s="45" t="s">
        <v>201</v>
      </c>
      <c r="G81" s="47">
        <v>1090.8</v>
      </c>
      <c r="H81" s="47">
        <v>268.10000000000002</v>
      </c>
      <c r="I81" s="48">
        <v>0.24578291162449581</v>
      </c>
    </row>
    <row r="82" spans="1:9" ht="38.25">
      <c r="A82" s="55" t="s">
        <v>554</v>
      </c>
      <c r="B82" s="67">
        <v>904</v>
      </c>
      <c r="C82" s="57">
        <v>8</v>
      </c>
      <c r="D82" s="57">
        <v>4</v>
      </c>
      <c r="E82" s="44" t="s">
        <v>553</v>
      </c>
      <c r="F82" s="45" t="s">
        <v>201</v>
      </c>
      <c r="G82" s="47">
        <v>1090.8</v>
      </c>
      <c r="H82" s="47">
        <v>268.10000000000002</v>
      </c>
      <c r="I82" s="48">
        <v>0.24578291162449581</v>
      </c>
    </row>
    <row r="83" spans="1:9" ht="25.5">
      <c r="A83" s="55" t="s">
        <v>552</v>
      </c>
      <c r="B83" s="67">
        <v>904</v>
      </c>
      <c r="C83" s="57">
        <v>8</v>
      </c>
      <c r="D83" s="57">
        <v>4</v>
      </c>
      <c r="E83" s="44" t="s">
        <v>551</v>
      </c>
      <c r="F83" s="45" t="s">
        <v>201</v>
      </c>
      <c r="G83" s="47">
        <v>1090.8</v>
      </c>
      <c r="H83" s="47">
        <v>268.10000000000002</v>
      </c>
      <c r="I83" s="48">
        <v>0.24578291162449581</v>
      </c>
    </row>
    <row r="84" spans="1:9">
      <c r="A84" s="55" t="s">
        <v>220</v>
      </c>
      <c r="B84" s="67">
        <v>904</v>
      </c>
      <c r="C84" s="57">
        <v>8</v>
      </c>
      <c r="D84" s="57">
        <v>4</v>
      </c>
      <c r="E84" s="44" t="s">
        <v>549</v>
      </c>
      <c r="F84" s="45" t="s">
        <v>201</v>
      </c>
      <c r="G84" s="47">
        <v>1090.8</v>
      </c>
      <c r="H84" s="47">
        <v>268.10000000000002</v>
      </c>
      <c r="I84" s="48">
        <v>0.24578291162449581</v>
      </c>
    </row>
    <row r="85" spans="1:9" ht="51">
      <c r="A85" s="55" t="s">
        <v>219</v>
      </c>
      <c r="B85" s="67">
        <v>904</v>
      </c>
      <c r="C85" s="57">
        <v>8</v>
      </c>
      <c r="D85" s="57">
        <v>4</v>
      </c>
      <c r="E85" s="44" t="s">
        <v>549</v>
      </c>
      <c r="F85" s="45" t="s">
        <v>218</v>
      </c>
      <c r="G85" s="47">
        <v>1087.9000000000001</v>
      </c>
      <c r="H85" s="47">
        <v>268.10000000000002</v>
      </c>
      <c r="I85" s="48">
        <v>0.24643809173637282</v>
      </c>
    </row>
    <row r="86" spans="1:9" ht="25.5">
      <c r="A86" s="55" t="s">
        <v>205</v>
      </c>
      <c r="B86" s="67">
        <v>904</v>
      </c>
      <c r="C86" s="57">
        <v>8</v>
      </c>
      <c r="D86" s="57">
        <v>4</v>
      </c>
      <c r="E86" s="44" t="s">
        <v>549</v>
      </c>
      <c r="F86" s="45" t="s">
        <v>202</v>
      </c>
      <c r="G86" s="47">
        <v>2.9</v>
      </c>
      <c r="H86" s="47">
        <v>0</v>
      </c>
      <c r="I86" s="48">
        <v>0</v>
      </c>
    </row>
    <row r="87" spans="1:9" s="60" customFormat="1">
      <c r="A87" s="58" t="s">
        <v>675</v>
      </c>
      <c r="B87" s="68">
        <v>907</v>
      </c>
      <c r="C87" s="59"/>
      <c r="D87" s="59"/>
      <c r="E87" s="38" t="s">
        <v>201</v>
      </c>
      <c r="F87" s="39" t="s">
        <v>201</v>
      </c>
      <c r="G87" s="41">
        <v>606686.4</v>
      </c>
      <c r="H87" s="41">
        <v>143147.6</v>
      </c>
      <c r="I87" s="42">
        <v>0.23594990756344628</v>
      </c>
    </row>
    <row r="88" spans="1:9" s="60" customFormat="1">
      <c r="A88" s="58" t="s">
        <v>660</v>
      </c>
      <c r="B88" s="68">
        <v>907</v>
      </c>
      <c r="C88" s="59">
        <v>7</v>
      </c>
      <c r="D88" s="59"/>
      <c r="E88" s="38" t="s">
        <v>201</v>
      </c>
      <c r="F88" s="39" t="s">
        <v>201</v>
      </c>
      <c r="G88" s="41">
        <v>591417</v>
      </c>
      <c r="H88" s="41">
        <v>142174.79999999999</v>
      </c>
      <c r="I88" s="42">
        <v>0.24039687733020862</v>
      </c>
    </row>
    <row r="89" spans="1:9" s="60" customFormat="1">
      <c r="A89" s="58" t="s">
        <v>518</v>
      </c>
      <c r="B89" s="68">
        <v>907</v>
      </c>
      <c r="C89" s="59">
        <v>7</v>
      </c>
      <c r="D89" s="59">
        <v>1</v>
      </c>
      <c r="E89" s="38" t="s">
        <v>201</v>
      </c>
      <c r="F89" s="39" t="s">
        <v>201</v>
      </c>
      <c r="G89" s="41">
        <v>166979.79999999999</v>
      </c>
      <c r="H89" s="41">
        <v>42603.6</v>
      </c>
      <c r="I89" s="42">
        <v>0.2551422387618143</v>
      </c>
    </row>
    <row r="90" spans="1:9" ht="25.5">
      <c r="A90" s="55" t="s">
        <v>652</v>
      </c>
      <c r="B90" s="67">
        <v>907</v>
      </c>
      <c r="C90" s="57">
        <v>7</v>
      </c>
      <c r="D90" s="57">
        <v>1</v>
      </c>
      <c r="E90" s="44" t="s">
        <v>651</v>
      </c>
      <c r="F90" s="45" t="s">
        <v>201</v>
      </c>
      <c r="G90" s="47">
        <v>166973.20000000001</v>
      </c>
      <c r="H90" s="47">
        <v>42603.6</v>
      </c>
      <c r="I90" s="48">
        <v>0.25515232384598246</v>
      </c>
    </row>
    <row r="91" spans="1:9" ht="25.5">
      <c r="A91" s="55" t="s">
        <v>650</v>
      </c>
      <c r="B91" s="67">
        <v>907</v>
      </c>
      <c r="C91" s="57">
        <v>7</v>
      </c>
      <c r="D91" s="57">
        <v>1</v>
      </c>
      <c r="E91" s="44" t="s">
        <v>649</v>
      </c>
      <c r="F91" s="45" t="s">
        <v>201</v>
      </c>
      <c r="G91" s="47">
        <v>166973.20000000001</v>
      </c>
      <c r="H91" s="47">
        <v>42603.6</v>
      </c>
      <c r="I91" s="48">
        <v>0.25515232384598246</v>
      </c>
    </row>
    <row r="92" spans="1:9" ht="25.5">
      <c r="A92" s="55" t="s">
        <v>648</v>
      </c>
      <c r="B92" s="67">
        <v>907</v>
      </c>
      <c r="C92" s="57">
        <v>7</v>
      </c>
      <c r="D92" s="57">
        <v>1</v>
      </c>
      <c r="E92" s="44" t="s">
        <v>647</v>
      </c>
      <c r="F92" s="45" t="s">
        <v>201</v>
      </c>
      <c r="G92" s="47">
        <v>166973.20000000001</v>
      </c>
      <c r="H92" s="47">
        <v>42603.6</v>
      </c>
      <c r="I92" s="48">
        <v>0.25515232384598246</v>
      </c>
    </row>
    <row r="93" spans="1:9" ht="25.5">
      <c r="A93" s="55" t="s">
        <v>609</v>
      </c>
      <c r="B93" s="67">
        <v>907</v>
      </c>
      <c r="C93" s="57">
        <v>7</v>
      </c>
      <c r="D93" s="57">
        <v>1</v>
      </c>
      <c r="E93" s="44" t="s">
        <v>646</v>
      </c>
      <c r="F93" s="45" t="s">
        <v>201</v>
      </c>
      <c r="G93" s="47">
        <v>974.2</v>
      </c>
      <c r="H93" s="47">
        <v>185.9</v>
      </c>
      <c r="I93" s="48">
        <v>0.19082323958119482</v>
      </c>
    </row>
    <row r="94" spans="1:9" ht="25.5">
      <c r="A94" s="55" t="s">
        <v>205</v>
      </c>
      <c r="B94" s="67">
        <v>907</v>
      </c>
      <c r="C94" s="57">
        <v>7</v>
      </c>
      <c r="D94" s="57">
        <v>1</v>
      </c>
      <c r="E94" s="44" t="s">
        <v>646</v>
      </c>
      <c r="F94" s="45" t="s">
        <v>202</v>
      </c>
      <c r="G94" s="47">
        <v>974.2</v>
      </c>
      <c r="H94" s="47">
        <v>185.9</v>
      </c>
      <c r="I94" s="48">
        <v>0.19082323958119482</v>
      </c>
    </row>
    <row r="95" spans="1:9">
      <c r="A95" s="55" t="s">
        <v>589</v>
      </c>
      <c r="B95" s="67">
        <v>907</v>
      </c>
      <c r="C95" s="57">
        <v>7</v>
      </c>
      <c r="D95" s="57">
        <v>1</v>
      </c>
      <c r="E95" s="44" t="s">
        <v>645</v>
      </c>
      <c r="F95" s="45" t="s">
        <v>201</v>
      </c>
      <c r="G95" s="47">
        <v>91.2</v>
      </c>
      <c r="H95" s="47">
        <v>0.2</v>
      </c>
      <c r="I95" s="48">
        <v>2.1929824561403508E-3</v>
      </c>
    </row>
    <row r="96" spans="1:9" ht="25.5">
      <c r="A96" s="55" t="s">
        <v>205</v>
      </c>
      <c r="B96" s="67">
        <v>907</v>
      </c>
      <c r="C96" s="57">
        <v>7</v>
      </c>
      <c r="D96" s="57">
        <v>1</v>
      </c>
      <c r="E96" s="44" t="s">
        <v>645</v>
      </c>
      <c r="F96" s="45" t="s">
        <v>202</v>
      </c>
      <c r="G96" s="47">
        <v>91.2</v>
      </c>
      <c r="H96" s="47">
        <v>0.2</v>
      </c>
      <c r="I96" s="48">
        <v>2.1929824561403508E-3</v>
      </c>
    </row>
    <row r="97" spans="1:9">
      <c r="A97" s="55" t="s">
        <v>338</v>
      </c>
      <c r="B97" s="67">
        <v>907</v>
      </c>
      <c r="C97" s="57">
        <v>7</v>
      </c>
      <c r="D97" s="57">
        <v>1</v>
      </c>
      <c r="E97" s="44" t="s">
        <v>644</v>
      </c>
      <c r="F97" s="45" t="s">
        <v>201</v>
      </c>
      <c r="G97" s="47">
        <v>30032</v>
      </c>
      <c r="H97" s="47">
        <v>8650.7999999999993</v>
      </c>
      <c r="I97" s="48">
        <v>0.28805274374001061</v>
      </c>
    </row>
    <row r="98" spans="1:9" ht="25.5">
      <c r="A98" s="55" t="s">
        <v>205</v>
      </c>
      <c r="B98" s="67">
        <v>907</v>
      </c>
      <c r="C98" s="57">
        <v>7</v>
      </c>
      <c r="D98" s="57">
        <v>1</v>
      </c>
      <c r="E98" s="44" t="s">
        <v>644</v>
      </c>
      <c r="F98" s="45" t="s">
        <v>202</v>
      </c>
      <c r="G98" s="47">
        <v>29359.9</v>
      </c>
      <c r="H98" s="47">
        <v>8620.7000000000007</v>
      </c>
      <c r="I98" s="48">
        <v>0.29362157228055957</v>
      </c>
    </row>
    <row r="99" spans="1:9">
      <c r="A99" s="55" t="s">
        <v>212</v>
      </c>
      <c r="B99" s="67">
        <v>907</v>
      </c>
      <c r="C99" s="57">
        <v>7</v>
      </c>
      <c r="D99" s="57">
        <v>1</v>
      </c>
      <c r="E99" s="44" t="s">
        <v>644</v>
      </c>
      <c r="F99" s="45" t="s">
        <v>209</v>
      </c>
      <c r="G99" s="47">
        <v>672.1</v>
      </c>
      <c r="H99" s="47">
        <v>30.2</v>
      </c>
      <c r="I99" s="48">
        <v>4.4933789614640673E-2</v>
      </c>
    </row>
    <row r="100" spans="1:9" ht="51">
      <c r="A100" s="55" t="s">
        <v>643</v>
      </c>
      <c r="B100" s="67">
        <v>907</v>
      </c>
      <c r="C100" s="57">
        <v>7</v>
      </c>
      <c r="D100" s="57">
        <v>1</v>
      </c>
      <c r="E100" s="44" t="s">
        <v>642</v>
      </c>
      <c r="F100" s="45" t="s">
        <v>201</v>
      </c>
      <c r="G100" s="47">
        <v>132781.20000000001</v>
      </c>
      <c r="H100" s="47">
        <v>33766.699999999997</v>
      </c>
      <c r="I100" s="48">
        <v>0.25430332004832007</v>
      </c>
    </row>
    <row r="101" spans="1:9" ht="51">
      <c r="A101" s="55" t="s">
        <v>219</v>
      </c>
      <c r="B101" s="67">
        <v>907</v>
      </c>
      <c r="C101" s="57">
        <v>7</v>
      </c>
      <c r="D101" s="57">
        <v>1</v>
      </c>
      <c r="E101" s="44" t="s">
        <v>642</v>
      </c>
      <c r="F101" s="45" t="s">
        <v>218</v>
      </c>
      <c r="G101" s="47">
        <v>132043.70000000001</v>
      </c>
      <c r="H101" s="47">
        <v>33701.199999999997</v>
      </c>
      <c r="I101" s="48">
        <v>0.25522762539977289</v>
      </c>
    </row>
    <row r="102" spans="1:9" ht="25.5">
      <c r="A102" s="55" t="s">
        <v>205</v>
      </c>
      <c r="B102" s="67">
        <v>907</v>
      </c>
      <c r="C102" s="57">
        <v>7</v>
      </c>
      <c r="D102" s="57">
        <v>1</v>
      </c>
      <c r="E102" s="44" t="s">
        <v>642</v>
      </c>
      <c r="F102" s="45" t="s">
        <v>202</v>
      </c>
      <c r="G102" s="47">
        <v>737.5</v>
      </c>
      <c r="H102" s="47">
        <v>65.5</v>
      </c>
      <c r="I102" s="48">
        <v>8.88135593220339E-2</v>
      </c>
    </row>
    <row r="103" spans="1:9" ht="51">
      <c r="A103" s="55" t="s">
        <v>618</v>
      </c>
      <c r="B103" s="67">
        <v>907</v>
      </c>
      <c r="C103" s="57">
        <v>7</v>
      </c>
      <c r="D103" s="57">
        <v>1</v>
      </c>
      <c r="E103" s="44" t="s">
        <v>641</v>
      </c>
      <c r="F103" s="45" t="s">
        <v>201</v>
      </c>
      <c r="G103" s="47">
        <v>60</v>
      </c>
      <c r="H103" s="47">
        <v>0</v>
      </c>
      <c r="I103" s="48">
        <v>0</v>
      </c>
    </row>
    <row r="104" spans="1:9" ht="25.5">
      <c r="A104" s="55" t="s">
        <v>205</v>
      </c>
      <c r="B104" s="67">
        <v>907</v>
      </c>
      <c r="C104" s="57">
        <v>7</v>
      </c>
      <c r="D104" s="57">
        <v>1</v>
      </c>
      <c r="E104" s="44" t="s">
        <v>641</v>
      </c>
      <c r="F104" s="45" t="s">
        <v>202</v>
      </c>
      <c r="G104" s="47">
        <v>60</v>
      </c>
      <c r="H104" s="47">
        <v>0</v>
      </c>
      <c r="I104" s="48">
        <v>0</v>
      </c>
    </row>
    <row r="105" spans="1:9">
      <c r="A105" s="55" t="s">
        <v>453</v>
      </c>
      <c r="B105" s="67">
        <v>907</v>
      </c>
      <c r="C105" s="57">
        <v>7</v>
      </c>
      <c r="D105" s="57">
        <v>1</v>
      </c>
      <c r="E105" s="44" t="s">
        <v>640</v>
      </c>
      <c r="F105" s="45" t="s">
        <v>201</v>
      </c>
      <c r="G105" s="47">
        <v>3034.6</v>
      </c>
      <c r="H105" s="47">
        <v>0</v>
      </c>
      <c r="I105" s="48">
        <v>0</v>
      </c>
    </row>
    <row r="106" spans="1:9" ht="25.5">
      <c r="A106" s="55" t="s">
        <v>205</v>
      </c>
      <c r="B106" s="67">
        <v>907</v>
      </c>
      <c r="C106" s="57">
        <v>7</v>
      </c>
      <c r="D106" s="57">
        <v>1</v>
      </c>
      <c r="E106" s="44" t="s">
        <v>640</v>
      </c>
      <c r="F106" s="45" t="s">
        <v>202</v>
      </c>
      <c r="G106" s="47">
        <v>3034.6</v>
      </c>
      <c r="H106" s="47">
        <v>0</v>
      </c>
      <c r="I106" s="48">
        <v>0</v>
      </c>
    </row>
    <row r="107" spans="1:9" ht="38.25">
      <c r="A107" s="55" t="s">
        <v>548</v>
      </c>
      <c r="B107" s="67">
        <v>907</v>
      </c>
      <c r="C107" s="57">
        <v>7</v>
      </c>
      <c r="D107" s="57">
        <v>1</v>
      </c>
      <c r="E107" s="44" t="s">
        <v>547</v>
      </c>
      <c r="F107" s="45" t="s">
        <v>201</v>
      </c>
      <c r="G107" s="47">
        <v>6.6</v>
      </c>
      <c r="H107" s="47">
        <v>0</v>
      </c>
      <c r="I107" s="48">
        <v>0</v>
      </c>
    </row>
    <row r="108" spans="1:9" ht="38.25">
      <c r="A108" s="55" t="s">
        <v>522</v>
      </c>
      <c r="B108" s="67">
        <v>907</v>
      </c>
      <c r="C108" s="57">
        <v>7</v>
      </c>
      <c r="D108" s="57">
        <v>1</v>
      </c>
      <c r="E108" s="44" t="s">
        <v>521</v>
      </c>
      <c r="F108" s="45" t="s">
        <v>201</v>
      </c>
      <c r="G108" s="47">
        <v>6.6</v>
      </c>
      <c r="H108" s="47">
        <v>0</v>
      </c>
      <c r="I108" s="48">
        <v>0</v>
      </c>
    </row>
    <row r="109" spans="1:9" ht="38.25">
      <c r="A109" s="55" t="s">
        <v>520</v>
      </c>
      <c r="B109" s="67">
        <v>907</v>
      </c>
      <c r="C109" s="57">
        <v>7</v>
      </c>
      <c r="D109" s="57">
        <v>1</v>
      </c>
      <c r="E109" s="44" t="s">
        <v>519</v>
      </c>
      <c r="F109" s="45" t="s">
        <v>201</v>
      </c>
      <c r="G109" s="47">
        <v>6.6</v>
      </c>
      <c r="H109" s="47">
        <v>0</v>
      </c>
      <c r="I109" s="48">
        <v>0</v>
      </c>
    </row>
    <row r="110" spans="1:9" ht="51">
      <c r="A110" s="55" t="s">
        <v>514</v>
      </c>
      <c r="B110" s="67">
        <v>907</v>
      </c>
      <c r="C110" s="57">
        <v>7</v>
      </c>
      <c r="D110" s="57">
        <v>1</v>
      </c>
      <c r="E110" s="44" t="s">
        <v>517</v>
      </c>
      <c r="F110" s="45" t="s">
        <v>201</v>
      </c>
      <c r="G110" s="47">
        <v>6.6</v>
      </c>
      <c r="H110" s="47">
        <v>0</v>
      </c>
      <c r="I110" s="48">
        <v>0</v>
      </c>
    </row>
    <row r="111" spans="1:9" ht="25.5">
      <c r="A111" s="55" t="s">
        <v>205</v>
      </c>
      <c r="B111" s="67">
        <v>907</v>
      </c>
      <c r="C111" s="57">
        <v>7</v>
      </c>
      <c r="D111" s="57">
        <v>1</v>
      </c>
      <c r="E111" s="44" t="s">
        <v>517</v>
      </c>
      <c r="F111" s="45" t="s">
        <v>202</v>
      </c>
      <c r="G111" s="47">
        <v>6.6</v>
      </c>
      <c r="H111" s="47">
        <v>0</v>
      </c>
      <c r="I111" s="48">
        <v>0</v>
      </c>
    </row>
    <row r="112" spans="1:9" s="60" customFormat="1">
      <c r="A112" s="58" t="s">
        <v>265</v>
      </c>
      <c r="B112" s="68">
        <v>907</v>
      </c>
      <c r="C112" s="59">
        <v>7</v>
      </c>
      <c r="D112" s="59">
        <v>2</v>
      </c>
      <c r="E112" s="38" t="s">
        <v>201</v>
      </c>
      <c r="F112" s="39" t="s">
        <v>201</v>
      </c>
      <c r="G112" s="41">
        <v>378713.8</v>
      </c>
      <c r="H112" s="41">
        <v>88730</v>
      </c>
      <c r="I112" s="42">
        <v>0.23429302021737788</v>
      </c>
    </row>
    <row r="113" spans="1:9" ht="25.5">
      <c r="A113" s="55" t="s">
        <v>652</v>
      </c>
      <c r="B113" s="67">
        <v>907</v>
      </c>
      <c r="C113" s="57">
        <v>7</v>
      </c>
      <c r="D113" s="57">
        <v>2</v>
      </c>
      <c r="E113" s="44" t="s">
        <v>651</v>
      </c>
      <c r="F113" s="45" t="s">
        <v>201</v>
      </c>
      <c r="G113" s="47">
        <v>378636.79999999999</v>
      </c>
      <c r="H113" s="47">
        <v>88730</v>
      </c>
      <c r="I113" s="48">
        <v>0.23434066630607486</v>
      </c>
    </row>
    <row r="114" spans="1:9" ht="25.5">
      <c r="A114" s="55" t="s">
        <v>650</v>
      </c>
      <c r="B114" s="67">
        <v>907</v>
      </c>
      <c r="C114" s="57">
        <v>7</v>
      </c>
      <c r="D114" s="57">
        <v>2</v>
      </c>
      <c r="E114" s="44" t="s">
        <v>649</v>
      </c>
      <c r="F114" s="45" t="s">
        <v>201</v>
      </c>
      <c r="G114" s="47">
        <v>378627.8</v>
      </c>
      <c r="H114" s="47">
        <v>88730</v>
      </c>
      <c r="I114" s="48">
        <v>0.23434623659435466</v>
      </c>
    </row>
    <row r="115" spans="1:9" ht="25.5">
      <c r="A115" s="55" t="s">
        <v>639</v>
      </c>
      <c r="B115" s="67">
        <v>907</v>
      </c>
      <c r="C115" s="57">
        <v>7</v>
      </c>
      <c r="D115" s="57">
        <v>2</v>
      </c>
      <c r="E115" s="44" t="s">
        <v>638</v>
      </c>
      <c r="F115" s="45" t="s">
        <v>201</v>
      </c>
      <c r="G115" s="47">
        <v>378627.8</v>
      </c>
      <c r="H115" s="47">
        <v>88730</v>
      </c>
      <c r="I115" s="48">
        <v>0.23434623659435466</v>
      </c>
    </row>
    <row r="116" spans="1:9" ht="25.5">
      <c r="A116" s="55" t="s">
        <v>609</v>
      </c>
      <c r="B116" s="67">
        <v>907</v>
      </c>
      <c r="C116" s="57">
        <v>7</v>
      </c>
      <c r="D116" s="57">
        <v>2</v>
      </c>
      <c r="E116" s="44" t="s">
        <v>637</v>
      </c>
      <c r="F116" s="45" t="s">
        <v>201</v>
      </c>
      <c r="G116" s="47">
        <v>1514.9</v>
      </c>
      <c r="H116" s="47">
        <v>194.4</v>
      </c>
      <c r="I116" s="48">
        <v>0.12832530200013201</v>
      </c>
    </row>
    <row r="117" spans="1:9" ht="25.5">
      <c r="A117" s="55" t="s">
        <v>205</v>
      </c>
      <c r="B117" s="67">
        <v>907</v>
      </c>
      <c r="C117" s="57">
        <v>7</v>
      </c>
      <c r="D117" s="57">
        <v>2</v>
      </c>
      <c r="E117" s="44" t="s">
        <v>637</v>
      </c>
      <c r="F117" s="45" t="s">
        <v>202</v>
      </c>
      <c r="G117" s="47">
        <v>1514.9</v>
      </c>
      <c r="H117" s="47">
        <v>194.4</v>
      </c>
      <c r="I117" s="48">
        <v>0.12832530200013201</v>
      </c>
    </row>
    <row r="118" spans="1:9">
      <c r="A118" s="55" t="s">
        <v>636</v>
      </c>
      <c r="B118" s="67">
        <v>907</v>
      </c>
      <c r="C118" s="57">
        <v>7</v>
      </c>
      <c r="D118" s="57">
        <v>2</v>
      </c>
      <c r="E118" s="44" t="s">
        <v>635</v>
      </c>
      <c r="F118" s="45" t="s">
        <v>201</v>
      </c>
      <c r="G118" s="47">
        <v>2994</v>
      </c>
      <c r="H118" s="47">
        <v>388</v>
      </c>
      <c r="I118" s="48">
        <v>0.12959251837007349</v>
      </c>
    </row>
    <row r="119" spans="1:9" ht="25.5">
      <c r="A119" s="55" t="s">
        <v>205</v>
      </c>
      <c r="B119" s="67">
        <v>907</v>
      </c>
      <c r="C119" s="57">
        <v>7</v>
      </c>
      <c r="D119" s="57">
        <v>2</v>
      </c>
      <c r="E119" s="44" t="s">
        <v>635</v>
      </c>
      <c r="F119" s="45" t="s">
        <v>202</v>
      </c>
      <c r="G119" s="47">
        <v>2994</v>
      </c>
      <c r="H119" s="47">
        <v>388</v>
      </c>
      <c r="I119" s="48">
        <v>0.12959251837007349</v>
      </c>
    </row>
    <row r="120" spans="1:9">
      <c r="A120" s="55" t="s">
        <v>589</v>
      </c>
      <c r="B120" s="67">
        <v>907</v>
      </c>
      <c r="C120" s="57">
        <v>7</v>
      </c>
      <c r="D120" s="57">
        <v>2</v>
      </c>
      <c r="E120" s="44" t="s">
        <v>634</v>
      </c>
      <c r="F120" s="45" t="s">
        <v>201</v>
      </c>
      <c r="G120" s="47">
        <v>220.6</v>
      </c>
      <c r="H120" s="47">
        <v>21.9</v>
      </c>
      <c r="I120" s="48">
        <v>9.9274705349048045E-2</v>
      </c>
    </row>
    <row r="121" spans="1:9" ht="25.5">
      <c r="A121" s="55" t="s">
        <v>205</v>
      </c>
      <c r="B121" s="67">
        <v>907</v>
      </c>
      <c r="C121" s="57">
        <v>7</v>
      </c>
      <c r="D121" s="57">
        <v>2</v>
      </c>
      <c r="E121" s="44" t="s">
        <v>634</v>
      </c>
      <c r="F121" s="45" t="s">
        <v>202</v>
      </c>
      <c r="G121" s="47">
        <v>220.6</v>
      </c>
      <c r="H121" s="47">
        <v>21.9</v>
      </c>
      <c r="I121" s="48">
        <v>9.9274705349048045E-2</v>
      </c>
    </row>
    <row r="122" spans="1:9" ht="25.5">
      <c r="A122" s="55" t="s">
        <v>633</v>
      </c>
      <c r="B122" s="67">
        <v>907</v>
      </c>
      <c r="C122" s="57">
        <v>7</v>
      </c>
      <c r="D122" s="57">
        <v>2</v>
      </c>
      <c r="E122" s="44" t="s">
        <v>632</v>
      </c>
      <c r="F122" s="45" t="s">
        <v>201</v>
      </c>
      <c r="G122" s="47">
        <v>7901.3</v>
      </c>
      <c r="H122" s="47">
        <v>1311</v>
      </c>
      <c r="I122" s="48">
        <v>0.16592206345791199</v>
      </c>
    </row>
    <row r="123" spans="1:9" ht="25.5">
      <c r="A123" s="55" t="s">
        <v>205</v>
      </c>
      <c r="B123" s="67">
        <v>907</v>
      </c>
      <c r="C123" s="57">
        <v>7</v>
      </c>
      <c r="D123" s="57">
        <v>2</v>
      </c>
      <c r="E123" s="44" t="s">
        <v>632</v>
      </c>
      <c r="F123" s="45" t="s">
        <v>202</v>
      </c>
      <c r="G123" s="47">
        <v>7901.3</v>
      </c>
      <c r="H123" s="47">
        <v>1311</v>
      </c>
      <c r="I123" s="48">
        <v>0.16592206345791199</v>
      </c>
    </row>
    <row r="124" spans="1:9" ht="25.5">
      <c r="A124" s="55" t="s">
        <v>631</v>
      </c>
      <c r="B124" s="67">
        <v>907</v>
      </c>
      <c r="C124" s="57">
        <v>7</v>
      </c>
      <c r="D124" s="57">
        <v>2</v>
      </c>
      <c r="E124" s="44" t="s">
        <v>630</v>
      </c>
      <c r="F124" s="45" t="s">
        <v>201</v>
      </c>
      <c r="G124" s="47">
        <v>100</v>
      </c>
      <c r="H124" s="47">
        <v>0</v>
      </c>
      <c r="I124" s="48">
        <v>0</v>
      </c>
    </row>
    <row r="125" spans="1:9" ht="25.5">
      <c r="A125" s="55" t="s">
        <v>205</v>
      </c>
      <c r="B125" s="67">
        <v>907</v>
      </c>
      <c r="C125" s="57">
        <v>7</v>
      </c>
      <c r="D125" s="57">
        <v>2</v>
      </c>
      <c r="E125" s="44" t="s">
        <v>630</v>
      </c>
      <c r="F125" s="45" t="s">
        <v>202</v>
      </c>
      <c r="G125" s="47">
        <v>100</v>
      </c>
      <c r="H125" s="47">
        <v>0</v>
      </c>
      <c r="I125" s="48">
        <v>0</v>
      </c>
    </row>
    <row r="126" spans="1:9">
      <c r="A126" s="55" t="s">
        <v>629</v>
      </c>
      <c r="B126" s="67">
        <v>907</v>
      </c>
      <c r="C126" s="57">
        <v>7</v>
      </c>
      <c r="D126" s="57">
        <v>2</v>
      </c>
      <c r="E126" s="44" t="s">
        <v>628</v>
      </c>
      <c r="F126" s="45" t="s">
        <v>201</v>
      </c>
      <c r="G126" s="47">
        <v>15</v>
      </c>
      <c r="H126" s="47">
        <v>0</v>
      </c>
      <c r="I126" s="48">
        <v>0</v>
      </c>
    </row>
    <row r="127" spans="1:9" ht="25.5">
      <c r="A127" s="55" t="s">
        <v>205</v>
      </c>
      <c r="B127" s="67">
        <v>907</v>
      </c>
      <c r="C127" s="57">
        <v>7</v>
      </c>
      <c r="D127" s="57">
        <v>2</v>
      </c>
      <c r="E127" s="44" t="s">
        <v>628</v>
      </c>
      <c r="F127" s="45" t="s">
        <v>202</v>
      </c>
      <c r="G127" s="47">
        <v>15</v>
      </c>
      <c r="H127" s="47">
        <v>0</v>
      </c>
      <c r="I127" s="48">
        <v>0</v>
      </c>
    </row>
    <row r="128" spans="1:9">
      <c r="A128" s="55" t="s">
        <v>627</v>
      </c>
      <c r="B128" s="67">
        <v>907</v>
      </c>
      <c r="C128" s="57">
        <v>7</v>
      </c>
      <c r="D128" s="57">
        <v>2</v>
      </c>
      <c r="E128" s="44" t="s">
        <v>626</v>
      </c>
      <c r="F128" s="45" t="s">
        <v>201</v>
      </c>
      <c r="G128" s="47">
        <v>199.8</v>
      </c>
      <c r="H128" s="47">
        <v>192.2</v>
      </c>
      <c r="I128" s="48">
        <v>0.96196196196196182</v>
      </c>
    </row>
    <row r="129" spans="1:9" ht="25.5">
      <c r="A129" s="55" t="s">
        <v>205</v>
      </c>
      <c r="B129" s="67">
        <v>907</v>
      </c>
      <c r="C129" s="57">
        <v>7</v>
      </c>
      <c r="D129" s="57">
        <v>2</v>
      </c>
      <c r="E129" s="44" t="s">
        <v>626</v>
      </c>
      <c r="F129" s="45" t="s">
        <v>202</v>
      </c>
      <c r="G129" s="47">
        <v>199.8</v>
      </c>
      <c r="H129" s="47">
        <v>192.2</v>
      </c>
      <c r="I129" s="48">
        <v>0.96196196196196182</v>
      </c>
    </row>
    <row r="130" spans="1:9">
      <c r="A130" s="55" t="s">
        <v>338</v>
      </c>
      <c r="B130" s="67">
        <v>907</v>
      </c>
      <c r="C130" s="57">
        <v>7</v>
      </c>
      <c r="D130" s="57">
        <v>2</v>
      </c>
      <c r="E130" s="44" t="s">
        <v>624</v>
      </c>
      <c r="F130" s="45" t="s">
        <v>201</v>
      </c>
      <c r="G130" s="47">
        <v>27825.4</v>
      </c>
      <c r="H130" s="47">
        <v>8619.2000000000007</v>
      </c>
      <c r="I130" s="48">
        <v>0.3097601472036341</v>
      </c>
    </row>
    <row r="131" spans="1:9" ht="51">
      <c r="A131" s="55" t="s">
        <v>219</v>
      </c>
      <c r="B131" s="67">
        <v>907</v>
      </c>
      <c r="C131" s="57">
        <v>7</v>
      </c>
      <c r="D131" s="57">
        <v>2</v>
      </c>
      <c r="E131" s="44" t="s">
        <v>624</v>
      </c>
      <c r="F131" s="45" t="s">
        <v>218</v>
      </c>
      <c r="G131" s="47">
        <v>1.4</v>
      </c>
      <c r="H131" s="47">
        <v>0</v>
      </c>
      <c r="I131" s="48">
        <v>0</v>
      </c>
    </row>
    <row r="132" spans="1:9" ht="25.5">
      <c r="A132" s="55" t="s">
        <v>205</v>
      </c>
      <c r="B132" s="67">
        <v>907</v>
      </c>
      <c r="C132" s="57">
        <v>7</v>
      </c>
      <c r="D132" s="57">
        <v>2</v>
      </c>
      <c r="E132" s="44" t="s">
        <v>624</v>
      </c>
      <c r="F132" s="45" t="s">
        <v>202</v>
      </c>
      <c r="G132" s="47">
        <v>25616.2</v>
      </c>
      <c r="H132" s="47">
        <v>8572.2999999999993</v>
      </c>
      <c r="I132" s="48">
        <v>0.33464370203230764</v>
      </c>
    </row>
    <row r="133" spans="1:9">
      <c r="A133" s="55" t="s">
        <v>212</v>
      </c>
      <c r="B133" s="67">
        <v>907</v>
      </c>
      <c r="C133" s="57">
        <v>7</v>
      </c>
      <c r="D133" s="57">
        <v>2</v>
      </c>
      <c r="E133" s="44" t="s">
        <v>624</v>
      </c>
      <c r="F133" s="45" t="s">
        <v>209</v>
      </c>
      <c r="G133" s="47">
        <v>2207.8000000000002</v>
      </c>
      <c r="H133" s="47">
        <v>46.9</v>
      </c>
      <c r="I133" s="48">
        <v>2.1242866201648697E-2</v>
      </c>
    </row>
    <row r="134" spans="1:9" ht="76.5">
      <c r="A134" s="55" t="s">
        <v>623</v>
      </c>
      <c r="B134" s="67">
        <v>907</v>
      </c>
      <c r="C134" s="57">
        <v>7</v>
      </c>
      <c r="D134" s="57">
        <v>2</v>
      </c>
      <c r="E134" s="44" t="s">
        <v>622</v>
      </c>
      <c r="F134" s="45" t="s">
        <v>201</v>
      </c>
      <c r="G134" s="47">
        <v>335825.9</v>
      </c>
      <c r="H134" s="47">
        <v>78003.399999999994</v>
      </c>
      <c r="I134" s="48">
        <v>0.23227332972233525</v>
      </c>
    </row>
    <row r="135" spans="1:9" ht="51">
      <c r="A135" s="55" t="s">
        <v>219</v>
      </c>
      <c r="B135" s="67">
        <v>907</v>
      </c>
      <c r="C135" s="57">
        <v>7</v>
      </c>
      <c r="D135" s="57">
        <v>2</v>
      </c>
      <c r="E135" s="44" t="s">
        <v>622</v>
      </c>
      <c r="F135" s="45" t="s">
        <v>218</v>
      </c>
      <c r="G135" s="47">
        <v>329702.90000000002</v>
      </c>
      <c r="H135" s="47">
        <v>76844.7</v>
      </c>
      <c r="I135" s="48">
        <v>0.23307256320766359</v>
      </c>
    </row>
    <row r="136" spans="1:9" ht="25.5">
      <c r="A136" s="55" t="s">
        <v>205</v>
      </c>
      <c r="B136" s="67">
        <v>907</v>
      </c>
      <c r="C136" s="57">
        <v>7</v>
      </c>
      <c r="D136" s="57">
        <v>2</v>
      </c>
      <c r="E136" s="44" t="s">
        <v>622</v>
      </c>
      <c r="F136" s="45" t="s">
        <v>202</v>
      </c>
      <c r="G136" s="47">
        <v>6123</v>
      </c>
      <c r="H136" s="47">
        <v>1158.7</v>
      </c>
      <c r="I136" s="48">
        <v>0.18923730197615549</v>
      </c>
    </row>
    <row r="137" spans="1:9" ht="51">
      <c r="A137" s="55" t="s">
        <v>618</v>
      </c>
      <c r="B137" s="67">
        <v>907</v>
      </c>
      <c r="C137" s="57">
        <v>7</v>
      </c>
      <c r="D137" s="57">
        <v>2</v>
      </c>
      <c r="E137" s="44" t="s">
        <v>617</v>
      </c>
      <c r="F137" s="45" t="s">
        <v>201</v>
      </c>
      <c r="G137" s="47">
        <v>38</v>
      </c>
      <c r="H137" s="47">
        <v>0</v>
      </c>
      <c r="I137" s="48">
        <v>0</v>
      </c>
    </row>
    <row r="138" spans="1:9" ht="25.5">
      <c r="A138" s="55" t="s">
        <v>205</v>
      </c>
      <c r="B138" s="67">
        <v>907</v>
      </c>
      <c r="C138" s="57">
        <v>7</v>
      </c>
      <c r="D138" s="57">
        <v>2</v>
      </c>
      <c r="E138" s="44" t="s">
        <v>617</v>
      </c>
      <c r="F138" s="45" t="s">
        <v>202</v>
      </c>
      <c r="G138" s="47">
        <v>38</v>
      </c>
      <c r="H138" s="47">
        <v>0</v>
      </c>
      <c r="I138" s="48">
        <v>0</v>
      </c>
    </row>
    <row r="139" spans="1:9">
      <c r="A139" s="55" t="s">
        <v>453</v>
      </c>
      <c r="B139" s="67">
        <v>907</v>
      </c>
      <c r="C139" s="57">
        <v>7</v>
      </c>
      <c r="D139" s="57">
        <v>2</v>
      </c>
      <c r="E139" s="44" t="s">
        <v>616</v>
      </c>
      <c r="F139" s="45" t="s">
        <v>201</v>
      </c>
      <c r="G139" s="47">
        <v>1777.9</v>
      </c>
      <c r="H139" s="47">
        <v>0</v>
      </c>
      <c r="I139" s="48">
        <v>0</v>
      </c>
    </row>
    <row r="140" spans="1:9" ht="25.5">
      <c r="A140" s="55" t="s">
        <v>205</v>
      </c>
      <c r="B140" s="67">
        <v>907</v>
      </c>
      <c r="C140" s="57">
        <v>7</v>
      </c>
      <c r="D140" s="57">
        <v>2</v>
      </c>
      <c r="E140" s="44" t="s">
        <v>616</v>
      </c>
      <c r="F140" s="45" t="s">
        <v>202</v>
      </c>
      <c r="G140" s="47">
        <v>1777.9</v>
      </c>
      <c r="H140" s="47">
        <v>0</v>
      </c>
      <c r="I140" s="48">
        <v>0</v>
      </c>
    </row>
    <row r="141" spans="1:9" ht="38.25">
      <c r="A141" s="55" t="s">
        <v>615</v>
      </c>
      <c r="B141" s="67">
        <v>907</v>
      </c>
      <c r="C141" s="57">
        <v>7</v>
      </c>
      <c r="D141" s="57">
        <v>2</v>
      </c>
      <c r="E141" s="44" t="s">
        <v>614</v>
      </c>
      <c r="F141" s="45" t="s">
        <v>201</v>
      </c>
      <c r="G141" s="47">
        <v>30</v>
      </c>
      <c r="H141" s="47">
        <v>0</v>
      </c>
      <c r="I141" s="48">
        <v>0</v>
      </c>
    </row>
    <row r="142" spans="1:9" ht="25.5">
      <c r="A142" s="55" t="s">
        <v>205</v>
      </c>
      <c r="B142" s="67">
        <v>907</v>
      </c>
      <c r="C142" s="57">
        <v>7</v>
      </c>
      <c r="D142" s="57">
        <v>2</v>
      </c>
      <c r="E142" s="44" t="s">
        <v>614</v>
      </c>
      <c r="F142" s="45" t="s">
        <v>202</v>
      </c>
      <c r="G142" s="47">
        <v>30</v>
      </c>
      <c r="H142" s="47">
        <v>0</v>
      </c>
      <c r="I142" s="48">
        <v>0</v>
      </c>
    </row>
    <row r="143" spans="1:9" ht="38.25">
      <c r="A143" s="55" t="s">
        <v>613</v>
      </c>
      <c r="B143" s="67">
        <v>907</v>
      </c>
      <c r="C143" s="57">
        <v>7</v>
      </c>
      <c r="D143" s="57">
        <v>2</v>
      </c>
      <c r="E143" s="44" t="s">
        <v>612</v>
      </c>
      <c r="F143" s="45" t="s">
        <v>201</v>
      </c>
      <c r="G143" s="47">
        <v>185</v>
      </c>
      <c r="H143" s="47">
        <v>0</v>
      </c>
      <c r="I143" s="48">
        <v>0</v>
      </c>
    </row>
    <row r="144" spans="1:9" ht="25.5">
      <c r="A144" s="55" t="s">
        <v>205</v>
      </c>
      <c r="B144" s="67">
        <v>907</v>
      </c>
      <c r="C144" s="57">
        <v>7</v>
      </c>
      <c r="D144" s="57">
        <v>2</v>
      </c>
      <c r="E144" s="44" t="s">
        <v>612</v>
      </c>
      <c r="F144" s="45" t="s">
        <v>202</v>
      </c>
      <c r="G144" s="47">
        <v>185</v>
      </c>
      <c r="H144" s="47">
        <v>0</v>
      </c>
      <c r="I144" s="48">
        <v>0</v>
      </c>
    </row>
    <row r="145" spans="1:9" ht="38.25">
      <c r="A145" s="55" t="s">
        <v>604</v>
      </c>
      <c r="B145" s="67">
        <v>907</v>
      </c>
      <c r="C145" s="57">
        <v>7</v>
      </c>
      <c r="D145" s="57">
        <v>2</v>
      </c>
      <c r="E145" s="44" t="s">
        <v>603</v>
      </c>
      <c r="F145" s="45" t="s">
        <v>201</v>
      </c>
      <c r="G145" s="47">
        <v>9</v>
      </c>
      <c r="H145" s="47">
        <v>0</v>
      </c>
      <c r="I145" s="48">
        <v>0</v>
      </c>
    </row>
    <row r="146" spans="1:9" ht="25.5">
      <c r="A146" s="55" t="s">
        <v>594</v>
      </c>
      <c r="B146" s="67">
        <v>907</v>
      </c>
      <c r="C146" s="57">
        <v>7</v>
      </c>
      <c r="D146" s="57">
        <v>2</v>
      </c>
      <c r="E146" s="44" t="s">
        <v>593</v>
      </c>
      <c r="F146" s="45" t="s">
        <v>201</v>
      </c>
      <c r="G146" s="47">
        <v>9</v>
      </c>
      <c r="H146" s="47">
        <v>0</v>
      </c>
      <c r="I146" s="48">
        <v>0</v>
      </c>
    </row>
    <row r="147" spans="1:9" ht="51">
      <c r="A147" s="55" t="s">
        <v>514</v>
      </c>
      <c r="B147" s="67">
        <v>907</v>
      </c>
      <c r="C147" s="57">
        <v>7</v>
      </c>
      <c r="D147" s="57">
        <v>2</v>
      </c>
      <c r="E147" s="44" t="s">
        <v>592</v>
      </c>
      <c r="F147" s="45" t="s">
        <v>201</v>
      </c>
      <c r="G147" s="47">
        <v>9</v>
      </c>
      <c r="H147" s="47">
        <v>0</v>
      </c>
      <c r="I147" s="48">
        <v>0</v>
      </c>
    </row>
    <row r="148" spans="1:9">
      <c r="A148" s="55" t="s">
        <v>283</v>
      </c>
      <c r="B148" s="67">
        <v>907</v>
      </c>
      <c r="C148" s="57">
        <v>7</v>
      </c>
      <c r="D148" s="57">
        <v>2</v>
      </c>
      <c r="E148" s="44" t="s">
        <v>592</v>
      </c>
      <c r="F148" s="45" t="s">
        <v>281</v>
      </c>
      <c r="G148" s="47">
        <v>9</v>
      </c>
      <c r="H148" s="47">
        <v>0</v>
      </c>
      <c r="I148" s="48">
        <v>0</v>
      </c>
    </row>
    <row r="149" spans="1:9" ht="38.25">
      <c r="A149" s="55" t="s">
        <v>548</v>
      </c>
      <c r="B149" s="67">
        <v>907</v>
      </c>
      <c r="C149" s="57">
        <v>7</v>
      </c>
      <c r="D149" s="57">
        <v>2</v>
      </c>
      <c r="E149" s="44" t="s">
        <v>547</v>
      </c>
      <c r="F149" s="45" t="s">
        <v>201</v>
      </c>
      <c r="G149" s="47">
        <v>27</v>
      </c>
      <c r="H149" s="47">
        <v>0</v>
      </c>
      <c r="I149" s="48">
        <v>0</v>
      </c>
    </row>
    <row r="150" spans="1:9" ht="38.25">
      <c r="A150" s="55" t="s">
        <v>522</v>
      </c>
      <c r="B150" s="67">
        <v>907</v>
      </c>
      <c r="C150" s="57">
        <v>7</v>
      </c>
      <c r="D150" s="57">
        <v>2</v>
      </c>
      <c r="E150" s="44" t="s">
        <v>521</v>
      </c>
      <c r="F150" s="45" t="s">
        <v>201</v>
      </c>
      <c r="G150" s="47">
        <v>27</v>
      </c>
      <c r="H150" s="47">
        <v>0</v>
      </c>
      <c r="I150" s="48">
        <v>0</v>
      </c>
    </row>
    <row r="151" spans="1:9" ht="38.25">
      <c r="A151" s="55" t="s">
        <v>520</v>
      </c>
      <c r="B151" s="67">
        <v>907</v>
      </c>
      <c r="C151" s="57">
        <v>7</v>
      </c>
      <c r="D151" s="57">
        <v>2</v>
      </c>
      <c r="E151" s="44" t="s">
        <v>519</v>
      </c>
      <c r="F151" s="45" t="s">
        <v>201</v>
      </c>
      <c r="G151" s="47">
        <v>27</v>
      </c>
      <c r="H151" s="47">
        <v>0</v>
      </c>
      <c r="I151" s="48">
        <v>0</v>
      </c>
    </row>
    <row r="152" spans="1:9" ht="51">
      <c r="A152" s="55" t="s">
        <v>514</v>
      </c>
      <c r="B152" s="67">
        <v>907</v>
      </c>
      <c r="C152" s="57">
        <v>7</v>
      </c>
      <c r="D152" s="57">
        <v>2</v>
      </c>
      <c r="E152" s="44" t="s">
        <v>517</v>
      </c>
      <c r="F152" s="45" t="s">
        <v>201</v>
      </c>
      <c r="G152" s="47">
        <v>27</v>
      </c>
      <c r="H152" s="47">
        <v>0</v>
      </c>
      <c r="I152" s="48">
        <v>0</v>
      </c>
    </row>
    <row r="153" spans="1:9" ht="25.5">
      <c r="A153" s="55" t="s">
        <v>205</v>
      </c>
      <c r="B153" s="67">
        <v>907</v>
      </c>
      <c r="C153" s="57">
        <v>7</v>
      </c>
      <c r="D153" s="57">
        <v>2</v>
      </c>
      <c r="E153" s="44" t="s">
        <v>517</v>
      </c>
      <c r="F153" s="45" t="s">
        <v>202</v>
      </c>
      <c r="G153" s="47">
        <v>27</v>
      </c>
      <c r="H153" s="47">
        <v>0</v>
      </c>
      <c r="I153" s="48">
        <v>0</v>
      </c>
    </row>
    <row r="154" spans="1:9" ht="38.25">
      <c r="A154" s="55" t="s">
        <v>277</v>
      </c>
      <c r="B154" s="67">
        <v>907</v>
      </c>
      <c r="C154" s="57">
        <v>7</v>
      </c>
      <c r="D154" s="57">
        <v>2</v>
      </c>
      <c r="E154" s="44" t="s">
        <v>276</v>
      </c>
      <c r="F154" s="45" t="s">
        <v>201</v>
      </c>
      <c r="G154" s="47">
        <v>50</v>
      </c>
      <c r="H154" s="47">
        <v>0</v>
      </c>
      <c r="I154" s="48">
        <v>0</v>
      </c>
    </row>
    <row r="155" spans="1:9" ht="38.25">
      <c r="A155" s="55" t="s">
        <v>275</v>
      </c>
      <c r="B155" s="67">
        <v>907</v>
      </c>
      <c r="C155" s="57">
        <v>7</v>
      </c>
      <c r="D155" s="57">
        <v>2</v>
      </c>
      <c r="E155" s="44" t="s">
        <v>274</v>
      </c>
      <c r="F155" s="45" t="s">
        <v>201</v>
      </c>
      <c r="G155" s="47">
        <v>50</v>
      </c>
      <c r="H155" s="47">
        <v>0</v>
      </c>
      <c r="I155" s="48">
        <v>0</v>
      </c>
    </row>
    <row r="156" spans="1:9" ht="38.25">
      <c r="A156" s="55" t="s">
        <v>273</v>
      </c>
      <c r="B156" s="67">
        <v>907</v>
      </c>
      <c r="C156" s="57">
        <v>7</v>
      </c>
      <c r="D156" s="57">
        <v>2</v>
      </c>
      <c r="E156" s="44" t="s">
        <v>272</v>
      </c>
      <c r="F156" s="45" t="s">
        <v>201</v>
      </c>
      <c r="G156" s="47">
        <v>50</v>
      </c>
      <c r="H156" s="47">
        <v>0</v>
      </c>
      <c r="I156" s="48">
        <v>0</v>
      </c>
    </row>
    <row r="157" spans="1:9" ht="38.25">
      <c r="A157" s="55" t="s">
        <v>266</v>
      </c>
      <c r="B157" s="67">
        <v>907</v>
      </c>
      <c r="C157" s="57">
        <v>7</v>
      </c>
      <c r="D157" s="57">
        <v>2</v>
      </c>
      <c r="E157" s="44" t="s">
        <v>263</v>
      </c>
      <c r="F157" s="45" t="s">
        <v>201</v>
      </c>
      <c r="G157" s="47">
        <v>50</v>
      </c>
      <c r="H157" s="47">
        <v>0</v>
      </c>
      <c r="I157" s="48">
        <v>0</v>
      </c>
    </row>
    <row r="158" spans="1:9" ht="25.5">
      <c r="A158" s="55" t="s">
        <v>205</v>
      </c>
      <c r="B158" s="67">
        <v>907</v>
      </c>
      <c r="C158" s="57">
        <v>7</v>
      </c>
      <c r="D158" s="57">
        <v>2</v>
      </c>
      <c r="E158" s="44" t="s">
        <v>263</v>
      </c>
      <c r="F158" s="45" t="s">
        <v>202</v>
      </c>
      <c r="G158" s="47">
        <v>50</v>
      </c>
      <c r="H158" s="47">
        <v>0</v>
      </c>
      <c r="I158" s="48">
        <v>0</v>
      </c>
    </row>
    <row r="159" spans="1:9" s="60" customFormat="1">
      <c r="A159" s="58" t="s">
        <v>264</v>
      </c>
      <c r="B159" s="68">
        <v>907</v>
      </c>
      <c r="C159" s="59">
        <v>7</v>
      </c>
      <c r="D159" s="59">
        <v>3</v>
      </c>
      <c r="E159" s="38" t="s">
        <v>201</v>
      </c>
      <c r="F159" s="39" t="s">
        <v>201</v>
      </c>
      <c r="G159" s="41">
        <v>33330</v>
      </c>
      <c r="H159" s="41">
        <v>7997.3</v>
      </c>
      <c r="I159" s="42">
        <v>0.23994299429942995</v>
      </c>
    </row>
    <row r="160" spans="1:9" ht="25.5">
      <c r="A160" s="55" t="s">
        <v>652</v>
      </c>
      <c r="B160" s="67">
        <v>907</v>
      </c>
      <c r="C160" s="57">
        <v>7</v>
      </c>
      <c r="D160" s="57">
        <v>3</v>
      </c>
      <c r="E160" s="44" t="s">
        <v>651</v>
      </c>
      <c r="F160" s="45" t="s">
        <v>201</v>
      </c>
      <c r="G160" s="47">
        <v>33245.800000000003</v>
      </c>
      <c r="H160" s="47">
        <v>7981</v>
      </c>
      <c r="I160" s="48">
        <v>0.24006039860674128</v>
      </c>
    </row>
    <row r="161" spans="1:9" ht="25.5">
      <c r="A161" s="55" t="s">
        <v>650</v>
      </c>
      <c r="B161" s="67">
        <v>907</v>
      </c>
      <c r="C161" s="57">
        <v>7</v>
      </c>
      <c r="D161" s="57">
        <v>3</v>
      </c>
      <c r="E161" s="44" t="s">
        <v>649</v>
      </c>
      <c r="F161" s="45" t="s">
        <v>201</v>
      </c>
      <c r="G161" s="47">
        <v>33245.800000000003</v>
      </c>
      <c r="H161" s="47">
        <v>7981</v>
      </c>
      <c r="I161" s="48">
        <v>0.24006039860674128</v>
      </c>
    </row>
    <row r="162" spans="1:9" ht="25.5">
      <c r="A162" s="55" t="s">
        <v>611</v>
      </c>
      <c r="B162" s="67">
        <v>907</v>
      </c>
      <c r="C162" s="57">
        <v>7</v>
      </c>
      <c r="D162" s="57">
        <v>3</v>
      </c>
      <c r="E162" s="44" t="s">
        <v>610</v>
      </c>
      <c r="F162" s="45" t="s">
        <v>201</v>
      </c>
      <c r="G162" s="47">
        <v>33245.800000000003</v>
      </c>
      <c r="H162" s="47">
        <v>7981</v>
      </c>
      <c r="I162" s="48">
        <v>0.24006039860674128</v>
      </c>
    </row>
    <row r="163" spans="1:9" ht="25.5">
      <c r="A163" s="55" t="s">
        <v>609</v>
      </c>
      <c r="B163" s="67">
        <v>907</v>
      </c>
      <c r="C163" s="57">
        <v>7</v>
      </c>
      <c r="D163" s="57">
        <v>3</v>
      </c>
      <c r="E163" s="44" t="s">
        <v>608</v>
      </c>
      <c r="F163" s="45" t="s">
        <v>201</v>
      </c>
      <c r="G163" s="47">
        <v>78</v>
      </c>
      <c r="H163" s="47">
        <v>0</v>
      </c>
      <c r="I163" s="48">
        <v>0</v>
      </c>
    </row>
    <row r="164" spans="1:9" ht="25.5">
      <c r="A164" s="55" t="s">
        <v>205</v>
      </c>
      <c r="B164" s="67">
        <v>907</v>
      </c>
      <c r="C164" s="57">
        <v>7</v>
      </c>
      <c r="D164" s="57">
        <v>3</v>
      </c>
      <c r="E164" s="44" t="s">
        <v>608</v>
      </c>
      <c r="F164" s="45" t="s">
        <v>202</v>
      </c>
      <c r="G164" s="47">
        <v>78</v>
      </c>
      <c r="H164" s="47">
        <v>0</v>
      </c>
      <c r="I164" s="48">
        <v>0</v>
      </c>
    </row>
    <row r="165" spans="1:9">
      <c r="A165" s="55" t="s">
        <v>589</v>
      </c>
      <c r="B165" s="67">
        <v>907</v>
      </c>
      <c r="C165" s="57">
        <v>7</v>
      </c>
      <c r="D165" s="57">
        <v>3</v>
      </c>
      <c r="E165" s="44" t="s">
        <v>607</v>
      </c>
      <c r="F165" s="45" t="s">
        <v>201</v>
      </c>
      <c r="G165" s="47">
        <v>15</v>
      </c>
      <c r="H165" s="47">
        <v>0</v>
      </c>
      <c r="I165" s="48">
        <v>0</v>
      </c>
    </row>
    <row r="166" spans="1:9" ht="25.5">
      <c r="A166" s="55" t="s">
        <v>205</v>
      </c>
      <c r="B166" s="67">
        <v>907</v>
      </c>
      <c r="C166" s="57">
        <v>7</v>
      </c>
      <c r="D166" s="57">
        <v>3</v>
      </c>
      <c r="E166" s="44" t="s">
        <v>607</v>
      </c>
      <c r="F166" s="45" t="s">
        <v>202</v>
      </c>
      <c r="G166" s="47">
        <v>15</v>
      </c>
      <c r="H166" s="47">
        <v>0</v>
      </c>
      <c r="I166" s="48">
        <v>0</v>
      </c>
    </row>
    <row r="167" spans="1:9">
      <c r="A167" s="55" t="s">
        <v>338</v>
      </c>
      <c r="B167" s="67">
        <v>907</v>
      </c>
      <c r="C167" s="57">
        <v>7</v>
      </c>
      <c r="D167" s="57">
        <v>3</v>
      </c>
      <c r="E167" s="44" t="s">
        <v>606</v>
      </c>
      <c r="F167" s="45" t="s">
        <v>201</v>
      </c>
      <c r="G167" s="47">
        <v>31941.8</v>
      </c>
      <c r="H167" s="47">
        <v>7981</v>
      </c>
      <c r="I167" s="48">
        <v>0.24986068411924187</v>
      </c>
    </row>
    <row r="168" spans="1:9" ht="51">
      <c r="A168" s="55" t="s">
        <v>219</v>
      </c>
      <c r="B168" s="67">
        <v>907</v>
      </c>
      <c r="C168" s="57">
        <v>7</v>
      </c>
      <c r="D168" s="57">
        <v>3</v>
      </c>
      <c r="E168" s="44" t="s">
        <v>606</v>
      </c>
      <c r="F168" s="45" t="s">
        <v>218</v>
      </c>
      <c r="G168" s="47">
        <v>29003.3</v>
      </c>
      <c r="H168" s="47">
        <v>6897.1</v>
      </c>
      <c r="I168" s="48">
        <v>0.23780397403054138</v>
      </c>
    </row>
    <row r="169" spans="1:9" ht="25.5">
      <c r="A169" s="55" t="s">
        <v>205</v>
      </c>
      <c r="B169" s="67">
        <v>907</v>
      </c>
      <c r="C169" s="57">
        <v>7</v>
      </c>
      <c r="D169" s="57">
        <v>3</v>
      </c>
      <c r="E169" s="44" t="s">
        <v>606</v>
      </c>
      <c r="F169" s="45" t="s">
        <v>202</v>
      </c>
      <c r="G169" s="47">
        <v>2592.1</v>
      </c>
      <c r="H169" s="47">
        <v>1083.8</v>
      </c>
      <c r="I169" s="48">
        <v>0.41811658500829441</v>
      </c>
    </row>
    <row r="170" spans="1:9">
      <c r="A170" s="55" t="s">
        <v>212</v>
      </c>
      <c r="B170" s="67">
        <v>907</v>
      </c>
      <c r="C170" s="57">
        <v>7</v>
      </c>
      <c r="D170" s="57">
        <v>3</v>
      </c>
      <c r="E170" s="44" t="s">
        <v>606</v>
      </c>
      <c r="F170" s="45" t="s">
        <v>209</v>
      </c>
      <c r="G170" s="47">
        <v>346.4</v>
      </c>
      <c r="H170" s="47">
        <v>0</v>
      </c>
      <c r="I170" s="48">
        <v>0</v>
      </c>
    </row>
    <row r="171" spans="1:9">
      <c r="A171" s="55" t="s">
        <v>453</v>
      </c>
      <c r="B171" s="67">
        <v>907</v>
      </c>
      <c r="C171" s="57">
        <v>7</v>
      </c>
      <c r="D171" s="57">
        <v>3</v>
      </c>
      <c r="E171" s="44" t="s">
        <v>605</v>
      </c>
      <c r="F171" s="45" t="s">
        <v>201</v>
      </c>
      <c r="G171" s="47">
        <v>1211</v>
      </c>
      <c r="H171" s="47">
        <v>0</v>
      </c>
      <c r="I171" s="48">
        <v>0</v>
      </c>
    </row>
    <row r="172" spans="1:9" ht="25.5">
      <c r="A172" s="55" t="s">
        <v>205</v>
      </c>
      <c r="B172" s="67">
        <v>907</v>
      </c>
      <c r="C172" s="57">
        <v>7</v>
      </c>
      <c r="D172" s="57">
        <v>3</v>
      </c>
      <c r="E172" s="44" t="s">
        <v>605</v>
      </c>
      <c r="F172" s="45" t="s">
        <v>202</v>
      </c>
      <c r="G172" s="47">
        <v>1211</v>
      </c>
      <c r="H172" s="47">
        <v>0</v>
      </c>
      <c r="I172" s="48">
        <v>0</v>
      </c>
    </row>
    <row r="173" spans="1:9" ht="38.25">
      <c r="A173" s="55" t="s">
        <v>548</v>
      </c>
      <c r="B173" s="67">
        <v>907</v>
      </c>
      <c r="C173" s="57">
        <v>7</v>
      </c>
      <c r="D173" s="57">
        <v>3</v>
      </c>
      <c r="E173" s="44" t="s">
        <v>547</v>
      </c>
      <c r="F173" s="45" t="s">
        <v>201</v>
      </c>
      <c r="G173" s="47">
        <v>59.2</v>
      </c>
      <c r="H173" s="47">
        <v>16.399999999999999</v>
      </c>
      <c r="I173" s="48">
        <v>0.27702702702702697</v>
      </c>
    </row>
    <row r="174" spans="1:9" ht="38.25">
      <c r="A174" s="55" t="s">
        <v>522</v>
      </c>
      <c r="B174" s="67">
        <v>907</v>
      </c>
      <c r="C174" s="57">
        <v>7</v>
      </c>
      <c r="D174" s="57">
        <v>3</v>
      </c>
      <c r="E174" s="44" t="s">
        <v>521</v>
      </c>
      <c r="F174" s="45" t="s">
        <v>201</v>
      </c>
      <c r="G174" s="47">
        <v>59.2</v>
      </c>
      <c r="H174" s="47">
        <v>16.399999999999999</v>
      </c>
      <c r="I174" s="48">
        <v>0.27702702702702697</v>
      </c>
    </row>
    <row r="175" spans="1:9" ht="38.25">
      <c r="A175" s="55" t="s">
        <v>520</v>
      </c>
      <c r="B175" s="67">
        <v>907</v>
      </c>
      <c r="C175" s="57">
        <v>7</v>
      </c>
      <c r="D175" s="57">
        <v>3</v>
      </c>
      <c r="E175" s="44" t="s">
        <v>519</v>
      </c>
      <c r="F175" s="45" t="s">
        <v>201</v>
      </c>
      <c r="G175" s="47">
        <v>59.2</v>
      </c>
      <c r="H175" s="47">
        <v>16.399999999999999</v>
      </c>
      <c r="I175" s="48">
        <v>0.27702702702702697</v>
      </c>
    </row>
    <row r="176" spans="1:9" ht="51">
      <c r="A176" s="55" t="s">
        <v>514</v>
      </c>
      <c r="B176" s="67">
        <v>907</v>
      </c>
      <c r="C176" s="57">
        <v>7</v>
      </c>
      <c r="D176" s="57">
        <v>3</v>
      </c>
      <c r="E176" s="44" t="s">
        <v>517</v>
      </c>
      <c r="F176" s="45" t="s">
        <v>201</v>
      </c>
      <c r="G176" s="47">
        <v>59.2</v>
      </c>
      <c r="H176" s="47">
        <v>16.399999999999999</v>
      </c>
      <c r="I176" s="48">
        <v>0.27702702702702697</v>
      </c>
    </row>
    <row r="177" spans="1:9" ht="25.5">
      <c r="A177" s="55" t="s">
        <v>205</v>
      </c>
      <c r="B177" s="67">
        <v>907</v>
      </c>
      <c r="C177" s="57">
        <v>7</v>
      </c>
      <c r="D177" s="57">
        <v>3</v>
      </c>
      <c r="E177" s="44" t="s">
        <v>517</v>
      </c>
      <c r="F177" s="45" t="s">
        <v>202</v>
      </c>
      <c r="G177" s="47">
        <v>59.2</v>
      </c>
      <c r="H177" s="47">
        <v>16.399999999999999</v>
      </c>
      <c r="I177" s="48">
        <v>0.27702702702702697</v>
      </c>
    </row>
    <row r="178" spans="1:9" ht="38.25">
      <c r="A178" s="55" t="s">
        <v>277</v>
      </c>
      <c r="B178" s="67">
        <v>907</v>
      </c>
      <c r="C178" s="57">
        <v>7</v>
      </c>
      <c r="D178" s="57">
        <v>3</v>
      </c>
      <c r="E178" s="44" t="s">
        <v>276</v>
      </c>
      <c r="F178" s="45" t="s">
        <v>201</v>
      </c>
      <c r="G178" s="47">
        <v>25</v>
      </c>
      <c r="H178" s="47">
        <v>0</v>
      </c>
      <c r="I178" s="48">
        <v>0</v>
      </c>
    </row>
    <row r="179" spans="1:9" ht="38.25">
      <c r="A179" s="55" t="s">
        <v>275</v>
      </c>
      <c r="B179" s="67">
        <v>907</v>
      </c>
      <c r="C179" s="57">
        <v>7</v>
      </c>
      <c r="D179" s="57">
        <v>3</v>
      </c>
      <c r="E179" s="44" t="s">
        <v>274</v>
      </c>
      <c r="F179" s="45" t="s">
        <v>201</v>
      </c>
      <c r="G179" s="47">
        <v>25</v>
      </c>
      <c r="H179" s="47">
        <v>0</v>
      </c>
      <c r="I179" s="48">
        <v>0</v>
      </c>
    </row>
    <row r="180" spans="1:9" ht="38.25">
      <c r="A180" s="55" t="s">
        <v>273</v>
      </c>
      <c r="B180" s="67">
        <v>907</v>
      </c>
      <c r="C180" s="57">
        <v>7</v>
      </c>
      <c r="D180" s="57">
        <v>3</v>
      </c>
      <c r="E180" s="44" t="s">
        <v>272</v>
      </c>
      <c r="F180" s="45" t="s">
        <v>201</v>
      </c>
      <c r="G180" s="47">
        <v>25</v>
      </c>
      <c r="H180" s="47">
        <v>0</v>
      </c>
      <c r="I180" s="48">
        <v>0</v>
      </c>
    </row>
    <row r="181" spans="1:9" ht="38.25">
      <c r="A181" s="55" t="s">
        <v>266</v>
      </c>
      <c r="B181" s="67">
        <v>907</v>
      </c>
      <c r="C181" s="57">
        <v>7</v>
      </c>
      <c r="D181" s="57">
        <v>3</v>
      </c>
      <c r="E181" s="44" t="s">
        <v>263</v>
      </c>
      <c r="F181" s="45" t="s">
        <v>201</v>
      </c>
      <c r="G181" s="47">
        <v>25</v>
      </c>
      <c r="H181" s="47">
        <v>0</v>
      </c>
      <c r="I181" s="48">
        <v>0</v>
      </c>
    </row>
    <row r="182" spans="1:9" ht="25.5">
      <c r="A182" s="55" t="s">
        <v>205</v>
      </c>
      <c r="B182" s="67">
        <v>907</v>
      </c>
      <c r="C182" s="57">
        <v>7</v>
      </c>
      <c r="D182" s="57">
        <v>3</v>
      </c>
      <c r="E182" s="44" t="s">
        <v>263</v>
      </c>
      <c r="F182" s="45" t="s">
        <v>202</v>
      </c>
      <c r="G182" s="47">
        <v>25</v>
      </c>
      <c r="H182" s="47">
        <v>0</v>
      </c>
      <c r="I182" s="48">
        <v>0</v>
      </c>
    </row>
    <row r="183" spans="1:9" s="60" customFormat="1" ht="25.5">
      <c r="A183" s="58" t="s">
        <v>268</v>
      </c>
      <c r="B183" s="68">
        <v>907</v>
      </c>
      <c r="C183" s="59">
        <v>7</v>
      </c>
      <c r="D183" s="59">
        <v>5</v>
      </c>
      <c r="E183" s="38" t="s">
        <v>201</v>
      </c>
      <c r="F183" s="39" t="s">
        <v>201</v>
      </c>
      <c r="G183" s="41">
        <v>71.3</v>
      </c>
      <c r="H183" s="41">
        <v>3.7</v>
      </c>
      <c r="I183" s="42">
        <v>5.1893408134642362E-2</v>
      </c>
    </row>
    <row r="184" spans="1:9" ht="25.5">
      <c r="A184" s="55" t="s">
        <v>652</v>
      </c>
      <c r="B184" s="67">
        <v>907</v>
      </c>
      <c r="C184" s="57">
        <v>7</v>
      </c>
      <c r="D184" s="57">
        <v>5</v>
      </c>
      <c r="E184" s="44" t="s">
        <v>651</v>
      </c>
      <c r="F184" s="45" t="s">
        <v>201</v>
      </c>
      <c r="G184" s="47">
        <v>51.3</v>
      </c>
      <c r="H184" s="47">
        <v>3.7</v>
      </c>
      <c r="I184" s="48">
        <v>7.2124756335282661E-2</v>
      </c>
    </row>
    <row r="185" spans="1:9" ht="25.5">
      <c r="A185" s="55" t="s">
        <v>650</v>
      </c>
      <c r="B185" s="67">
        <v>907</v>
      </c>
      <c r="C185" s="57">
        <v>7</v>
      </c>
      <c r="D185" s="57">
        <v>5</v>
      </c>
      <c r="E185" s="44" t="s">
        <v>649</v>
      </c>
      <c r="F185" s="45" t="s">
        <v>201</v>
      </c>
      <c r="G185" s="47">
        <v>51.3</v>
      </c>
      <c r="H185" s="47">
        <v>3.7</v>
      </c>
      <c r="I185" s="48">
        <v>7.2124756335282661E-2</v>
      </c>
    </row>
    <row r="186" spans="1:9" ht="25.5">
      <c r="A186" s="55" t="s">
        <v>639</v>
      </c>
      <c r="B186" s="67">
        <v>907</v>
      </c>
      <c r="C186" s="57">
        <v>7</v>
      </c>
      <c r="D186" s="57">
        <v>5</v>
      </c>
      <c r="E186" s="44" t="s">
        <v>638</v>
      </c>
      <c r="F186" s="45" t="s">
        <v>201</v>
      </c>
      <c r="G186" s="47">
        <v>51.3</v>
      </c>
      <c r="H186" s="47">
        <v>3.7</v>
      </c>
      <c r="I186" s="48">
        <v>7.2124756335282661E-2</v>
      </c>
    </row>
    <row r="187" spans="1:9">
      <c r="A187" s="55" t="s">
        <v>340</v>
      </c>
      <c r="B187" s="67">
        <v>907</v>
      </c>
      <c r="C187" s="57">
        <v>7</v>
      </c>
      <c r="D187" s="57">
        <v>5</v>
      </c>
      <c r="E187" s="44" t="s">
        <v>625</v>
      </c>
      <c r="F187" s="45" t="s">
        <v>201</v>
      </c>
      <c r="G187" s="47">
        <v>51.3</v>
      </c>
      <c r="H187" s="47">
        <v>3.7</v>
      </c>
      <c r="I187" s="48">
        <v>7.2124756335282661E-2</v>
      </c>
    </row>
    <row r="188" spans="1:9" ht="25.5">
      <c r="A188" s="55" t="s">
        <v>205</v>
      </c>
      <c r="B188" s="67">
        <v>907</v>
      </c>
      <c r="C188" s="57">
        <v>7</v>
      </c>
      <c r="D188" s="57">
        <v>5</v>
      </c>
      <c r="E188" s="44" t="s">
        <v>625</v>
      </c>
      <c r="F188" s="45" t="s">
        <v>202</v>
      </c>
      <c r="G188" s="47">
        <v>51.3</v>
      </c>
      <c r="H188" s="47">
        <v>3.7</v>
      </c>
      <c r="I188" s="48">
        <v>7.2124756335282661E-2</v>
      </c>
    </row>
    <row r="189" spans="1:9" ht="38.25">
      <c r="A189" s="55" t="s">
        <v>335</v>
      </c>
      <c r="B189" s="67">
        <v>907</v>
      </c>
      <c r="C189" s="57">
        <v>7</v>
      </c>
      <c r="D189" s="57">
        <v>5</v>
      </c>
      <c r="E189" s="44" t="s">
        <v>334</v>
      </c>
      <c r="F189" s="45" t="s">
        <v>201</v>
      </c>
      <c r="G189" s="47">
        <v>20</v>
      </c>
      <c r="H189" s="47">
        <v>0</v>
      </c>
      <c r="I189" s="48">
        <v>0</v>
      </c>
    </row>
    <row r="190" spans="1:9" ht="38.25">
      <c r="A190" s="55" t="s">
        <v>323</v>
      </c>
      <c r="B190" s="67">
        <v>907</v>
      </c>
      <c r="C190" s="57">
        <v>7</v>
      </c>
      <c r="D190" s="57">
        <v>5</v>
      </c>
      <c r="E190" s="44" t="s">
        <v>322</v>
      </c>
      <c r="F190" s="45" t="s">
        <v>201</v>
      </c>
      <c r="G190" s="47">
        <v>20</v>
      </c>
      <c r="H190" s="47">
        <v>0</v>
      </c>
      <c r="I190" s="48">
        <v>0</v>
      </c>
    </row>
    <row r="191" spans="1:9" ht="25.5">
      <c r="A191" s="55" t="s">
        <v>321</v>
      </c>
      <c r="B191" s="67">
        <v>907</v>
      </c>
      <c r="C191" s="57">
        <v>7</v>
      </c>
      <c r="D191" s="57">
        <v>5</v>
      </c>
      <c r="E191" s="44" t="s">
        <v>320</v>
      </c>
      <c r="F191" s="45" t="s">
        <v>201</v>
      </c>
      <c r="G191" s="47">
        <v>20</v>
      </c>
      <c r="H191" s="47">
        <v>0</v>
      </c>
      <c r="I191" s="48">
        <v>0</v>
      </c>
    </row>
    <row r="192" spans="1:9" ht="38.25">
      <c r="A192" s="55" t="s">
        <v>313</v>
      </c>
      <c r="B192" s="67">
        <v>907</v>
      </c>
      <c r="C192" s="57">
        <v>7</v>
      </c>
      <c r="D192" s="57">
        <v>5</v>
      </c>
      <c r="E192" s="44" t="s">
        <v>312</v>
      </c>
      <c r="F192" s="45" t="s">
        <v>201</v>
      </c>
      <c r="G192" s="47">
        <v>20</v>
      </c>
      <c r="H192" s="47">
        <v>0</v>
      </c>
      <c r="I192" s="48">
        <v>0</v>
      </c>
    </row>
    <row r="193" spans="1:9" ht="25.5">
      <c r="A193" s="55" t="s">
        <v>205</v>
      </c>
      <c r="B193" s="67">
        <v>907</v>
      </c>
      <c r="C193" s="57">
        <v>7</v>
      </c>
      <c r="D193" s="57">
        <v>5</v>
      </c>
      <c r="E193" s="44" t="s">
        <v>312</v>
      </c>
      <c r="F193" s="45" t="s">
        <v>202</v>
      </c>
      <c r="G193" s="47">
        <v>20</v>
      </c>
      <c r="H193" s="47">
        <v>0</v>
      </c>
      <c r="I193" s="48">
        <v>0</v>
      </c>
    </row>
    <row r="194" spans="1:9" s="60" customFormat="1">
      <c r="A194" s="58" t="s">
        <v>290</v>
      </c>
      <c r="B194" s="68">
        <v>907</v>
      </c>
      <c r="C194" s="59">
        <v>7</v>
      </c>
      <c r="D194" s="59">
        <v>7</v>
      </c>
      <c r="E194" s="38" t="s">
        <v>201</v>
      </c>
      <c r="F194" s="39" t="s">
        <v>201</v>
      </c>
      <c r="G194" s="41">
        <v>2813.8</v>
      </c>
      <c r="H194" s="41">
        <v>0</v>
      </c>
      <c r="I194" s="42">
        <v>0</v>
      </c>
    </row>
    <row r="195" spans="1:9" ht="25.5">
      <c r="A195" s="55" t="s">
        <v>652</v>
      </c>
      <c r="B195" s="67">
        <v>907</v>
      </c>
      <c r="C195" s="57">
        <v>7</v>
      </c>
      <c r="D195" s="57">
        <v>7</v>
      </c>
      <c r="E195" s="44" t="s">
        <v>651</v>
      </c>
      <c r="F195" s="45" t="s">
        <v>201</v>
      </c>
      <c r="G195" s="47">
        <v>2813.8</v>
      </c>
      <c r="H195" s="47">
        <v>0</v>
      </c>
      <c r="I195" s="48">
        <v>0</v>
      </c>
    </row>
    <row r="196" spans="1:9" ht="38.25">
      <c r="A196" s="55" t="s">
        <v>604</v>
      </c>
      <c r="B196" s="67">
        <v>907</v>
      </c>
      <c r="C196" s="57">
        <v>7</v>
      </c>
      <c r="D196" s="57">
        <v>7</v>
      </c>
      <c r="E196" s="44" t="s">
        <v>603</v>
      </c>
      <c r="F196" s="45" t="s">
        <v>201</v>
      </c>
      <c r="G196" s="47">
        <v>2813.8</v>
      </c>
      <c r="H196" s="47">
        <v>0</v>
      </c>
      <c r="I196" s="48">
        <v>0</v>
      </c>
    </row>
    <row r="197" spans="1:9">
      <c r="A197" s="55" t="s">
        <v>591</v>
      </c>
      <c r="B197" s="67">
        <v>907</v>
      </c>
      <c r="C197" s="57">
        <v>7</v>
      </c>
      <c r="D197" s="57">
        <v>7</v>
      </c>
      <c r="E197" s="44" t="s">
        <v>590</v>
      </c>
      <c r="F197" s="45" t="s">
        <v>201</v>
      </c>
      <c r="G197" s="47">
        <v>2813.8</v>
      </c>
      <c r="H197" s="47">
        <v>0</v>
      </c>
      <c r="I197" s="48">
        <v>0</v>
      </c>
    </row>
    <row r="198" spans="1:9">
      <c r="A198" s="55" t="s">
        <v>589</v>
      </c>
      <c r="B198" s="67">
        <v>907</v>
      </c>
      <c r="C198" s="57">
        <v>7</v>
      </c>
      <c r="D198" s="57">
        <v>7</v>
      </c>
      <c r="E198" s="44" t="s">
        <v>588</v>
      </c>
      <c r="F198" s="45" t="s">
        <v>201</v>
      </c>
      <c r="G198" s="47">
        <v>114.9</v>
      </c>
      <c r="H198" s="47">
        <v>0</v>
      </c>
      <c r="I198" s="48">
        <v>0</v>
      </c>
    </row>
    <row r="199" spans="1:9" ht="25.5">
      <c r="A199" s="55" t="s">
        <v>205</v>
      </c>
      <c r="B199" s="67">
        <v>907</v>
      </c>
      <c r="C199" s="57">
        <v>7</v>
      </c>
      <c r="D199" s="57">
        <v>7</v>
      </c>
      <c r="E199" s="44" t="s">
        <v>588</v>
      </c>
      <c r="F199" s="45" t="s">
        <v>202</v>
      </c>
      <c r="G199" s="47">
        <v>114.9</v>
      </c>
      <c r="H199" s="47">
        <v>0</v>
      </c>
      <c r="I199" s="48">
        <v>0</v>
      </c>
    </row>
    <row r="200" spans="1:9" ht="51">
      <c r="A200" s="55" t="s">
        <v>587</v>
      </c>
      <c r="B200" s="67">
        <v>907</v>
      </c>
      <c r="C200" s="57">
        <v>7</v>
      </c>
      <c r="D200" s="57">
        <v>7</v>
      </c>
      <c r="E200" s="44" t="s">
        <v>586</v>
      </c>
      <c r="F200" s="45" t="s">
        <v>201</v>
      </c>
      <c r="G200" s="47">
        <v>2698.9</v>
      </c>
      <c r="H200" s="47">
        <v>0</v>
      </c>
      <c r="I200" s="48">
        <v>0</v>
      </c>
    </row>
    <row r="201" spans="1:9" ht="25.5">
      <c r="A201" s="55" t="s">
        <v>205</v>
      </c>
      <c r="B201" s="67">
        <v>907</v>
      </c>
      <c r="C201" s="57">
        <v>7</v>
      </c>
      <c r="D201" s="57">
        <v>7</v>
      </c>
      <c r="E201" s="44" t="s">
        <v>586</v>
      </c>
      <c r="F201" s="45" t="s">
        <v>202</v>
      </c>
      <c r="G201" s="47">
        <v>2698.9</v>
      </c>
      <c r="H201" s="47">
        <v>0</v>
      </c>
      <c r="I201" s="48">
        <v>0</v>
      </c>
    </row>
    <row r="202" spans="1:9" s="60" customFormat="1">
      <c r="A202" s="58" t="s">
        <v>368</v>
      </c>
      <c r="B202" s="68">
        <v>907</v>
      </c>
      <c r="C202" s="59">
        <v>7</v>
      </c>
      <c r="D202" s="59">
        <v>9</v>
      </c>
      <c r="E202" s="38" t="s">
        <v>201</v>
      </c>
      <c r="F202" s="39" t="s">
        <v>201</v>
      </c>
      <c r="G202" s="41">
        <v>9508.2999999999993</v>
      </c>
      <c r="H202" s="41">
        <v>2840.1</v>
      </c>
      <c r="I202" s="42">
        <v>0.29869692794716196</v>
      </c>
    </row>
    <row r="203" spans="1:9" ht="25.5">
      <c r="A203" s="55" t="s">
        <v>652</v>
      </c>
      <c r="B203" s="67">
        <v>907</v>
      </c>
      <c r="C203" s="57">
        <v>7</v>
      </c>
      <c r="D203" s="57">
        <v>9</v>
      </c>
      <c r="E203" s="44" t="s">
        <v>651</v>
      </c>
      <c r="F203" s="45" t="s">
        <v>201</v>
      </c>
      <c r="G203" s="47">
        <v>9471</v>
      </c>
      <c r="H203" s="47">
        <v>2840.1</v>
      </c>
      <c r="I203" s="48">
        <v>0.29987329743427305</v>
      </c>
    </row>
    <row r="204" spans="1:9" ht="38.25">
      <c r="A204" s="55" t="s">
        <v>604</v>
      </c>
      <c r="B204" s="67">
        <v>907</v>
      </c>
      <c r="C204" s="57">
        <v>7</v>
      </c>
      <c r="D204" s="57">
        <v>9</v>
      </c>
      <c r="E204" s="44" t="s">
        <v>603</v>
      </c>
      <c r="F204" s="45" t="s">
        <v>201</v>
      </c>
      <c r="G204" s="47">
        <v>9471</v>
      </c>
      <c r="H204" s="47">
        <v>2840.1</v>
      </c>
      <c r="I204" s="48">
        <v>0.29987329743427305</v>
      </c>
    </row>
    <row r="205" spans="1:9" ht="25.5">
      <c r="A205" s="55" t="s">
        <v>602</v>
      </c>
      <c r="B205" s="67">
        <v>907</v>
      </c>
      <c r="C205" s="57">
        <v>7</v>
      </c>
      <c r="D205" s="57">
        <v>9</v>
      </c>
      <c r="E205" s="44" t="s">
        <v>601</v>
      </c>
      <c r="F205" s="45" t="s">
        <v>201</v>
      </c>
      <c r="G205" s="47">
        <v>8500.2999999999993</v>
      </c>
      <c r="H205" s="47">
        <v>2343</v>
      </c>
      <c r="I205" s="48">
        <v>0.27563733044716071</v>
      </c>
    </row>
    <row r="206" spans="1:9" ht="25.5">
      <c r="A206" s="55" t="s">
        <v>400</v>
      </c>
      <c r="B206" s="67">
        <v>907</v>
      </c>
      <c r="C206" s="57">
        <v>7</v>
      </c>
      <c r="D206" s="57">
        <v>9</v>
      </c>
      <c r="E206" s="44" t="s">
        <v>600</v>
      </c>
      <c r="F206" s="45" t="s">
        <v>201</v>
      </c>
      <c r="G206" s="47">
        <v>2554.6</v>
      </c>
      <c r="H206" s="47">
        <v>630.5</v>
      </c>
      <c r="I206" s="48">
        <v>0.2468096766617083</v>
      </c>
    </row>
    <row r="207" spans="1:9" ht="51">
      <c r="A207" s="55" t="s">
        <v>219</v>
      </c>
      <c r="B207" s="67">
        <v>907</v>
      </c>
      <c r="C207" s="57">
        <v>7</v>
      </c>
      <c r="D207" s="57">
        <v>9</v>
      </c>
      <c r="E207" s="44" t="s">
        <v>600</v>
      </c>
      <c r="F207" s="45" t="s">
        <v>218</v>
      </c>
      <c r="G207" s="47">
        <v>2188.1</v>
      </c>
      <c r="H207" s="47">
        <v>520.5</v>
      </c>
      <c r="I207" s="48">
        <v>0.23787761071249031</v>
      </c>
    </row>
    <row r="208" spans="1:9" ht="25.5">
      <c r="A208" s="55" t="s">
        <v>205</v>
      </c>
      <c r="B208" s="67">
        <v>907</v>
      </c>
      <c r="C208" s="57">
        <v>7</v>
      </c>
      <c r="D208" s="57">
        <v>9</v>
      </c>
      <c r="E208" s="44" t="s">
        <v>600</v>
      </c>
      <c r="F208" s="45" t="s">
        <v>202</v>
      </c>
      <c r="G208" s="47">
        <v>321.10000000000002</v>
      </c>
      <c r="H208" s="47">
        <v>68.400000000000006</v>
      </c>
      <c r="I208" s="48">
        <v>0.21301775147928995</v>
      </c>
    </row>
    <row r="209" spans="1:9">
      <c r="A209" s="55" t="s">
        <v>212</v>
      </c>
      <c r="B209" s="67">
        <v>907</v>
      </c>
      <c r="C209" s="57">
        <v>7</v>
      </c>
      <c r="D209" s="57">
        <v>9</v>
      </c>
      <c r="E209" s="44" t="s">
        <v>600</v>
      </c>
      <c r="F209" s="45" t="s">
        <v>209</v>
      </c>
      <c r="G209" s="47">
        <v>45.4</v>
      </c>
      <c r="H209" s="47">
        <v>41.6</v>
      </c>
      <c r="I209" s="48">
        <v>0.91629955947136565</v>
      </c>
    </row>
    <row r="210" spans="1:9">
      <c r="A210" s="55" t="s">
        <v>338</v>
      </c>
      <c r="B210" s="67">
        <v>907</v>
      </c>
      <c r="C210" s="57">
        <v>7</v>
      </c>
      <c r="D210" s="57">
        <v>9</v>
      </c>
      <c r="E210" s="44" t="s">
        <v>599</v>
      </c>
      <c r="F210" s="45" t="s">
        <v>201</v>
      </c>
      <c r="G210" s="47">
        <v>5945.7</v>
      </c>
      <c r="H210" s="47">
        <v>1712.5</v>
      </c>
      <c r="I210" s="48">
        <v>0.28802327732647126</v>
      </c>
    </row>
    <row r="211" spans="1:9" ht="51">
      <c r="A211" s="55" t="s">
        <v>219</v>
      </c>
      <c r="B211" s="67">
        <v>907</v>
      </c>
      <c r="C211" s="57">
        <v>7</v>
      </c>
      <c r="D211" s="57">
        <v>9</v>
      </c>
      <c r="E211" s="44" t="s">
        <v>599</v>
      </c>
      <c r="F211" s="45" t="s">
        <v>218</v>
      </c>
      <c r="G211" s="47">
        <v>5875.7</v>
      </c>
      <c r="H211" s="47">
        <v>1712.5</v>
      </c>
      <c r="I211" s="48">
        <v>0.29145463519240261</v>
      </c>
    </row>
    <row r="212" spans="1:9" ht="25.5">
      <c r="A212" s="55" t="s">
        <v>205</v>
      </c>
      <c r="B212" s="67">
        <v>907</v>
      </c>
      <c r="C212" s="57">
        <v>7</v>
      </c>
      <c r="D212" s="57">
        <v>9</v>
      </c>
      <c r="E212" s="44" t="s">
        <v>599</v>
      </c>
      <c r="F212" s="45" t="s">
        <v>202</v>
      </c>
      <c r="G212" s="47">
        <v>70</v>
      </c>
      <c r="H212" s="47">
        <v>0</v>
      </c>
      <c r="I212" s="48">
        <v>0</v>
      </c>
    </row>
    <row r="213" spans="1:9" ht="25.5">
      <c r="A213" s="55" t="s">
        <v>598</v>
      </c>
      <c r="B213" s="67">
        <v>907</v>
      </c>
      <c r="C213" s="57">
        <v>7</v>
      </c>
      <c r="D213" s="57">
        <v>9</v>
      </c>
      <c r="E213" s="44" t="s">
        <v>597</v>
      </c>
      <c r="F213" s="45" t="s">
        <v>201</v>
      </c>
      <c r="G213" s="47">
        <v>10</v>
      </c>
      <c r="H213" s="47">
        <v>0</v>
      </c>
      <c r="I213" s="48">
        <v>0</v>
      </c>
    </row>
    <row r="214" spans="1:9" ht="51">
      <c r="A214" s="55" t="s">
        <v>596</v>
      </c>
      <c r="B214" s="67">
        <v>907</v>
      </c>
      <c r="C214" s="57">
        <v>7</v>
      </c>
      <c r="D214" s="57">
        <v>9</v>
      </c>
      <c r="E214" s="44" t="s">
        <v>595</v>
      </c>
      <c r="F214" s="45" t="s">
        <v>201</v>
      </c>
      <c r="G214" s="47">
        <v>10</v>
      </c>
      <c r="H214" s="47">
        <v>0</v>
      </c>
      <c r="I214" s="48">
        <v>0</v>
      </c>
    </row>
    <row r="215" spans="1:9" ht="25.5">
      <c r="A215" s="55" t="s">
        <v>205</v>
      </c>
      <c r="B215" s="67">
        <v>907</v>
      </c>
      <c r="C215" s="57">
        <v>7</v>
      </c>
      <c r="D215" s="57">
        <v>9</v>
      </c>
      <c r="E215" s="44" t="s">
        <v>595</v>
      </c>
      <c r="F215" s="45" t="s">
        <v>202</v>
      </c>
      <c r="G215" s="47">
        <v>10</v>
      </c>
      <c r="H215" s="47">
        <v>0</v>
      </c>
      <c r="I215" s="48">
        <v>0</v>
      </c>
    </row>
    <row r="216" spans="1:9" ht="25.5">
      <c r="A216" s="55" t="s">
        <v>594</v>
      </c>
      <c r="B216" s="67">
        <v>907</v>
      </c>
      <c r="C216" s="57">
        <v>7</v>
      </c>
      <c r="D216" s="57">
        <v>9</v>
      </c>
      <c r="E216" s="44" t="s">
        <v>593</v>
      </c>
      <c r="F216" s="45" t="s">
        <v>201</v>
      </c>
      <c r="G216" s="47">
        <v>960.7</v>
      </c>
      <c r="H216" s="47">
        <v>497.2</v>
      </c>
      <c r="I216" s="48">
        <v>0.51753929426459866</v>
      </c>
    </row>
    <row r="217" spans="1:9" ht="51">
      <c r="A217" s="55" t="s">
        <v>514</v>
      </c>
      <c r="B217" s="67">
        <v>907</v>
      </c>
      <c r="C217" s="57">
        <v>7</v>
      </c>
      <c r="D217" s="57">
        <v>9</v>
      </c>
      <c r="E217" s="44" t="s">
        <v>592</v>
      </c>
      <c r="F217" s="45" t="s">
        <v>201</v>
      </c>
      <c r="G217" s="47">
        <v>960.7</v>
      </c>
      <c r="H217" s="47">
        <v>497.2</v>
      </c>
      <c r="I217" s="48">
        <v>0.51753929426459866</v>
      </c>
    </row>
    <row r="218" spans="1:9" ht="25.5">
      <c r="A218" s="55" t="s">
        <v>205</v>
      </c>
      <c r="B218" s="67">
        <v>907</v>
      </c>
      <c r="C218" s="57">
        <v>7</v>
      </c>
      <c r="D218" s="57">
        <v>9</v>
      </c>
      <c r="E218" s="44" t="s">
        <v>592</v>
      </c>
      <c r="F218" s="45" t="s">
        <v>202</v>
      </c>
      <c r="G218" s="47">
        <v>960.7</v>
      </c>
      <c r="H218" s="47">
        <v>497.2</v>
      </c>
      <c r="I218" s="48">
        <v>0.51753929426459866</v>
      </c>
    </row>
    <row r="219" spans="1:9" ht="38.25">
      <c r="A219" s="55" t="s">
        <v>375</v>
      </c>
      <c r="B219" s="67">
        <v>907</v>
      </c>
      <c r="C219" s="57">
        <v>7</v>
      </c>
      <c r="D219" s="57">
        <v>9</v>
      </c>
      <c r="E219" s="44" t="s">
        <v>374</v>
      </c>
      <c r="F219" s="45" t="s">
        <v>201</v>
      </c>
      <c r="G219" s="47">
        <v>37.299999999999997</v>
      </c>
      <c r="H219" s="47">
        <v>0</v>
      </c>
      <c r="I219" s="48">
        <v>0</v>
      </c>
    </row>
    <row r="220" spans="1:9" ht="38.25">
      <c r="A220" s="55" t="s">
        <v>373</v>
      </c>
      <c r="B220" s="67">
        <v>907</v>
      </c>
      <c r="C220" s="57">
        <v>7</v>
      </c>
      <c r="D220" s="57">
        <v>9</v>
      </c>
      <c r="E220" s="44" t="s">
        <v>372</v>
      </c>
      <c r="F220" s="45" t="s">
        <v>201</v>
      </c>
      <c r="G220" s="47">
        <v>37.299999999999997</v>
      </c>
      <c r="H220" s="47">
        <v>0</v>
      </c>
      <c r="I220" s="48">
        <v>0</v>
      </c>
    </row>
    <row r="221" spans="1:9" ht="25.5">
      <c r="A221" s="55" t="s">
        <v>371</v>
      </c>
      <c r="B221" s="67">
        <v>907</v>
      </c>
      <c r="C221" s="57">
        <v>7</v>
      </c>
      <c r="D221" s="57">
        <v>9</v>
      </c>
      <c r="E221" s="44" t="s">
        <v>370</v>
      </c>
      <c r="F221" s="45" t="s">
        <v>201</v>
      </c>
      <c r="G221" s="47">
        <v>37.299999999999997</v>
      </c>
      <c r="H221" s="47">
        <v>0</v>
      </c>
      <c r="I221" s="48">
        <v>0</v>
      </c>
    </row>
    <row r="222" spans="1:9" ht="38.25">
      <c r="A222" s="55" t="s">
        <v>369</v>
      </c>
      <c r="B222" s="67">
        <v>907</v>
      </c>
      <c r="C222" s="57">
        <v>7</v>
      </c>
      <c r="D222" s="57">
        <v>9</v>
      </c>
      <c r="E222" s="44" t="s">
        <v>367</v>
      </c>
      <c r="F222" s="45" t="s">
        <v>201</v>
      </c>
      <c r="G222" s="47">
        <v>37.299999999999997</v>
      </c>
      <c r="H222" s="47">
        <v>0</v>
      </c>
      <c r="I222" s="48">
        <v>0</v>
      </c>
    </row>
    <row r="223" spans="1:9" ht="25.5">
      <c r="A223" s="55" t="s">
        <v>205</v>
      </c>
      <c r="B223" s="67">
        <v>907</v>
      </c>
      <c r="C223" s="57">
        <v>7</v>
      </c>
      <c r="D223" s="57">
        <v>9</v>
      </c>
      <c r="E223" s="44" t="s">
        <v>367</v>
      </c>
      <c r="F223" s="45" t="s">
        <v>202</v>
      </c>
      <c r="G223" s="47">
        <v>37.299999999999997</v>
      </c>
      <c r="H223" s="47">
        <v>0</v>
      </c>
      <c r="I223" s="48">
        <v>0</v>
      </c>
    </row>
    <row r="224" spans="1:9" s="60" customFormat="1">
      <c r="A224" s="58" t="s">
        <v>659</v>
      </c>
      <c r="B224" s="68">
        <v>907</v>
      </c>
      <c r="C224" s="59">
        <v>10</v>
      </c>
      <c r="D224" s="59"/>
      <c r="E224" s="38" t="s">
        <v>201</v>
      </c>
      <c r="F224" s="39" t="s">
        <v>201</v>
      </c>
      <c r="G224" s="41">
        <v>15269.4</v>
      </c>
      <c r="H224" s="41">
        <v>972.8</v>
      </c>
      <c r="I224" s="42">
        <v>6.3709117581568359E-2</v>
      </c>
    </row>
    <row r="225" spans="1:9" s="60" customFormat="1">
      <c r="A225" s="58" t="s">
        <v>620</v>
      </c>
      <c r="B225" s="68">
        <v>907</v>
      </c>
      <c r="C225" s="59">
        <v>10</v>
      </c>
      <c r="D225" s="59">
        <v>4</v>
      </c>
      <c r="E225" s="38" t="s">
        <v>201</v>
      </c>
      <c r="F225" s="39" t="s">
        <v>201</v>
      </c>
      <c r="G225" s="41">
        <v>15269.4</v>
      </c>
      <c r="H225" s="41">
        <v>972.8</v>
      </c>
      <c r="I225" s="42">
        <v>6.3709117581568359E-2</v>
      </c>
    </row>
    <row r="226" spans="1:9" ht="25.5">
      <c r="A226" s="55" t="s">
        <v>652</v>
      </c>
      <c r="B226" s="67">
        <v>907</v>
      </c>
      <c r="C226" s="57">
        <v>10</v>
      </c>
      <c r="D226" s="57">
        <v>4</v>
      </c>
      <c r="E226" s="44" t="s">
        <v>651</v>
      </c>
      <c r="F226" s="45" t="s">
        <v>201</v>
      </c>
      <c r="G226" s="47">
        <v>15269.4</v>
      </c>
      <c r="H226" s="47">
        <v>972.8</v>
      </c>
      <c r="I226" s="48">
        <v>6.3709117581568359E-2</v>
      </c>
    </row>
    <row r="227" spans="1:9" ht="25.5">
      <c r="A227" s="55" t="s">
        <v>650</v>
      </c>
      <c r="B227" s="67">
        <v>907</v>
      </c>
      <c r="C227" s="57">
        <v>10</v>
      </c>
      <c r="D227" s="57">
        <v>4</v>
      </c>
      <c r="E227" s="44" t="s">
        <v>649</v>
      </c>
      <c r="F227" s="45" t="s">
        <v>201</v>
      </c>
      <c r="G227" s="47">
        <v>15269.4</v>
      </c>
      <c r="H227" s="47">
        <v>972.8</v>
      </c>
      <c r="I227" s="48">
        <v>6.3709117581568359E-2</v>
      </c>
    </row>
    <row r="228" spans="1:9" ht="25.5">
      <c r="A228" s="55" t="s">
        <v>639</v>
      </c>
      <c r="B228" s="67">
        <v>907</v>
      </c>
      <c r="C228" s="57">
        <v>10</v>
      </c>
      <c r="D228" s="57">
        <v>4</v>
      </c>
      <c r="E228" s="44" t="s">
        <v>638</v>
      </c>
      <c r="F228" s="45" t="s">
        <v>201</v>
      </c>
      <c r="G228" s="47">
        <v>15269.4</v>
      </c>
      <c r="H228" s="47">
        <v>972.8</v>
      </c>
      <c r="I228" s="48">
        <v>6.3709117581568359E-2</v>
      </c>
    </row>
    <row r="229" spans="1:9" ht="38.25">
      <c r="A229" s="55" t="s">
        <v>621</v>
      </c>
      <c r="B229" s="67">
        <v>907</v>
      </c>
      <c r="C229" s="57">
        <v>10</v>
      </c>
      <c r="D229" s="57">
        <v>4</v>
      </c>
      <c r="E229" s="44" t="s">
        <v>619</v>
      </c>
      <c r="F229" s="45" t="s">
        <v>201</v>
      </c>
      <c r="G229" s="47">
        <v>15269.4</v>
      </c>
      <c r="H229" s="47">
        <v>972.8</v>
      </c>
      <c r="I229" s="48">
        <v>6.3709117581568359E-2</v>
      </c>
    </row>
    <row r="230" spans="1:9" ht="25.5">
      <c r="A230" s="55" t="s">
        <v>205</v>
      </c>
      <c r="B230" s="67">
        <v>907</v>
      </c>
      <c r="C230" s="57">
        <v>10</v>
      </c>
      <c r="D230" s="57">
        <v>4</v>
      </c>
      <c r="E230" s="44" t="s">
        <v>619</v>
      </c>
      <c r="F230" s="45" t="s">
        <v>202</v>
      </c>
      <c r="G230" s="47">
        <v>15269.4</v>
      </c>
      <c r="H230" s="47">
        <v>972.8</v>
      </c>
      <c r="I230" s="48">
        <v>6.3709117581568359E-2</v>
      </c>
    </row>
    <row r="231" spans="1:9" s="60" customFormat="1">
      <c r="A231" s="58" t="s">
        <v>674</v>
      </c>
      <c r="B231" s="68">
        <v>910</v>
      </c>
      <c r="C231" s="59"/>
      <c r="D231" s="59"/>
      <c r="E231" s="38" t="s">
        <v>201</v>
      </c>
      <c r="F231" s="39" t="s">
        <v>201</v>
      </c>
      <c r="G231" s="41">
        <v>92859</v>
      </c>
      <c r="H231" s="41">
        <v>22079.3</v>
      </c>
      <c r="I231" s="42">
        <v>0.23777232147664737</v>
      </c>
    </row>
    <row r="232" spans="1:9" s="60" customFormat="1">
      <c r="A232" s="58" t="s">
        <v>656</v>
      </c>
      <c r="B232" s="68">
        <v>910</v>
      </c>
      <c r="C232" s="59">
        <v>1</v>
      </c>
      <c r="D232" s="59"/>
      <c r="E232" s="38" t="s">
        <v>201</v>
      </c>
      <c r="F232" s="39" t="s">
        <v>201</v>
      </c>
      <c r="G232" s="41">
        <v>23370.5</v>
      </c>
      <c r="H232" s="41">
        <v>6654.1</v>
      </c>
      <c r="I232" s="42">
        <v>0.28472219250764852</v>
      </c>
    </row>
    <row r="233" spans="1:9" s="60" customFormat="1" ht="38.25">
      <c r="A233" s="58" t="s">
        <v>217</v>
      </c>
      <c r="B233" s="68">
        <v>910</v>
      </c>
      <c r="C233" s="59">
        <v>1</v>
      </c>
      <c r="D233" s="59">
        <v>6</v>
      </c>
      <c r="E233" s="38" t="s">
        <v>201</v>
      </c>
      <c r="F233" s="39" t="s">
        <v>201</v>
      </c>
      <c r="G233" s="41">
        <v>8295.6</v>
      </c>
      <c r="H233" s="41">
        <v>1978.9</v>
      </c>
      <c r="I233" s="42">
        <v>0.23854814600511115</v>
      </c>
    </row>
    <row r="234" spans="1:9" ht="38.25">
      <c r="A234" s="55" t="s">
        <v>500</v>
      </c>
      <c r="B234" s="67">
        <v>910</v>
      </c>
      <c r="C234" s="57">
        <v>1</v>
      </c>
      <c r="D234" s="57">
        <v>6</v>
      </c>
      <c r="E234" s="44" t="s">
        <v>499</v>
      </c>
      <c r="F234" s="45" t="s">
        <v>201</v>
      </c>
      <c r="G234" s="47">
        <v>8295.6</v>
      </c>
      <c r="H234" s="47">
        <v>1978.9</v>
      </c>
      <c r="I234" s="48">
        <v>0.23854814600511115</v>
      </c>
    </row>
    <row r="235" spans="1:9" ht="51">
      <c r="A235" s="55" t="s">
        <v>498</v>
      </c>
      <c r="B235" s="67">
        <v>910</v>
      </c>
      <c r="C235" s="57">
        <v>1</v>
      </c>
      <c r="D235" s="57">
        <v>6</v>
      </c>
      <c r="E235" s="44" t="s">
        <v>497</v>
      </c>
      <c r="F235" s="45" t="s">
        <v>201</v>
      </c>
      <c r="G235" s="47">
        <v>8295.6</v>
      </c>
      <c r="H235" s="47">
        <v>1978.9</v>
      </c>
      <c r="I235" s="48">
        <v>0.23854814600511115</v>
      </c>
    </row>
    <row r="236" spans="1:9" ht="63.75">
      <c r="A236" s="55" t="s">
        <v>496</v>
      </c>
      <c r="B236" s="67">
        <v>910</v>
      </c>
      <c r="C236" s="57">
        <v>1</v>
      </c>
      <c r="D236" s="57">
        <v>6</v>
      </c>
      <c r="E236" s="44" t="s">
        <v>495</v>
      </c>
      <c r="F236" s="45" t="s">
        <v>201</v>
      </c>
      <c r="G236" s="47">
        <v>8295.6</v>
      </c>
      <c r="H236" s="47">
        <v>1978.9</v>
      </c>
      <c r="I236" s="48">
        <v>0.23854814600511115</v>
      </c>
    </row>
    <row r="237" spans="1:9">
      <c r="A237" s="55" t="s">
        <v>220</v>
      </c>
      <c r="B237" s="67">
        <v>910</v>
      </c>
      <c r="C237" s="57">
        <v>1</v>
      </c>
      <c r="D237" s="57">
        <v>6</v>
      </c>
      <c r="E237" s="44" t="s">
        <v>493</v>
      </c>
      <c r="F237" s="45" t="s">
        <v>201</v>
      </c>
      <c r="G237" s="47">
        <v>8295.6</v>
      </c>
      <c r="H237" s="47">
        <v>1978.9</v>
      </c>
      <c r="I237" s="48">
        <v>0.23854814600511115</v>
      </c>
    </row>
    <row r="238" spans="1:9" ht="51">
      <c r="A238" s="55" t="s">
        <v>219</v>
      </c>
      <c r="B238" s="67">
        <v>910</v>
      </c>
      <c r="C238" s="57">
        <v>1</v>
      </c>
      <c r="D238" s="57">
        <v>6</v>
      </c>
      <c r="E238" s="44" t="s">
        <v>493</v>
      </c>
      <c r="F238" s="45" t="s">
        <v>218</v>
      </c>
      <c r="G238" s="47">
        <v>6557</v>
      </c>
      <c r="H238" s="47">
        <v>1634</v>
      </c>
      <c r="I238" s="48">
        <v>0.24919932896141528</v>
      </c>
    </row>
    <row r="239" spans="1:9" ht="25.5">
      <c r="A239" s="55" t="s">
        <v>205</v>
      </c>
      <c r="B239" s="67">
        <v>910</v>
      </c>
      <c r="C239" s="57">
        <v>1</v>
      </c>
      <c r="D239" s="57">
        <v>6</v>
      </c>
      <c r="E239" s="44" t="s">
        <v>493</v>
      </c>
      <c r="F239" s="45" t="s">
        <v>202</v>
      </c>
      <c r="G239" s="47">
        <v>1684.1</v>
      </c>
      <c r="H239" s="47">
        <v>290.39999999999998</v>
      </c>
      <c r="I239" s="48">
        <v>0.17243631613324625</v>
      </c>
    </row>
    <row r="240" spans="1:9">
      <c r="A240" s="55" t="s">
        <v>212</v>
      </c>
      <c r="B240" s="67">
        <v>910</v>
      </c>
      <c r="C240" s="57">
        <v>1</v>
      </c>
      <c r="D240" s="57">
        <v>6</v>
      </c>
      <c r="E240" s="44" t="s">
        <v>493</v>
      </c>
      <c r="F240" s="45" t="s">
        <v>209</v>
      </c>
      <c r="G240" s="47">
        <v>54.5</v>
      </c>
      <c r="H240" s="47">
        <v>54.5</v>
      </c>
      <c r="I240" s="48">
        <v>1</v>
      </c>
    </row>
    <row r="241" spans="1:9" s="60" customFormat="1">
      <c r="A241" s="58" t="s">
        <v>261</v>
      </c>
      <c r="B241" s="68">
        <v>910</v>
      </c>
      <c r="C241" s="59">
        <v>1</v>
      </c>
      <c r="D241" s="59">
        <v>13</v>
      </c>
      <c r="E241" s="38" t="s">
        <v>201</v>
      </c>
      <c r="F241" s="39" t="s">
        <v>201</v>
      </c>
      <c r="G241" s="41">
        <v>15074.9</v>
      </c>
      <c r="H241" s="41">
        <v>4675.3</v>
      </c>
      <c r="I241" s="42">
        <v>0.31013804403345963</v>
      </c>
    </row>
    <row r="242" spans="1:9" ht="38.25">
      <c r="A242" s="55" t="s">
        <v>500</v>
      </c>
      <c r="B242" s="67">
        <v>910</v>
      </c>
      <c r="C242" s="57">
        <v>1</v>
      </c>
      <c r="D242" s="57">
        <v>13</v>
      </c>
      <c r="E242" s="44" t="s">
        <v>499</v>
      </c>
      <c r="F242" s="45" t="s">
        <v>201</v>
      </c>
      <c r="G242" s="47">
        <v>15074.9</v>
      </c>
      <c r="H242" s="47">
        <v>4675.3</v>
      </c>
      <c r="I242" s="48">
        <v>0.31013804403345963</v>
      </c>
    </row>
    <row r="243" spans="1:9" ht="51">
      <c r="A243" s="55" t="s">
        <v>498</v>
      </c>
      <c r="B243" s="67">
        <v>910</v>
      </c>
      <c r="C243" s="57">
        <v>1</v>
      </c>
      <c r="D243" s="57">
        <v>13</v>
      </c>
      <c r="E243" s="44" t="s">
        <v>497</v>
      </c>
      <c r="F243" s="45" t="s">
        <v>201</v>
      </c>
      <c r="G243" s="47">
        <v>15074.9</v>
      </c>
      <c r="H243" s="47">
        <v>4675.3</v>
      </c>
      <c r="I243" s="48">
        <v>0.31013804403345963</v>
      </c>
    </row>
    <row r="244" spans="1:9" ht="63.75">
      <c r="A244" s="55" t="s">
        <v>496</v>
      </c>
      <c r="B244" s="67">
        <v>910</v>
      </c>
      <c r="C244" s="57">
        <v>1</v>
      </c>
      <c r="D244" s="57">
        <v>13</v>
      </c>
      <c r="E244" s="44" t="s">
        <v>495</v>
      </c>
      <c r="F244" s="45" t="s">
        <v>201</v>
      </c>
      <c r="G244" s="47">
        <v>15074.9</v>
      </c>
      <c r="H244" s="47">
        <v>4675.3</v>
      </c>
      <c r="I244" s="48">
        <v>0.31013804403345963</v>
      </c>
    </row>
    <row r="245" spans="1:9">
      <c r="A245" s="55" t="s">
        <v>338</v>
      </c>
      <c r="B245" s="67">
        <v>910</v>
      </c>
      <c r="C245" s="57">
        <v>1</v>
      </c>
      <c r="D245" s="57">
        <v>13</v>
      </c>
      <c r="E245" s="44" t="s">
        <v>492</v>
      </c>
      <c r="F245" s="45" t="s">
        <v>201</v>
      </c>
      <c r="G245" s="47">
        <v>15074.9</v>
      </c>
      <c r="H245" s="47">
        <v>4675.3</v>
      </c>
      <c r="I245" s="48">
        <v>0.31013804403345963</v>
      </c>
    </row>
    <row r="246" spans="1:9" ht="51">
      <c r="A246" s="55" t="s">
        <v>219</v>
      </c>
      <c r="B246" s="67">
        <v>910</v>
      </c>
      <c r="C246" s="57">
        <v>1</v>
      </c>
      <c r="D246" s="57">
        <v>13</v>
      </c>
      <c r="E246" s="44" t="s">
        <v>492</v>
      </c>
      <c r="F246" s="45" t="s">
        <v>218</v>
      </c>
      <c r="G246" s="47">
        <v>14025.7</v>
      </c>
      <c r="H246" s="47">
        <v>4291.2</v>
      </c>
      <c r="I246" s="48">
        <v>0.30595264407480549</v>
      </c>
    </row>
    <row r="247" spans="1:9" ht="25.5">
      <c r="A247" s="55" t="s">
        <v>205</v>
      </c>
      <c r="B247" s="67">
        <v>910</v>
      </c>
      <c r="C247" s="57">
        <v>1</v>
      </c>
      <c r="D247" s="57">
        <v>13</v>
      </c>
      <c r="E247" s="44" t="s">
        <v>492</v>
      </c>
      <c r="F247" s="45" t="s">
        <v>202</v>
      </c>
      <c r="G247" s="47">
        <v>1049.2</v>
      </c>
      <c r="H247" s="47">
        <v>384</v>
      </c>
      <c r="I247" s="48">
        <v>0.36599313762866947</v>
      </c>
    </row>
    <row r="248" spans="1:9" s="60" customFormat="1">
      <c r="A248" s="58" t="s">
        <v>660</v>
      </c>
      <c r="B248" s="68">
        <v>910</v>
      </c>
      <c r="C248" s="59">
        <v>7</v>
      </c>
      <c r="D248" s="59"/>
      <c r="E248" s="38" t="s">
        <v>201</v>
      </c>
      <c r="F248" s="39" t="s">
        <v>201</v>
      </c>
      <c r="G248" s="41">
        <v>38</v>
      </c>
      <c r="H248" s="41">
        <v>11.2</v>
      </c>
      <c r="I248" s="42">
        <v>0.29473684210526313</v>
      </c>
    </row>
    <row r="249" spans="1:9" s="60" customFormat="1" ht="25.5">
      <c r="A249" s="58" t="s">
        <v>268</v>
      </c>
      <c r="B249" s="68">
        <v>910</v>
      </c>
      <c r="C249" s="59">
        <v>7</v>
      </c>
      <c r="D249" s="59">
        <v>5</v>
      </c>
      <c r="E249" s="38" t="s">
        <v>201</v>
      </c>
      <c r="F249" s="39" t="s">
        <v>201</v>
      </c>
      <c r="G249" s="41">
        <v>38</v>
      </c>
      <c r="H249" s="41">
        <v>11.2</v>
      </c>
      <c r="I249" s="42">
        <v>0.29473684210526313</v>
      </c>
    </row>
    <row r="250" spans="1:9" ht="38.25">
      <c r="A250" s="55" t="s">
        <v>500</v>
      </c>
      <c r="B250" s="67">
        <v>910</v>
      </c>
      <c r="C250" s="57">
        <v>7</v>
      </c>
      <c r="D250" s="57">
        <v>5</v>
      </c>
      <c r="E250" s="44" t="s">
        <v>499</v>
      </c>
      <c r="F250" s="45" t="s">
        <v>201</v>
      </c>
      <c r="G250" s="47">
        <v>38</v>
      </c>
      <c r="H250" s="47">
        <v>11.2</v>
      </c>
      <c r="I250" s="48">
        <v>0.29473684210526313</v>
      </c>
    </row>
    <row r="251" spans="1:9" ht="51">
      <c r="A251" s="55" t="s">
        <v>498</v>
      </c>
      <c r="B251" s="67">
        <v>910</v>
      </c>
      <c r="C251" s="57">
        <v>7</v>
      </c>
      <c r="D251" s="57">
        <v>5</v>
      </c>
      <c r="E251" s="44" t="s">
        <v>497</v>
      </c>
      <c r="F251" s="45" t="s">
        <v>201</v>
      </c>
      <c r="G251" s="47">
        <v>38</v>
      </c>
      <c r="H251" s="47">
        <v>11.2</v>
      </c>
      <c r="I251" s="48">
        <v>0.29473684210526313</v>
      </c>
    </row>
    <row r="252" spans="1:9" ht="63.75">
      <c r="A252" s="55" t="s">
        <v>496</v>
      </c>
      <c r="B252" s="67">
        <v>910</v>
      </c>
      <c r="C252" s="57">
        <v>7</v>
      </c>
      <c r="D252" s="57">
        <v>5</v>
      </c>
      <c r="E252" s="44" t="s">
        <v>495</v>
      </c>
      <c r="F252" s="45" t="s">
        <v>201</v>
      </c>
      <c r="G252" s="47">
        <v>38</v>
      </c>
      <c r="H252" s="47">
        <v>11.2</v>
      </c>
      <c r="I252" s="48">
        <v>0.29473684210526313</v>
      </c>
    </row>
    <row r="253" spans="1:9">
      <c r="A253" s="55" t="s">
        <v>340</v>
      </c>
      <c r="B253" s="67">
        <v>910</v>
      </c>
      <c r="C253" s="57">
        <v>7</v>
      </c>
      <c r="D253" s="57">
        <v>5</v>
      </c>
      <c r="E253" s="44" t="s">
        <v>494</v>
      </c>
      <c r="F253" s="45" t="s">
        <v>201</v>
      </c>
      <c r="G253" s="47">
        <v>38</v>
      </c>
      <c r="H253" s="47">
        <v>11.2</v>
      </c>
      <c r="I253" s="48">
        <v>0.29473684210526313</v>
      </c>
    </row>
    <row r="254" spans="1:9" ht="25.5">
      <c r="A254" s="55" t="s">
        <v>205</v>
      </c>
      <c r="B254" s="67">
        <v>910</v>
      </c>
      <c r="C254" s="57">
        <v>7</v>
      </c>
      <c r="D254" s="57">
        <v>5</v>
      </c>
      <c r="E254" s="44" t="s">
        <v>494</v>
      </c>
      <c r="F254" s="45" t="s">
        <v>202</v>
      </c>
      <c r="G254" s="47">
        <v>38</v>
      </c>
      <c r="H254" s="47">
        <v>11.2</v>
      </c>
      <c r="I254" s="48">
        <v>0.29473684210526313</v>
      </c>
    </row>
    <row r="255" spans="1:9" s="60" customFormat="1" ht="25.5">
      <c r="A255" s="58" t="s">
        <v>673</v>
      </c>
      <c r="B255" s="68">
        <v>910</v>
      </c>
      <c r="C255" s="59">
        <v>13</v>
      </c>
      <c r="D255" s="59"/>
      <c r="E255" s="38" t="s">
        <v>201</v>
      </c>
      <c r="F255" s="39" t="s">
        <v>201</v>
      </c>
      <c r="G255" s="41">
        <v>39.1</v>
      </c>
      <c r="H255" s="41">
        <v>0</v>
      </c>
      <c r="I255" s="42">
        <v>0</v>
      </c>
    </row>
    <row r="256" spans="1:9" s="60" customFormat="1" ht="25.5">
      <c r="A256" s="58" t="s">
        <v>487</v>
      </c>
      <c r="B256" s="68">
        <v>910</v>
      </c>
      <c r="C256" s="59">
        <v>13</v>
      </c>
      <c r="D256" s="59">
        <v>1</v>
      </c>
      <c r="E256" s="38" t="s">
        <v>201</v>
      </c>
      <c r="F256" s="39" t="s">
        <v>201</v>
      </c>
      <c r="G256" s="41">
        <v>39.1</v>
      </c>
      <c r="H256" s="41">
        <v>0</v>
      </c>
      <c r="I256" s="42">
        <v>0</v>
      </c>
    </row>
    <row r="257" spans="1:9" ht="38.25">
      <c r="A257" s="55" t="s">
        <v>500</v>
      </c>
      <c r="B257" s="67">
        <v>910</v>
      </c>
      <c r="C257" s="57">
        <v>13</v>
      </c>
      <c r="D257" s="57">
        <v>1</v>
      </c>
      <c r="E257" s="44" t="s">
        <v>499</v>
      </c>
      <c r="F257" s="45" t="s">
        <v>201</v>
      </c>
      <c r="G257" s="47">
        <v>39.1</v>
      </c>
      <c r="H257" s="47">
        <v>0</v>
      </c>
      <c r="I257" s="48">
        <v>0</v>
      </c>
    </row>
    <row r="258" spans="1:9" ht="51">
      <c r="A258" s="55" t="s">
        <v>498</v>
      </c>
      <c r="B258" s="67">
        <v>910</v>
      </c>
      <c r="C258" s="57">
        <v>13</v>
      </c>
      <c r="D258" s="57">
        <v>1</v>
      </c>
      <c r="E258" s="44" t="s">
        <v>497</v>
      </c>
      <c r="F258" s="45" t="s">
        <v>201</v>
      </c>
      <c r="G258" s="47">
        <v>39.1</v>
      </c>
      <c r="H258" s="47">
        <v>0</v>
      </c>
      <c r="I258" s="48">
        <v>0</v>
      </c>
    </row>
    <row r="259" spans="1:9">
      <c r="A259" s="55" t="s">
        <v>491</v>
      </c>
      <c r="B259" s="67">
        <v>910</v>
      </c>
      <c r="C259" s="57">
        <v>13</v>
      </c>
      <c r="D259" s="57">
        <v>1</v>
      </c>
      <c r="E259" s="44" t="s">
        <v>490</v>
      </c>
      <c r="F259" s="45" t="s">
        <v>201</v>
      </c>
      <c r="G259" s="47">
        <v>39.1</v>
      </c>
      <c r="H259" s="47">
        <v>0</v>
      </c>
      <c r="I259" s="48">
        <v>0</v>
      </c>
    </row>
    <row r="260" spans="1:9">
      <c r="A260" s="55" t="s">
        <v>489</v>
      </c>
      <c r="B260" s="67">
        <v>910</v>
      </c>
      <c r="C260" s="57">
        <v>13</v>
      </c>
      <c r="D260" s="57">
        <v>1</v>
      </c>
      <c r="E260" s="44" t="s">
        <v>486</v>
      </c>
      <c r="F260" s="45" t="s">
        <v>201</v>
      </c>
      <c r="G260" s="47">
        <v>39.1</v>
      </c>
      <c r="H260" s="47">
        <v>0</v>
      </c>
      <c r="I260" s="48">
        <v>0</v>
      </c>
    </row>
    <row r="261" spans="1:9">
      <c r="A261" s="55" t="s">
        <v>488</v>
      </c>
      <c r="B261" s="67">
        <v>910</v>
      </c>
      <c r="C261" s="57">
        <v>13</v>
      </c>
      <c r="D261" s="57">
        <v>1</v>
      </c>
      <c r="E261" s="44" t="s">
        <v>486</v>
      </c>
      <c r="F261" s="45" t="s">
        <v>485</v>
      </c>
      <c r="G261" s="47">
        <v>39.1</v>
      </c>
      <c r="H261" s="47">
        <v>0</v>
      </c>
      <c r="I261" s="48">
        <v>0</v>
      </c>
    </row>
    <row r="262" spans="1:9" s="60" customFormat="1" ht="38.25">
      <c r="A262" s="58" t="s">
        <v>672</v>
      </c>
      <c r="B262" s="68">
        <v>910</v>
      </c>
      <c r="C262" s="59">
        <v>14</v>
      </c>
      <c r="D262" s="59"/>
      <c r="E262" s="38" t="s">
        <v>201</v>
      </c>
      <c r="F262" s="39" t="s">
        <v>201</v>
      </c>
      <c r="G262" s="41">
        <v>69411.399999999994</v>
      </c>
      <c r="H262" s="41">
        <v>15414</v>
      </c>
      <c r="I262" s="42">
        <v>0.22206726848903785</v>
      </c>
    </row>
    <row r="263" spans="1:9" s="60" customFormat="1" ht="25.5">
      <c r="A263" s="58" t="s">
        <v>473</v>
      </c>
      <c r="B263" s="68">
        <v>910</v>
      </c>
      <c r="C263" s="59">
        <v>14</v>
      </c>
      <c r="D263" s="59">
        <v>1</v>
      </c>
      <c r="E263" s="38" t="s">
        <v>201</v>
      </c>
      <c r="F263" s="39" t="s">
        <v>201</v>
      </c>
      <c r="G263" s="41">
        <v>55474.5</v>
      </c>
      <c r="H263" s="41">
        <v>13235</v>
      </c>
      <c r="I263" s="42">
        <v>0.23857808542663747</v>
      </c>
    </row>
    <row r="264" spans="1:9" ht="38.25">
      <c r="A264" s="55" t="s">
        <v>500</v>
      </c>
      <c r="B264" s="67">
        <v>910</v>
      </c>
      <c r="C264" s="57">
        <v>14</v>
      </c>
      <c r="D264" s="57">
        <v>1</v>
      </c>
      <c r="E264" s="44" t="s">
        <v>499</v>
      </c>
      <c r="F264" s="45" t="s">
        <v>201</v>
      </c>
      <c r="G264" s="47">
        <v>55474.5</v>
      </c>
      <c r="H264" s="47">
        <v>13235</v>
      </c>
      <c r="I264" s="48">
        <v>0.23857808542663747</v>
      </c>
    </row>
    <row r="265" spans="1:9" ht="51">
      <c r="A265" s="55" t="s">
        <v>484</v>
      </c>
      <c r="B265" s="67">
        <v>910</v>
      </c>
      <c r="C265" s="57">
        <v>14</v>
      </c>
      <c r="D265" s="57">
        <v>1</v>
      </c>
      <c r="E265" s="44" t="s">
        <v>483</v>
      </c>
      <c r="F265" s="45" t="s">
        <v>201</v>
      </c>
      <c r="G265" s="47">
        <v>55474.5</v>
      </c>
      <c r="H265" s="47">
        <v>13235</v>
      </c>
      <c r="I265" s="48">
        <v>0.23857808542663747</v>
      </c>
    </row>
    <row r="266" spans="1:9" ht="25.5">
      <c r="A266" s="55" t="s">
        <v>482</v>
      </c>
      <c r="B266" s="67">
        <v>910</v>
      </c>
      <c r="C266" s="57">
        <v>14</v>
      </c>
      <c r="D266" s="57">
        <v>1</v>
      </c>
      <c r="E266" s="44" t="s">
        <v>481</v>
      </c>
      <c r="F266" s="45" t="s">
        <v>201</v>
      </c>
      <c r="G266" s="47">
        <v>55474.5</v>
      </c>
      <c r="H266" s="47">
        <v>13235</v>
      </c>
      <c r="I266" s="48">
        <v>0.23857808542663747</v>
      </c>
    </row>
    <row r="267" spans="1:9" ht="38.25">
      <c r="A267" s="55" t="s">
        <v>477</v>
      </c>
      <c r="B267" s="67">
        <v>910</v>
      </c>
      <c r="C267" s="57">
        <v>14</v>
      </c>
      <c r="D267" s="57">
        <v>1</v>
      </c>
      <c r="E267" s="44" t="s">
        <v>476</v>
      </c>
      <c r="F267" s="45" t="s">
        <v>201</v>
      </c>
      <c r="G267" s="47">
        <v>54925.2</v>
      </c>
      <c r="H267" s="47">
        <v>13098</v>
      </c>
      <c r="I267" s="48">
        <v>0.23846977343732934</v>
      </c>
    </row>
    <row r="268" spans="1:9">
      <c r="A268" s="55" t="s">
        <v>474</v>
      </c>
      <c r="B268" s="67">
        <v>910</v>
      </c>
      <c r="C268" s="57">
        <v>14</v>
      </c>
      <c r="D268" s="57">
        <v>1</v>
      </c>
      <c r="E268" s="44" t="s">
        <v>476</v>
      </c>
      <c r="F268" s="45" t="s">
        <v>471</v>
      </c>
      <c r="G268" s="47">
        <v>54925.2</v>
      </c>
      <c r="H268" s="47">
        <v>13098</v>
      </c>
      <c r="I268" s="48">
        <v>0.23846977343732934</v>
      </c>
    </row>
    <row r="269" spans="1:9">
      <c r="A269" s="55" t="s">
        <v>475</v>
      </c>
      <c r="B269" s="67">
        <v>910</v>
      </c>
      <c r="C269" s="57">
        <v>14</v>
      </c>
      <c r="D269" s="57">
        <v>1</v>
      </c>
      <c r="E269" s="44" t="s">
        <v>472</v>
      </c>
      <c r="F269" s="45" t="s">
        <v>201</v>
      </c>
      <c r="G269" s="47">
        <v>549.29999999999995</v>
      </c>
      <c r="H269" s="47">
        <v>137</v>
      </c>
      <c r="I269" s="48">
        <v>0.24940833788458039</v>
      </c>
    </row>
    <row r="270" spans="1:9">
      <c r="A270" s="55" t="s">
        <v>474</v>
      </c>
      <c r="B270" s="67">
        <v>910</v>
      </c>
      <c r="C270" s="57">
        <v>14</v>
      </c>
      <c r="D270" s="57">
        <v>1</v>
      </c>
      <c r="E270" s="44" t="s">
        <v>472</v>
      </c>
      <c r="F270" s="45" t="s">
        <v>471</v>
      </c>
      <c r="G270" s="47">
        <v>549.29999999999995</v>
      </c>
      <c r="H270" s="47">
        <v>137</v>
      </c>
      <c r="I270" s="48">
        <v>0.24940833788458039</v>
      </c>
    </row>
    <row r="271" spans="1:9" s="60" customFormat="1">
      <c r="A271" s="58" t="s">
        <v>479</v>
      </c>
      <c r="B271" s="68">
        <v>910</v>
      </c>
      <c r="C271" s="59">
        <v>14</v>
      </c>
      <c r="D271" s="59">
        <v>3</v>
      </c>
      <c r="E271" s="38" t="s">
        <v>201</v>
      </c>
      <c r="F271" s="39" t="s">
        <v>201</v>
      </c>
      <c r="G271" s="41">
        <v>13936.9</v>
      </c>
      <c r="H271" s="41">
        <v>2179</v>
      </c>
      <c r="I271" s="42">
        <v>0.15634753783122501</v>
      </c>
    </row>
    <row r="272" spans="1:9" ht="38.25">
      <c r="A272" s="55" t="s">
        <v>500</v>
      </c>
      <c r="B272" s="67">
        <v>910</v>
      </c>
      <c r="C272" s="57">
        <v>14</v>
      </c>
      <c r="D272" s="57">
        <v>3</v>
      </c>
      <c r="E272" s="44" t="s">
        <v>499</v>
      </c>
      <c r="F272" s="45" t="s">
        <v>201</v>
      </c>
      <c r="G272" s="47">
        <v>13936.9</v>
      </c>
      <c r="H272" s="47">
        <v>2179</v>
      </c>
      <c r="I272" s="48">
        <v>0.15634753783122501</v>
      </c>
    </row>
    <row r="273" spans="1:9" ht="51">
      <c r="A273" s="55" t="s">
        <v>484</v>
      </c>
      <c r="B273" s="67">
        <v>910</v>
      </c>
      <c r="C273" s="57">
        <v>14</v>
      </c>
      <c r="D273" s="57">
        <v>3</v>
      </c>
      <c r="E273" s="44" t="s">
        <v>483</v>
      </c>
      <c r="F273" s="45" t="s">
        <v>201</v>
      </c>
      <c r="G273" s="47">
        <v>13936.9</v>
      </c>
      <c r="H273" s="47">
        <v>2179</v>
      </c>
      <c r="I273" s="48">
        <v>0.15634753783122501</v>
      </c>
    </row>
    <row r="274" spans="1:9" ht="25.5">
      <c r="A274" s="55" t="s">
        <v>482</v>
      </c>
      <c r="B274" s="67">
        <v>910</v>
      </c>
      <c r="C274" s="57">
        <v>14</v>
      </c>
      <c r="D274" s="57">
        <v>3</v>
      </c>
      <c r="E274" s="44" t="s">
        <v>481</v>
      </c>
      <c r="F274" s="45" t="s">
        <v>201</v>
      </c>
      <c r="G274" s="47">
        <v>13936.9</v>
      </c>
      <c r="H274" s="47">
        <v>2179</v>
      </c>
      <c r="I274" s="48">
        <v>0.15634753783122501</v>
      </c>
    </row>
    <row r="275" spans="1:9" ht="38.25">
      <c r="A275" s="55" t="s">
        <v>480</v>
      </c>
      <c r="B275" s="67">
        <v>910</v>
      </c>
      <c r="C275" s="57">
        <v>14</v>
      </c>
      <c r="D275" s="57">
        <v>3</v>
      </c>
      <c r="E275" s="44" t="s">
        <v>478</v>
      </c>
      <c r="F275" s="45" t="s">
        <v>201</v>
      </c>
      <c r="G275" s="47">
        <v>13936.9</v>
      </c>
      <c r="H275" s="47">
        <v>2179</v>
      </c>
      <c r="I275" s="48">
        <v>0.15634753783122501</v>
      </c>
    </row>
    <row r="276" spans="1:9">
      <c r="A276" s="55" t="s">
        <v>474</v>
      </c>
      <c r="B276" s="67">
        <v>910</v>
      </c>
      <c r="C276" s="57">
        <v>14</v>
      </c>
      <c r="D276" s="57">
        <v>3</v>
      </c>
      <c r="E276" s="44" t="s">
        <v>478</v>
      </c>
      <c r="F276" s="45" t="s">
        <v>471</v>
      </c>
      <c r="G276" s="47">
        <v>13936.9</v>
      </c>
      <c r="H276" s="47">
        <v>2179</v>
      </c>
      <c r="I276" s="48">
        <v>0.15634753783122501</v>
      </c>
    </row>
    <row r="277" spans="1:9" s="60" customFormat="1">
      <c r="A277" s="58" t="s">
        <v>671</v>
      </c>
      <c r="B277" s="68">
        <v>913</v>
      </c>
      <c r="C277" s="59"/>
      <c r="D277" s="59"/>
      <c r="E277" s="38" t="s">
        <v>201</v>
      </c>
      <c r="F277" s="39" t="s">
        <v>201</v>
      </c>
      <c r="G277" s="41">
        <v>27907.8</v>
      </c>
      <c r="H277" s="41">
        <v>5720.7</v>
      </c>
      <c r="I277" s="42">
        <v>0.2049857029217638</v>
      </c>
    </row>
    <row r="278" spans="1:9" s="60" customFormat="1">
      <c r="A278" s="58" t="s">
        <v>656</v>
      </c>
      <c r="B278" s="68">
        <v>913</v>
      </c>
      <c r="C278" s="59">
        <v>1</v>
      </c>
      <c r="D278" s="59"/>
      <c r="E278" s="38" t="s">
        <v>201</v>
      </c>
      <c r="F278" s="39" t="s">
        <v>201</v>
      </c>
      <c r="G278" s="41">
        <v>20047.2</v>
      </c>
      <c r="H278" s="41">
        <v>4946</v>
      </c>
      <c r="I278" s="42">
        <v>0.24671774611915878</v>
      </c>
    </row>
    <row r="279" spans="1:9" s="60" customFormat="1">
      <c r="A279" s="58" t="s">
        <v>261</v>
      </c>
      <c r="B279" s="68">
        <v>913</v>
      </c>
      <c r="C279" s="59">
        <v>1</v>
      </c>
      <c r="D279" s="59">
        <v>13</v>
      </c>
      <c r="E279" s="38" t="s">
        <v>201</v>
      </c>
      <c r="F279" s="39" t="s">
        <v>201</v>
      </c>
      <c r="G279" s="41">
        <v>20047.2</v>
      </c>
      <c r="H279" s="41">
        <v>4946</v>
      </c>
      <c r="I279" s="42">
        <v>0.24671774611915878</v>
      </c>
    </row>
    <row r="280" spans="1:9" ht="38.25">
      <c r="A280" s="55" t="s">
        <v>470</v>
      </c>
      <c r="B280" s="67">
        <v>913</v>
      </c>
      <c r="C280" s="57">
        <v>1</v>
      </c>
      <c r="D280" s="57">
        <v>13</v>
      </c>
      <c r="E280" s="44" t="s">
        <v>469</v>
      </c>
      <c r="F280" s="45" t="s">
        <v>201</v>
      </c>
      <c r="G280" s="47">
        <v>19977.2</v>
      </c>
      <c r="H280" s="47">
        <v>4946</v>
      </c>
      <c r="I280" s="48">
        <v>0.24758224375788399</v>
      </c>
    </row>
    <row r="281" spans="1:9" ht="51">
      <c r="A281" s="55" t="s">
        <v>468</v>
      </c>
      <c r="B281" s="67">
        <v>913</v>
      </c>
      <c r="C281" s="57">
        <v>1</v>
      </c>
      <c r="D281" s="57">
        <v>13</v>
      </c>
      <c r="E281" s="44" t="s">
        <v>467</v>
      </c>
      <c r="F281" s="45" t="s">
        <v>201</v>
      </c>
      <c r="G281" s="47">
        <v>1151.0999999999999</v>
      </c>
      <c r="H281" s="47">
        <v>72.599999999999994</v>
      </c>
      <c r="I281" s="48">
        <v>6.307010685431326E-2</v>
      </c>
    </row>
    <row r="282" spans="1:9" ht="25.5">
      <c r="A282" s="55" t="s">
        <v>466</v>
      </c>
      <c r="B282" s="67">
        <v>913</v>
      </c>
      <c r="C282" s="57">
        <v>1</v>
      </c>
      <c r="D282" s="57">
        <v>13</v>
      </c>
      <c r="E282" s="44" t="s">
        <v>465</v>
      </c>
      <c r="F282" s="45" t="s">
        <v>201</v>
      </c>
      <c r="G282" s="47">
        <v>1151.0999999999999</v>
      </c>
      <c r="H282" s="47">
        <v>72.599999999999994</v>
      </c>
      <c r="I282" s="48">
        <v>6.307010685431326E-2</v>
      </c>
    </row>
    <row r="283" spans="1:9">
      <c r="A283" s="55" t="s">
        <v>464</v>
      </c>
      <c r="B283" s="67">
        <v>913</v>
      </c>
      <c r="C283" s="57">
        <v>1</v>
      </c>
      <c r="D283" s="57">
        <v>13</v>
      </c>
      <c r="E283" s="44" t="s">
        <v>463</v>
      </c>
      <c r="F283" s="45" t="s">
        <v>201</v>
      </c>
      <c r="G283" s="47">
        <v>550</v>
      </c>
      <c r="H283" s="47">
        <v>0</v>
      </c>
      <c r="I283" s="48">
        <v>0</v>
      </c>
    </row>
    <row r="284" spans="1:9" ht="25.5">
      <c r="A284" s="55" t="s">
        <v>205</v>
      </c>
      <c r="B284" s="67">
        <v>913</v>
      </c>
      <c r="C284" s="57">
        <v>1</v>
      </c>
      <c r="D284" s="57">
        <v>13</v>
      </c>
      <c r="E284" s="44" t="s">
        <v>463</v>
      </c>
      <c r="F284" s="45" t="s">
        <v>202</v>
      </c>
      <c r="G284" s="47">
        <v>550</v>
      </c>
      <c r="H284" s="47">
        <v>0</v>
      </c>
      <c r="I284" s="48">
        <v>0</v>
      </c>
    </row>
    <row r="285" spans="1:9">
      <c r="A285" s="55" t="s">
        <v>462</v>
      </c>
      <c r="B285" s="67">
        <v>913</v>
      </c>
      <c r="C285" s="57">
        <v>1</v>
      </c>
      <c r="D285" s="57">
        <v>13</v>
      </c>
      <c r="E285" s="44" t="s">
        <v>461</v>
      </c>
      <c r="F285" s="45" t="s">
        <v>201</v>
      </c>
      <c r="G285" s="47">
        <v>150</v>
      </c>
      <c r="H285" s="47">
        <v>0</v>
      </c>
      <c r="I285" s="48">
        <v>0</v>
      </c>
    </row>
    <row r="286" spans="1:9" ht="25.5">
      <c r="A286" s="55" t="s">
        <v>205</v>
      </c>
      <c r="B286" s="67">
        <v>913</v>
      </c>
      <c r="C286" s="57">
        <v>1</v>
      </c>
      <c r="D286" s="57">
        <v>13</v>
      </c>
      <c r="E286" s="44" t="s">
        <v>461</v>
      </c>
      <c r="F286" s="45" t="s">
        <v>202</v>
      </c>
      <c r="G286" s="47">
        <v>150</v>
      </c>
      <c r="H286" s="47">
        <v>0</v>
      </c>
      <c r="I286" s="48">
        <v>0</v>
      </c>
    </row>
    <row r="287" spans="1:9">
      <c r="A287" s="55" t="s">
        <v>458</v>
      </c>
      <c r="B287" s="67">
        <v>913</v>
      </c>
      <c r="C287" s="57">
        <v>1</v>
      </c>
      <c r="D287" s="57">
        <v>13</v>
      </c>
      <c r="E287" s="44" t="s">
        <v>457</v>
      </c>
      <c r="F287" s="45" t="s">
        <v>201</v>
      </c>
      <c r="G287" s="47">
        <v>301.10000000000002</v>
      </c>
      <c r="H287" s="47">
        <v>72.599999999999994</v>
      </c>
      <c r="I287" s="48">
        <v>0.24111590833610091</v>
      </c>
    </row>
    <row r="288" spans="1:9" ht="25.5">
      <c r="A288" s="55" t="s">
        <v>205</v>
      </c>
      <c r="B288" s="67">
        <v>913</v>
      </c>
      <c r="C288" s="57">
        <v>1</v>
      </c>
      <c r="D288" s="57">
        <v>13</v>
      </c>
      <c r="E288" s="44" t="s">
        <v>457</v>
      </c>
      <c r="F288" s="45" t="s">
        <v>202</v>
      </c>
      <c r="G288" s="47">
        <v>168.1</v>
      </c>
      <c r="H288" s="47">
        <v>4.5</v>
      </c>
      <c r="I288" s="48">
        <v>2.676977989292088E-2</v>
      </c>
    </row>
    <row r="289" spans="1:9">
      <c r="A289" s="55" t="s">
        <v>212</v>
      </c>
      <c r="B289" s="67">
        <v>913</v>
      </c>
      <c r="C289" s="57">
        <v>1</v>
      </c>
      <c r="D289" s="57">
        <v>13</v>
      </c>
      <c r="E289" s="44" t="s">
        <v>457</v>
      </c>
      <c r="F289" s="45" t="s">
        <v>209</v>
      </c>
      <c r="G289" s="47">
        <v>133</v>
      </c>
      <c r="H289" s="47">
        <v>68.099999999999994</v>
      </c>
      <c r="I289" s="48">
        <v>0.51203007518796984</v>
      </c>
    </row>
    <row r="290" spans="1:9">
      <c r="A290" s="55" t="s">
        <v>453</v>
      </c>
      <c r="B290" s="67">
        <v>913</v>
      </c>
      <c r="C290" s="57">
        <v>1</v>
      </c>
      <c r="D290" s="57">
        <v>13</v>
      </c>
      <c r="E290" s="44" t="s">
        <v>452</v>
      </c>
      <c r="F290" s="45" t="s">
        <v>201</v>
      </c>
      <c r="G290" s="47">
        <v>150</v>
      </c>
      <c r="H290" s="47">
        <v>0</v>
      </c>
      <c r="I290" s="48">
        <v>0</v>
      </c>
    </row>
    <row r="291" spans="1:9" ht="25.5">
      <c r="A291" s="55" t="s">
        <v>205</v>
      </c>
      <c r="B291" s="67">
        <v>913</v>
      </c>
      <c r="C291" s="57">
        <v>1</v>
      </c>
      <c r="D291" s="57">
        <v>13</v>
      </c>
      <c r="E291" s="44" t="s">
        <v>452</v>
      </c>
      <c r="F291" s="45" t="s">
        <v>202</v>
      </c>
      <c r="G291" s="47">
        <v>150</v>
      </c>
      <c r="H291" s="47">
        <v>0</v>
      </c>
      <c r="I291" s="48">
        <v>0</v>
      </c>
    </row>
    <row r="292" spans="1:9" ht="51">
      <c r="A292" s="55" t="s">
        <v>451</v>
      </c>
      <c r="B292" s="67">
        <v>913</v>
      </c>
      <c r="C292" s="57">
        <v>1</v>
      </c>
      <c r="D292" s="57">
        <v>13</v>
      </c>
      <c r="E292" s="44" t="s">
        <v>450</v>
      </c>
      <c r="F292" s="45" t="s">
        <v>201</v>
      </c>
      <c r="G292" s="47">
        <v>15901.5</v>
      </c>
      <c r="H292" s="47">
        <v>4135.7</v>
      </c>
      <c r="I292" s="48">
        <v>0.26008238216520452</v>
      </c>
    </row>
    <row r="293" spans="1:9" ht="51">
      <c r="A293" s="55" t="s">
        <v>449</v>
      </c>
      <c r="B293" s="67">
        <v>913</v>
      </c>
      <c r="C293" s="57">
        <v>1</v>
      </c>
      <c r="D293" s="57">
        <v>13</v>
      </c>
      <c r="E293" s="44" t="s">
        <v>448</v>
      </c>
      <c r="F293" s="45" t="s">
        <v>201</v>
      </c>
      <c r="G293" s="47">
        <v>15901.5</v>
      </c>
      <c r="H293" s="47">
        <v>4135.7</v>
      </c>
      <c r="I293" s="48">
        <v>0.26008238216520452</v>
      </c>
    </row>
    <row r="294" spans="1:9" ht="25.5">
      <c r="A294" s="55" t="s">
        <v>447</v>
      </c>
      <c r="B294" s="67">
        <v>913</v>
      </c>
      <c r="C294" s="57">
        <v>1</v>
      </c>
      <c r="D294" s="57">
        <v>13</v>
      </c>
      <c r="E294" s="44" t="s">
        <v>446</v>
      </c>
      <c r="F294" s="45" t="s">
        <v>201</v>
      </c>
      <c r="G294" s="47">
        <v>14785.7</v>
      </c>
      <c r="H294" s="47">
        <v>3860</v>
      </c>
      <c r="I294" s="48">
        <v>0.2610630541672021</v>
      </c>
    </row>
    <row r="295" spans="1:9" ht="25.5">
      <c r="A295" s="55" t="s">
        <v>444</v>
      </c>
      <c r="B295" s="67">
        <v>913</v>
      </c>
      <c r="C295" s="57">
        <v>1</v>
      </c>
      <c r="D295" s="57">
        <v>13</v>
      </c>
      <c r="E295" s="44" t="s">
        <v>446</v>
      </c>
      <c r="F295" s="45" t="s">
        <v>442</v>
      </c>
      <c r="G295" s="47">
        <v>14785.7</v>
      </c>
      <c r="H295" s="47">
        <v>3860</v>
      </c>
      <c r="I295" s="48">
        <v>0.2610630541672021</v>
      </c>
    </row>
    <row r="296" spans="1:9" ht="25.5">
      <c r="A296" s="55" t="s">
        <v>445</v>
      </c>
      <c r="B296" s="67">
        <v>913</v>
      </c>
      <c r="C296" s="57">
        <v>1</v>
      </c>
      <c r="D296" s="57">
        <v>13</v>
      </c>
      <c r="E296" s="44" t="s">
        <v>443</v>
      </c>
      <c r="F296" s="45" t="s">
        <v>201</v>
      </c>
      <c r="G296" s="47">
        <v>1115.8</v>
      </c>
      <c r="H296" s="47">
        <v>275.8</v>
      </c>
      <c r="I296" s="48">
        <v>0.24717691342534506</v>
      </c>
    </row>
    <row r="297" spans="1:9" ht="25.5">
      <c r="A297" s="55" t="s">
        <v>444</v>
      </c>
      <c r="B297" s="67">
        <v>913</v>
      </c>
      <c r="C297" s="57">
        <v>1</v>
      </c>
      <c r="D297" s="57">
        <v>13</v>
      </c>
      <c r="E297" s="44" t="s">
        <v>443</v>
      </c>
      <c r="F297" s="45" t="s">
        <v>442</v>
      </c>
      <c r="G297" s="47">
        <v>1115.8</v>
      </c>
      <c r="H297" s="47">
        <v>275.8</v>
      </c>
      <c r="I297" s="48">
        <v>0.24717691342534506</v>
      </c>
    </row>
    <row r="298" spans="1:9" ht="38.25">
      <c r="A298" s="55" t="s">
        <v>436</v>
      </c>
      <c r="B298" s="67">
        <v>913</v>
      </c>
      <c r="C298" s="57">
        <v>1</v>
      </c>
      <c r="D298" s="57">
        <v>13</v>
      </c>
      <c r="E298" s="44" t="s">
        <v>435</v>
      </c>
      <c r="F298" s="45" t="s">
        <v>201</v>
      </c>
      <c r="G298" s="47">
        <v>2924.6</v>
      </c>
      <c r="H298" s="47">
        <v>737.6</v>
      </c>
      <c r="I298" s="48">
        <v>0.25220542980236615</v>
      </c>
    </row>
    <row r="299" spans="1:9" ht="25.5">
      <c r="A299" s="55" t="s">
        <v>434</v>
      </c>
      <c r="B299" s="67">
        <v>913</v>
      </c>
      <c r="C299" s="57">
        <v>1</v>
      </c>
      <c r="D299" s="57">
        <v>13</v>
      </c>
      <c r="E299" s="44" t="s">
        <v>433</v>
      </c>
      <c r="F299" s="45" t="s">
        <v>201</v>
      </c>
      <c r="G299" s="47">
        <v>2924.6</v>
      </c>
      <c r="H299" s="47">
        <v>737.6</v>
      </c>
      <c r="I299" s="48">
        <v>0.25220542980236615</v>
      </c>
    </row>
    <row r="300" spans="1:9" ht="25.5">
      <c r="A300" s="55" t="s">
        <v>400</v>
      </c>
      <c r="B300" s="67">
        <v>913</v>
      </c>
      <c r="C300" s="57">
        <v>1</v>
      </c>
      <c r="D300" s="57">
        <v>13</v>
      </c>
      <c r="E300" s="44" t="s">
        <v>431</v>
      </c>
      <c r="F300" s="45" t="s">
        <v>201</v>
      </c>
      <c r="G300" s="47">
        <v>2924.6</v>
      </c>
      <c r="H300" s="47">
        <v>737.6</v>
      </c>
      <c r="I300" s="48">
        <v>0.25220542980236615</v>
      </c>
    </row>
    <row r="301" spans="1:9" ht="51">
      <c r="A301" s="55" t="s">
        <v>219</v>
      </c>
      <c r="B301" s="67">
        <v>913</v>
      </c>
      <c r="C301" s="57">
        <v>1</v>
      </c>
      <c r="D301" s="57">
        <v>13</v>
      </c>
      <c r="E301" s="44" t="s">
        <v>431</v>
      </c>
      <c r="F301" s="45" t="s">
        <v>218</v>
      </c>
      <c r="G301" s="47">
        <v>2866.5</v>
      </c>
      <c r="H301" s="47">
        <v>729.6</v>
      </c>
      <c r="I301" s="48">
        <v>0.25452642595499742</v>
      </c>
    </row>
    <row r="302" spans="1:9" ht="25.5">
      <c r="A302" s="55" t="s">
        <v>205</v>
      </c>
      <c r="B302" s="67">
        <v>913</v>
      </c>
      <c r="C302" s="57">
        <v>1</v>
      </c>
      <c r="D302" s="57">
        <v>13</v>
      </c>
      <c r="E302" s="44" t="s">
        <v>431</v>
      </c>
      <c r="F302" s="45" t="s">
        <v>202</v>
      </c>
      <c r="G302" s="47">
        <v>57.3</v>
      </c>
      <c r="H302" s="47">
        <v>8</v>
      </c>
      <c r="I302" s="48">
        <v>0.13961605584642234</v>
      </c>
    </row>
    <row r="303" spans="1:9">
      <c r="A303" s="55" t="s">
        <v>212</v>
      </c>
      <c r="B303" s="67">
        <v>913</v>
      </c>
      <c r="C303" s="57">
        <v>1</v>
      </c>
      <c r="D303" s="57">
        <v>13</v>
      </c>
      <c r="E303" s="44" t="s">
        <v>431</v>
      </c>
      <c r="F303" s="45" t="s">
        <v>209</v>
      </c>
      <c r="G303" s="47">
        <v>0.8</v>
      </c>
      <c r="H303" s="47">
        <v>0</v>
      </c>
      <c r="I303" s="48">
        <v>0</v>
      </c>
    </row>
    <row r="304" spans="1:9" ht="38.25">
      <c r="A304" s="55" t="s">
        <v>277</v>
      </c>
      <c r="B304" s="67">
        <v>913</v>
      </c>
      <c r="C304" s="57">
        <v>1</v>
      </c>
      <c r="D304" s="57">
        <v>13</v>
      </c>
      <c r="E304" s="44" t="s">
        <v>276</v>
      </c>
      <c r="F304" s="45" t="s">
        <v>201</v>
      </c>
      <c r="G304" s="47">
        <v>70</v>
      </c>
      <c r="H304" s="47">
        <v>0</v>
      </c>
      <c r="I304" s="48">
        <v>0</v>
      </c>
    </row>
    <row r="305" spans="1:9" ht="38.25">
      <c r="A305" s="55" t="s">
        <v>275</v>
      </c>
      <c r="B305" s="67">
        <v>913</v>
      </c>
      <c r="C305" s="57">
        <v>1</v>
      </c>
      <c r="D305" s="57">
        <v>13</v>
      </c>
      <c r="E305" s="44" t="s">
        <v>274</v>
      </c>
      <c r="F305" s="45" t="s">
        <v>201</v>
      </c>
      <c r="G305" s="47">
        <v>70</v>
      </c>
      <c r="H305" s="47">
        <v>0</v>
      </c>
      <c r="I305" s="48">
        <v>0</v>
      </c>
    </row>
    <row r="306" spans="1:9" ht="38.25">
      <c r="A306" s="55" t="s">
        <v>273</v>
      </c>
      <c r="B306" s="67">
        <v>913</v>
      </c>
      <c r="C306" s="57">
        <v>1</v>
      </c>
      <c r="D306" s="57">
        <v>13</v>
      </c>
      <c r="E306" s="44" t="s">
        <v>272</v>
      </c>
      <c r="F306" s="45" t="s">
        <v>201</v>
      </c>
      <c r="G306" s="47">
        <v>70</v>
      </c>
      <c r="H306" s="47">
        <v>0</v>
      </c>
      <c r="I306" s="48">
        <v>0</v>
      </c>
    </row>
    <row r="307" spans="1:9" ht="51">
      <c r="A307" s="55" t="s">
        <v>262</v>
      </c>
      <c r="B307" s="67">
        <v>913</v>
      </c>
      <c r="C307" s="57">
        <v>1</v>
      </c>
      <c r="D307" s="57">
        <v>13</v>
      </c>
      <c r="E307" s="44" t="s">
        <v>260</v>
      </c>
      <c r="F307" s="45" t="s">
        <v>201</v>
      </c>
      <c r="G307" s="47">
        <v>70</v>
      </c>
      <c r="H307" s="47">
        <v>0</v>
      </c>
      <c r="I307" s="48">
        <v>0</v>
      </c>
    </row>
    <row r="308" spans="1:9" ht="25.5">
      <c r="A308" s="55" t="s">
        <v>205</v>
      </c>
      <c r="B308" s="67">
        <v>913</v>
      </c>
      <c r="C308" s="57">
        <v>1</v>
      </c>
      <c r="D308" s="57">
        <v>13</v>
      </c>
      <c r="E308" s="44" t="s">
        <v>260</v>
      </c>
      <c r="F308" s="45" t="s">
        <v>202</v>
      </c>
      <c r="G308" s="47">
        <v>70</v>
      </c>
      <c r="H308" s="47">
        <v>0</v>
      </c>
      <c r="I308" s="48">
        <v>0</v>
      </c>
    </row>
    <row r="309" spans="1:9" s="60" customFormat="1">
      <c r="A309" s="58" t="s">
        <v>663</v>
      </c>
      <c r="B309" s="68">
        <v>913</v>
      </c>
      <c r="C309" s="59">
        <v>4</v>
      </c>
      <c r="D309" s="59"/>
      <c r="E309" s="38" t="s">
        <v>201</v>
      </c>
      <c r="F309" s="39" t="s">
        <v>201</v>
      </c>
      <c r="G309" s="41">
        <v>515</v>
      </c>
      <c r="H309" s="41">
        <v>0</v>
      </c>
      <c r="I309" s="42">
        <v>0</v>
      </c>
    </row>
    <row r="310" spans="1:9" s="60" customFormat="1">
      <c r="A310" s="58" t="s">
        <v>377</v>
      </c>
      <c r="B310" s="68">
        <v>913</v>
      </c>
      <c r="C310" s="59">
        <v>4</v>
      </c>
      <c r="D310" s="59">
        <v>12</v>
      </c>
      <c r="E310" s="38" t="s">
        <v>201</v>
      </c>
      <c r="F310" s="39" t="s">
        <v>201</v>
      </c>
      <c r="G310" s="41">
        <v>515</v>
      </c>
      <c r="H310" s="41">
        <v>0</v>
      </c>
      <c r="I310" s="42">
        <v>0</v>
      </c>
    </row>
    <row r="311" spans="1:9" ht="38.25">
      <c r="A311" s="55" t="s">
        <v>470</v>
      </c>
      <c r="B311" s="67">
        <v>913</v>
      </c>
      <c r="C311" s="57">
        <v>4</v>
      </c>
      <c r="D311" s="57">
        <v>12</v>
      </c>
      <c r="E311" s="44" t="s">
        <v>469</v>
      </c>
      <c r="F311" s="45" t="s">
        <v>201</v>
      </c>
      <c r="G311" s="47">
        <v>515</v>
      </c>
      <c r="H311" s="47">
        <v>0</v>
      </c>
      <c r="I311" s="48">
        <v>0</v>
      </c>
    </row>
    <row r="312" spans="1:9" ht="51">
      <c r="A312" s="55" t="s">
        <v>468</v>
      </c>
      <c r="B312" s="67">
        <v>913</v>
      </c>
      <c r="C312" s="57">
        <v>4</v>
      </c>
      <c r="D312" s="57">
        <v>12</v>
      </c>
      <c r="E312" s="44" t="s">
        <v>467</v>
      </c>
      <c r="F312" s="45" t="s">
        <v>201</v>
      </c>
      <c r="G312" s="47">
        <v>515</v>
      </c>
      <c r="H312" s="47">
        <v>0</v>
      </c>
      <c r="I312" s="48">
        <v>0</v>
      </c>
    </row>
    <row r="313" spans="1:9" ht="25.5">
      <c r="A313" s="55" t="s">
        <v>466</v>
      </c>
      <c r="B313" s="67">
        <v>913</v>
      </c>
      <c r="C313" s="57">
        <v>4</v>
      </c>
      <c r="D313" s="57">
        <v>12</v>
      </c>
      <c r="E313" s="44" t="s">
        <v>465</v>
      </c>
      <c r="F313" s="45" t="s">
        <v>201</v>
      </c>
      <c r="G313" s="47">
        <v>515</v>
      </c>
      <c r="H313" s="47">
        <v>0</v>
      </c>
      <c r="I313" s="48">
        <v>0</v>
      </c>
    </row>
    <row r="314" spans="1:9" ht="38.25">
      <c r="A314" s="55" t="s">
        <v>460</v>
      </c>
      <c r="B314" s="67">
        <v>913</v>
      </c>
      <c r="C314" s="57">
        <v>4</v>
      </c>
      <c r="D314" s="57">
        <v>12</v>
      </c>
      <c r="E314" s="44" t="s">
        <v>459</v>
      </c>
      <c r="F314" s="45" t="s">
        <v>201</v>
      </c>
      <c r="G314" s="47">
        <v>515</v>
      </c>
      <c r="H314" s="47">
        <v>0</v>
      </c>
      <c r="I314" s="48">
        <v>0</v>
      </c>
    </row>
    <row r="315" spans="1:9" ht="25.5">
      <c r="A315" s="55" t="s">
        <v>205</v>
      </c>
      <c r="B315" s="67">
        <v>913</v>
      </c>
      <c r="C315" s="57">
        <v>4</v>
      </c>
      <c r="D315" s="57">
        <v>12</v>
      </c>
      <c r="E315" s="44" t="s">
        <v>459</v>
      </c>
      <c r="F315" s="45" t="s">
        <v>202</v>
      </c>
      <c r="G315" s="47">
        <v>515</v>
      </c>
      <c r="H315" s="47">
        <v>0</v>
      </c>
      <c r="I315" s="48">
        <v>0</v>
      </c>
    </row>
    <row r="316" spans="1:9" s="60" customFormat="1">
      <c r="A316" s="58" t="s">
        <v>662</v>
      </c>
      <c r="B316" s="68">
        <v>913</v>
      </c>
      <c r="C316" s="59">
        <v>5</v>
      </c>
      <c r="D316" s="59"/>
      <c r="E316" s="38" t="s">
        <v>201</v>
      </c>
      <c r="F316" s="39" t="s">
        <v>201</v>
      </c>
      <c r="G316" s="41">
        <v>290.7</v>
      </c>
      <c r="H316" s="41">
        <v>264.7</v>
      </c>
      <c r="I316" s="42">
        <v>0.91056071551427586</v>
      </c>
    </row>
    <row r="317" spans="1:9" s="60" customFormat="1">
      <c r="A317" s="58" t="s">
        <v>455</v>
      </c>
      <c r="B317" s="68">
        <v>913</v>
      </c>
      <c r="C317" s="59">
        <v>5</v>
      </c>
      <c r="D317" s="59">
        <v>1</v>
      </c>
      <c r="E317" s="38" t="s">
        <v>201</v>
      </c>
      <c r="F317" s="39" t="s">
        <v>201</v>
      </c>
      <c r="G317" s="41">
        <v>290.7</v>
      </c>
      <c r="H317" s="41">
        <v>264.7</v>
      </c>
      <c r="I317" s="42">
        <v>0.91056071551427586</v>
      </c>
    </row>
    <row r="318" spans="1:9" ht="38.25">
      <c r="A318" s="55" t="s">
        <v>470</v>
      </c>
      <c r="B318" s="67">
        <v>913</v>
      </c>
      <c r="C318" s="57">
        <v>5</v>
      </c>
      <c r="D318" s="57">
        <v>1</v>
      </c>
      <c r="E318" s="44" t="s">
        <v>469</v>
      </c>
      <c r="F318" s="45" t="s">
        <v>201</v>
      </c>
      <c r="G318" s="47">
        <v>290.7</v>
      </c>
      <c r="H318" s="47">
        <v>264.7</v>
      </c>
      <c r="I318" s="48">
        <v>0.91056071551427586</v>
      </c>
    </row>
    <row r="319" spans="1:9" ht="51">
      <c r="A319" s="55" t="s">
        <v>468</v>
      </c>
      <c r="B319" s="67">
        <v>913</v>
      </c>
      <c r="C319" s="57">
        <v>5</v>
      </c>
      <c r="D319" s="57">
        <v>1</v>
      </c>
      <c r="E319" s="44" t="s">
        <v>467</v>
      </c>
      <c r="F319" s="45" t="s">
        <v>201</v>
      </c>
      <c r="G319" s="47">
        <v>290.7</v>
      </c>
      <c r="H319" s="47">
        <v>264.7</v>
      </c>
      <c r="I319" s="48">
        <v>0.91056071551427586</v>
      </c>
    </row>
    <row r="320" spans="1:9" ht="25.5">
      <c r="A320" s="55" t="s">
        <v>466</v>
      </c>
      <c r="B320" s="67">
        <v>913</v>
      </c>
      <c r="C320" s="57">
        <v>5</v>
      </c>
      <c r="D320" s="57">
        <v>1</v>
      </c>
      <c r="E320" s="44" t="s">
        <v>465</v>
      </c>
      <c r="F320" s="45" t="s">
        <v>201</v>
      </c>
      <c r="G320" s="47">
        <v>290.7</v>
      </c>
      <c r="H320" s="47">
        <v>264.7</v>
      </c>
      <c r="I320" s="48">
        <v>0.91056071551427586</v>
      </c>
    </row>
    <row r="321" spans="1:9" ht="25.5">
      <c r="A321" s="55" t="s">
        <v>456</v>
      </c>
      <c r="B321" s="67">
        <v>913</v>
      </c>
      <c r="C321" s="57">
        <v>5</v>
      </c>
      <c r="D321" s="57">
        <v>1</v>
      </c>
      <c r="E321" s="44" t="s">
        <v>454</v>
      </c>
      <c r="F321" s="45" t="s">
        <v>201</v>
      </c>
      <c r="G321" s="47">
        <v>290.7</v>
      </c>
      <c r="H321" s="47">
        <v>264.7</v>
      </c>
      <c r="I321" s="48">
        <v>0.91056071551427586</v>
      </c>
    </row>
    <row r="322" spans="1:9" ht="25.5">
      <c r="A322" s="55" t="s">
        <v>205</v>
      </c>
      <c r="B322" s="67">
        <v>913</v>
      </c>
      <c r="C322" s="57">
        <v>5</v>
      </c>
      <c r="D322" s="57">
        <v>1</v>
      </c>
      <c r="E322" s="44" t="s">
        <v>454</v>
      </c>
      <c r="F322" s="45" t="s">
        <v>202</v>
      </c>
      <c r="G322" s="47">
        <v>290.7</v>
      </c>
      <c r="H322" s="47">
        <v>264.7</v>
      </c>
      <c r="I322" s="48">
        <v>0.91056071551427586</v>
      </c>
    </row>
    <row r="323" spans="1:9" s="60" customFormat="1">
      <c r="A323" s="58" t="s">
        <v>660</v>
      </c>
      <c r="B323" s="68">
        <v>913</v>
      </c>
      <c r="C323" s="59">
        <v>7</v>
      </c>
      <c r="D323" s="59"/>
      <c r="E323" s="38" t="s">
        <v>201</v>
      </c>
      <c r="F323" s="39" t="s">
        <v>201</v>
      </c>
      <c r="G323" s="41">
        <v>4054.9</v>
      </c>
      <c r="H323" s="41">
        <v>0</v>
      </c>
      <c r="I323" s="42">
        <v>0</v>
      </c>
    </row>
    <row r="324" spans="1:9" s="60" customFormat="1">
      <c r="A324" s="58" t="s">
        <v>265</v>
      </c>
      <c r="B324" s="68">
        <v>913</v>
      </c>
      <c r="C324" s="59">
        <v>7</v>
      </c>
      <c r="D324" s="59">
        <v>2</v>
      </c>
      <c r="E324" s="38" t="s">
        <v>201</v>
      </c>
      <c r="F324" s="39" t="s">
        <v>201</v>
      </c>
      <c r="G324" s="41">
        <v>4049.4</v>
      </c>
      <c r="H324" s="41">
        <v>0</v>
      </c>
      <c r="I324" s="42">
        <v>0</v>
      </c>
    </row>
    <row r="325" spans="1:9" ht="25.5">
      <c r="A325" s="55" t="s">
        <v>652</v>
      </c>
      <c r="B325" s="67">
        <v>913</v>
      </c>
      <c r="C325" s="57">
        <v>7</v>
      </c>
      <c r="D325" s="57">
        <v>2</v>
      </c>
      <c r="E325" s="44" t="s">
        <v>651</v>
      </c>
      <c r="F325" s="45" t="s">
        <v>201</v>
      </c>
      <c r="G325" s="47">
        <v>4049.4</v>
      </c>
      <c r="H325" s="47">
        <v>0</v>
      </c>
      <c r="I325" s="48">
        <v>0</v>
      </c>
    </row>
    <row r="326" spans="1:9" ht="25.5">
      <c r="A326" s="55" t="s">
        <v>650</v>
      </c>
      <c r="B326" s="67">
        <v>913</v>
      </c>
      <c r="C326" s="57">
        <v>7</v>
      </c>
      <c r="D326" s="57">
        <v>2</v>
      </c>
      <c r="E326" s="44" t="s">
        <v>649</v>
      </c>
      <c r="F326" s="45" t="s">
        <v>201</v>
      </c>
      <c r="G326" s="47">
        <v>4049.4</v>
      </c>
      <c r="H326" s="47">
        <v>0</v>
      </c>
      <c r="I326" s="48">
        <v>0</v>
      </c>
    </row>
    <row r="327" spans="1:9" ht="25.5">
      <c r="A327" s="55" t="s">
        <v>639</v>
      </c>
      <c r="B327" s="67">
        <v>913</v>
      </c>
      <c r="C327" s="57">
        <v>7</v>
      </c>
      <c r="D327" s="57">
        <v>2</v>
      </c>
      <c r="E327" s="44" t="s">
        <v>638</v>
      </c>
      <c r="F327" s="45" t="s">
        <v>201</v>
      </c>
      <c r="G327" s="47">
        <v>4049.4</v>
      </c>
      <c r="H327" s="47">
        <v>0</v>
      </c>
      <c r="I327" s="48">
        <v>0</v>
      </c>
    </row>
    <row r="328" spans="1:9">
      <c r="A328" s="55" t="s">
        <v>338</v>
      </c>
      <c r="B328" s="67">
        <v>913</v>
      </c>
      <c r="C328" s="57">
        <v>7</v>
      </c>
      <c r="D328" s="57">
        <v>2</v>
      </c>
      <c r="E328" s="44" t="s">
        <v>624</v>
      </c>
      <c r="F328" s="45" t="s">
        <v>201</v>
      </c>
      <c r="G328" s="47">
        <v>4049.4</v>
      </c>
      <c r="H328" s="47">
        <v>0</v>
      </c>
      <c r="I328" s="48">
        <v>0</v>
      </c>
    </row>
    <row r="329" spans="1:9" ht="25.5">
      <c r="A329" s="55" t="s">
        <v>444</v>
      </c>
      <c r="B329" s="67">
        <v>913</v>
      </c>
      <c r="C329" s="57">
        <v>7</v>
      </c>
      <c r="D329" s="57">
        <v>2</v>
      </c>
      <c r="E329" s="44" t="s">
        <v>624</v>
      </c>
      <c r="F329" s="45" t="s">
        <v>442</v>
      </c>
      <c r="G329" s="47">
        <v>4049.4</v>
      </c>
      <c r="H329" s="47">
        <v>0</v>
      </c>
      <c r="I329" s="48">
        <v>0</v>
      </c>
    </row>
    <row r="330" spans="1:9" s="60" customFormat="1" ht="25.5">
      <c r="A330" s="58" t="s">
        <v>268</v>
      </c>
      <c r="B330" s="68">
        <v>913</v>
      </c>
      <c r="C330" s="59">
        <v>7</v>
      </c>
      <c r="D330" s="59">
        <v>5</v>
      </c>
      <c r="E330" s="38" t="s">
        <v>201</v>
      </c>
      <c r="F330" s="39" t="s">
        <v>201</v>
      </c>
      <c r="G330" s="41">
        <v>5.5</v>
      </c>
      <c r="H330" s="41">
        <v>0</v>
      </c>
      <c r="I330" s="42">
        <v>0</v>
      </c>
    </row>
    <row r="331" spans="1:9" ht="38.25">
      <c r="A331" s="55" t="s">
        <v>470</v>
      </c>
      <c r="B331" s="67">
        <v>913</v>
      </c>
      <c r="C331" s="57">
        <v>7</v>
      </c>
      <c r="D331" s="57">
        <v>5</v>
      </c>
      <c r="E331" s="44" t="s">
        <v>469</v>
      </c>
      <c r="F331" s="45" t="s">
        <v>201</v>
      </c>
      <c r="G331" s="47">
        <v>5.5</v>
      </c>
      <c r="H331" s="47">
        <v>0</v>
      </c>
      <c r="I331" s="48">
        <v>0</v>
      </c>
    </row>
    <row r="332" spans="1:9" ht="38.25">
      <c r="A332" s="55" t="s">
        <v>436</v>
      </c>
      <c r="B332" s="67">
        <v>913</v>
      </c>
      <c r="C332" s="57">
        <v>7</v>
      </c>
      <c r="D332" s="57">
        <v>5</v>
      </c>
      <c r="E332" s="44" t="s">
        <v>435</v>
      </c>
      <c r="F332" s="45" t="s">
        <v>201</v>
      </c>
      <c r="G332" s="47">
        <v>5.5</v>
      </c>
      <c r="H332" s="47">
        <v>0</v>
      </c>
      <c r="I332" s="48">
        <v>0</v>
      </c>
    </row>
    <row r="333" spans="1:9" ht="25.5">
      <c r="A333" s="55" t="s">
        <v>434</v>
      </c>
      <c r="B333" s="67">
        <v>913</v>
      </c>
      <c r="C333" s="57">
        <v>7</v>
      </c>
      <c r="D333" s="57">
        <v>5</v>
      </c>
      <c r="E333" s="44" t="s">
        <v>433</v>
      </c>
      <c r="F333" s="45" t="s">
        <v>201</v>
      </c>
      <c r="G333" s="47">
        <v>5.5</v>
      </c>
      <c r="H333" s="47">
        <v>0</v>
      </c>
      <c r="I333" s="48">
        <v>0</v>
      </c>
    </row>
    <row r="334" spans="1:9">
      <c r="A334" s="55" t="s">
        <v>340</v>
      </c>
      <c r="B334" s="67">
        <v>913</v>
      </c>
      <c r="C334" s="57">
        <v>7</v>
      </c>
      <c r="D334" s="57">
        <v>5</v>
      </c>
      <c r="E334" s="44" t="s">
        <v>432</v>
      </c>
      <c r="F334" s="45" t="s">
        <v>201</v>
      </c>
      <c r="G334" s="47">
        <v>5.5</v>
      </c>
      <c r="H334" s="47">
        <v>0</v>
      </c>
      <c r="I334" s="48">
        <v>0</v>
      </c>
    </row>
    <row r="335" spans="1:9" ht="25.5">
      <c r="A335" s="55" t="s">
        <v>205</v>
      </c>
      <c r="B335" s="67">
        <v>913</v>
      </c>
      <c r="C335" s="57">
        <v>7</v>
      </c>
      <c r="D335" s="57">
        <v>5</v>
      </c>
      <c r="E335" s="44" t="s">
        <v>432</v>
      </c>
      <c r="F335" s="45" t="s">
        <v>202</v>
      </c>
      <c r="G335" s="47">
        <v>5.5</v>
      </c>
      <c r="H335" s="47">
        <v>0</v>
      </c>
      <c r="I335" s="48">
        <v>0</v>
      </c>
    </row>
    <row r="336" spans="1:9" s="60" customFormat="1">
      <c r="A336" s="58" t="s">
        <v>670</v>
      </c>
      <c r="B336" s="68">
        <v>913</v>
      </c>
      <c r="C336" s="59">
        <v>12</v>
      </c>
      <c r="D336" s="59"/>
      <c r="E336" s="38" t="s">
        <v>201</v>
      </c>
      <c r="F336" s="39" t="s">
        <v>201</v>
      </c>
      <c r="G336" s="41">
        <v>3000</v>
      </c>
      <c r="H336" s="41">
        <v>510.1</v>
      </c>
      <c r="I336" s="42">
        <v>0.17003333333333334</v>
      </c>
    </row>
    <row r="337" spans="1:9" s="60" customFormat="1">
      <c r="A337" s="58" t="s">
        <v>438</v>
      </c>
      <c r="B337" s="68">
        <v>913</v>
      </c>
      <c r="C337" s="59">
        <v>12</v>
      </c>
      <c r="D337" s="59">
        <v>2</v>
      </c>
      <c r="E337" s="38" t="s">
        <v>201</v>
      </c>
      <c r="F337" s="39" t="s">
        <v>201</v>
      </c>
      <c r="G337" s="41">
        <v>3000</v>
      </c>
      <c r="H337" s="41">
        <v>510.1</v>
      </c>
      <c r="I337" s="42">
        <v>0.17003333333333334</v>
      </c>
    </row>
    <row r="338" spans="1:9" ht="38.25">
      <c r="A338" s="55" t="s">
        <v>470</v>
      </c>
      <c r="B338" s="67">
        <v>913</v>
      </c>
      <c r="C338" s="57">
        <v>12</v>
      </c>
      <c r="D338" s="57">
        <v>2</v>
      </c>
      <c r="E338" s="44" t="s">
        <v>469</v>
      </c>
      <c r="F338" s="45" t="s">
        <v>201</v>
      </c>
      <c r="G338" s="47">
        <v>3000</v>
      </c>
      <c r="H338" s="47">
        <v>510.1</v>
      </c>
      <c r="I338" s="48">
        <v>0.17003333333333334</v>
      </c>
    </row>
    <row r="339" spans="1:9" ht="51">
      <c r="A339" s="55" t="s">
        <v>451</v>
      </c>
      <c r="B339" s="67">
        <v>913</v>
      </c>
      <c r="C339" s="57">
        <v>12</v>
      </c>
      <c r="D339" s="57">
        <v>2</v>
      </c>
      <c r="E339" s="44" t="s">
        <v>450</v>
      </c>
      <c r="F339" s="45" t="s">
        <v>201</v>
      </c>
      <c r="G339" s="47">
        <v>3000</v>
      </c>
      <c r="H339" s="47">
        <v>510.1</v>
      </c>
      <c r="I339" s="48">
        <v>0.17003333333333334</v>
      </c>
    </row>
    <row r="340" spans="1:9" ht="38.25">
      <c r="A340" s="55" t="s">
        <v>441</v>
      </c>
      <c r="B340" s="67">
        <v>913</v>
      </c>
      <c r="C340" s="57">
        <v>12</v>
      </c>
      <c r="D340" s="57">
        <v>2</v>
      </c>
      <c r="E340" s="44" t="s">
        <v>440</v>
      </c>
      <c r="F340" s="45" t="s">
        <v>201</v>
      </c>
      <c r="G340" s="47">
        <v>3000</v>
      </c>
      <c r="H340" s="47">
        <v>510.1</v>
      </c>
      <c r="I340" s="48">
        <v>0.17003333333333334</v>
      </c>
    </row>
    <row r="341" spans="1:9" ht="25.5">
      <c r="A341" s="55" t="s">
        <v>439</v>
      </c>
      <c r="B341" s="67">
        <v>913</v>
      </c>
      <c r="C341" s="57">
        <v>12</v>
      </c>
      <c r="D341" s="57">
        <v>2</v>
      </c>
      <c r="E341" s="44" t="s">
        <v>437</v>
      </c>
      <c r="F341" s="45" t="s">
        <v>201</v>
      </c>
      <c r="G341" s="47">
        <v>3000</v>
      </c>
      <c r="H341" s="47">
        <v>510.1</v>
      </c>
      <c r="I341" s="48">
        <v>0.17003333333333334</v>
      </c>
    </row>
    <row r="342" spans="1:9">
      <c r="A342" s="55" t="s">
        <v>212</v>
      </c>
      <c r="B342" s="67">
        <v>913</v>
      </c>
      <c r="C342" s="57">
        <v>12</v>
      </c>
      <c r="D342" s="57">
        <v>2</v>
      </c>
      <c r="E342" s="44" t="s">
        <v>437</v>
      </c>
      <c r="F342" s="45" t="s">
        <v>209</v>
      </c>
      <c r="G342" s="47">
        <v>3000</v>
      </c>
      <c r="H342" s="47">
        <v>510.1</v>
      </c>
      <c r="I342" s="48">
        <v>0.17003333333333334</v>
      </c>
    </row>
    <row r="343" spans="1:9" s="60" customFormat="1">
      <c r="A343" s="58" t="s">
        <v>669</v>
      </c>
      <c r="B343" s="68">
        <v>916</v>
      </c>
      <c r="C343" s="59"/>
      <c r="D343" s="59"/>
      <c r="E343" s="38" t="s">
        <v>201</v>
      </c>
      <c r="F343" s="39" t="s">
        <v>201</v>
      </c>
      <c r="G343" s="41">
        <v>1174.7</v>
      </c>
      <c r="H343" s="41">
        <v>275.5</v>
      </c>
      <c r="I343" s="42">
        <v>0.23452796458670297</v>
      </c>
    </row>
    <row r="344" spans="1:9" s="60" customFormat="1">
      <c r="A344" s="58" t="s">
        <v>656</v>
      </c>
      <c r="B344" s="68">
        <v>916</v>
      </c>
      <c r="C344" s="59">
        <v>1</v>
      </c>
      <c r="D344" s="59"/>
      <c r="E344" s="38" t="s">
        <v>201</v>
      </c>
      <c r="F344" s="39" t="s">
        <v>201</v>
      </c>
      <c r="G344" s="41">
        <v>1174.7</v>
      </c>
      <c r="H344" s="41">
        <v>275.5</v>
      </c>
      <c r="I344" s="42">
        <v>0.23452796458670297</v>
      </c>
    </row>
    <row r="345" spans="1:9" s="60" customFormat="1" ht="38.25">
      <c r="A345" s="58" t="s">
        <v>229</v>
      </c>
      <c r="B345" s="68">
        <v>916</v>
      </c>
      <c r="C345" s="59">
        <v>1</v>
      </c>
      <c r="D345" s="59">
        <v>3</v>
      </c>
      <c r="E345" s="38" t="s">
        <v>201</v>
      </c>
      <c r="F345" s="39" t="s">
        <v>201</v>
      </c>
      <c r="G345" s="41">
        <v>1174.7</v>
      </c>
      <c r="H345" s="41">
        <v>275.5</v>
      </c>
      <c r="I345" s="42">
        <v>0.23452796458670297</v>
      </c>
    </row>
    <row r="346" spans="1:9">
      <c r="A346" s="55" t="s">
        <v>238</v>
      </c>
      <c r="B346" s="67">
        <v>916</v>
      </c>
      <c r="C346" s="57">
        <v>1</v>
      </c>
      <c r="D346" s="57">
        <v>3</v>
      </c>
      <c r="E346" s="44" t="s">
        <v>237</v>
      </c>
      <c r="F346" s="45" t="s">
        <v>201</v>
      </c>
      <c r="G346" s="47">
        <v>1174.7</v>
      </c>
      <c r="H346" s="47">
        <v>275.5</v>
      </c>
      <c r="I346" s="48">
        <v>0.23452796458670297</v>
      </c>
    </row>
    <row r="347" spans="1:9" ht="25.5">
      <c r="A347" s="55" t="s">
        <v>236</v>
      </c>
      <c r="B347" s="67">
        <v>916</v>
      </c>
      <c r="C347" s="57">
        <v>1</v>
      </c>
      <c r="D347" s="57">
        <v>3</v>
      </c>
      <c r="E347" s="44" t="s">
        <v>235</v>
      </c>
      <c r="F347" s="45" t="s">
        <v>201</v>
      </c>
      <c r="G347" s="47">
        <v>1174.7</v>
      </c>
      <c r="H347" s="47">
        <v>275.5</v>
      </c>
      <c r="I347" s="48">
        <v>0.23452796458670297</v>
      </c>
    </row>
    <row r="348" spans="1:9" ht="25.5">
      <c r="A348" s="55" t="s">
        <v>234</v>
      </c>
      <c r="B348" s="67">
        <v>916</v>
      </c>
      <c r="C348" s="57">
        <v>1</v>
      </c>
      <c r="D348" s="57">
        <v>3</v>
      </c>
      <c r="E348" s="44" t="s">
        <v>233</v>
      </c>
      <c r="F348" s="45" t="s">
        <v>201</v>
      </c>
      <c r="G348" s="47">
        <v>856.7</v>
      </c>
      <c r="H348" s="47">
        <v>200</v>
      </c>
      <c r="I348" s="48">
        <v>0.23345395120812418</v>
      </c>
    </row>
    <row r="349" spans="1:9">
      <c r="A349" s="55" t="s">
        <v>220</v>
      </c>
      <c r="B349" s="67">
        <v>916</v>
      </c>
      <c r="C349" s="57">
        <v>1</v>
      </c>
      <c r="D349" s="57">
        <v>3</v>
      </c>
      <c r="E349" s="44" t="s">
        <v>232</v>
      </c>
      <c r="F349" s="45" t="s">
        <v>201</v>
      </c>
      <c r="G349" s="47">
        <v>856.7</v>
      </c>
      <c r="H349" s="47">
        <v>200</v>
      </c>
      <c r="I349" s="48">
        <v>0.23345395120812418</v>
      </c>
    </row>
    <row r="350" spans="1:9" ht="51">
      <c r="A350" s="55" t="s">
        <v>219</v>
      </c>
      <c r="B350" s="67">
        <v>916</v>
      </c>
      <c r="C350" s="57">
        <v>1</v>
      </c>
      <c r="D350" s="57">
        <v>3</v>
      </c>
      <c r="E350" s="44" t="s">
        <v>232</v>
      </c>
      <c r="F350" s="45" t="s">
        <v>218</v>
      </c>
      <c r="G350" s="47">
        <v>856.7</v>
      </c>
      <c r="H350" s="47">
        <v>200</v>
      </c>
      <c r="I350" s="48">
        <v>0.23345395120812418</v>
      </c>
    </row>
    <row r="351" spans="1:9" ht="25.5">
      <c r="A351" s="55" t="s">
        <v>231</v>
      </c>
      <c r="B351" s="67">
        <v>916</v>
      </c>
      <c r="C351" s="57">
        <v>1</v>
      </c>
      <c r="D351" s="57">
        <v>3</v>
      </c>
      <c r="E351" s="44" t="s">
        <v>230</v>
      </c>
      <c r="F351" s="45" t="s">
        <v>201</v>
      </c>
      <c r="G351" s="47">
        <v>318</v>
      </c>
      <c r="H351" s="47">
        <v>75.5</v>
      </c>
      <c r="I351" s="48">
        <v>0.23742138364779874</v>
      </c>
    </row>
    <row r="352" spans="1:9">
      <c r="A352" s="55" t="s">
        <v>220</v>
      </c>
      <c r="B352" s="67">
        <v>916</v>
      </c>
      <c r="C352" s="57">
        <v>1</v>
      </c>
      <c r="D352" s="57">
        <v>3</v>
      </c>
      <c r="E352" s="44" t="s">
        <v>228</v>
      </c>
      <c r="F352" s="45" t="s">
        <v>201</v>
      </c>
      <c r="G352" s="47">
        <v>318</v>
      </c>
      <c r="H352" s="47">
        <v>75.5</v>
      </c>
      <c r="I352" s="48">
        <v>0.23742138364779874</v>
      </c>
    </row>
    <row r="353" spans="1:9" ht="51">
      <c r="A353" s="55" t="s">
        <v>219</v>
      </c>
      <c r="B353" s="67">
        <v>916</v>
      </c>
      <c r="C353" s="57">
        <v>1</v>
      </c>
      <c r="D353" s="57">
        <v>3</v>
      </c>
      <c r="E353" s="44" t="s">
        <v>228</v>
      </c>
      <c r="F353" s="45" t="s">
        <v>218</v>
      </c>
      <c r="G353" s="47">
        <v>313.10000000000002</v>
      </c>
      <c r="H353" s="47">
        <v>75.5</v>
      </c>
      <c r="I353" s="48">
        <v>0.24113701692749917</v>
      </c>
    </row>
    <row r="354" spans="1:9" ht="25.5">
      <c r="A354" s="55" t="s">
        <v>205</v>
      </c>
      <c r="B354" s="67">
        <v>916</v>
      </c>
      <c r="C354" s="57">
        <v>1</v>
      </c>
      <c r="D354" s="57">
        <v>3</v>
      </c>
      <c r="E354" s="44" t="s">
        <v>228</v>
      </c>
      <c r="F354" s="45" t="s">
        <v>202</v>
      </c>
      <c r="G354" s="47">
        <v>4.9000000000000004</v>
      </c>
      <c r="H354" s="47">
        <v>0</v>
      </c>
      <c r="I354" s="48">
        <v>0</v>
      </c>
    </row>
    <row r="355" spans="1:9" s="60" customFormat="1">
      <c r="A355" s="58" t="s">
        <v>668</v>
      </c>
      <c r="B355" s="68">
        <v>917</v>
      </c>
      <c r="C355" s="59"/>
      <c r="D355" s="59"/>
      <c r="E355" s="38" t="s">
        <v>201</v>
      </c>
      <c r="F355" s="39" t="s">
        <v>201</v>
      </c>
      <c r="G355" s="41">
        <v>38995.800000000003</v>
      </c>
      <c r="H355" s="41">
        <v>8969.1</v>
      </c>
      <c r="I355" s="42">
        <v>0.23000169248996044</v>
      </c>
    </row>
    <row r="356" spans="1:9" s="60" customFormat="1">
      <c r="A356" s="58" t="s">
        <v>656</v>
      </c>
      <c r="B356" s="68">
        <v>917</v>
      </c>
      <c r="C356" s="59">
        <v>1</v>
      </c>
      <c r="D356" s="59"/>
      <c r="E356" s="38" t="s">
        <v>201</v>
      </c>
      <c r="F356" s="39" t="s">
        <v>201</v>
      </c>
      <c r="G356" s="41">
        <v>32442.6</v>
      </c>
      <c r="H356" s="41">
        <v>7759.4</v>
      </c>
      <c r="I356" s="42">
        <v>0.23917318587289552</v>
      </c>
    </row>
    <row r="357" spans="1:9" s="60" customFormat="1" ht="25.5">
      <c r="A357" s="58" t="s">
        <v>399</v>
      </c>
      <c r="B357" s="68">
        <v>917</v>
      </c>
      <c r="C357" s="59">
        <v>1</v>
      </c>
      <c r="D357" s="59">
        <v>2</v>
      </c>
      <c r="E357" s="38" t="s">
        <v>201</v>
      </c>
      <c r="F357" s="39" t="s">
        <v>201</v>
      </c>
      <c r="G357" s="41">
        <v>2146.1</v>
      </c>
      <c r="H357" s="41">
        <v>552.29999999999995</v>
      </c>
      <c r="I357" s="42">
        <v>0.25735054284516096</v>
      </c>
    </row>
    <row r="358" spans="1:9" ht="38.25">
      <c r="A358" s="55" t="s">
        <v>430</v>
      </c>
      <c r="B358" s="67">
        <v>917</v>
      </c>
      <c r="C358" s="57">
        <v>1</v>
      </c>
      <c r="D358" s="57">
        <v>2</v>
      </c>
      <c r="E358" s="44" t="s">
        <v>429</v>
      </c>
      <c r="F358" s="45" t="s">
        <v>201</v>
      </c>
      <c r="G358" s="47">
        <v>2146.1</v>
      </c>
      <c r="H358" s="47">
        <v>552.29999999999995</v>
      </c>
      <c r="I358" s="48">
        <v>0.25735054284516096</v>
      </c>
    </row>
    <row r="359" spans="1:9" ht="25.5">
      <c r="A359" s="55" t="s">
        <v>428</v>
      </c>
      <c r="B359" s="67">
        <v>917</v>
      </c>
      <c r="C359" s="57">
        <v>1</v>
      </c>
      <c r="D359" s="57">
        <v>2</v>
      </c>
      <c r="E359" s="44" t="s">
        <v>427</v>
      </c>
      <c r="F359" s="45" t="s">
        <v>201</v>
      </c>
      <c r="G359" s="47">
        <v>2146.1</v>
      </c>
      <c r="H359" s="47">
        <v>552.29999999999995</v>
      </c>
      <c r="I359" s="48">
        <v>0.25735054284516096</v>
      </c>
    </row>
    <row r="360" spans="1:9" ht="25.5">
      <c r="A360" s="55" t="s">
        <v>402</v>
      </c>
      <c r="B360" s="67">
        <v>917</v>
      </c>
      <c r="C360" s="57">
        <v>1</v>
      </c>
      <c r="D360" s="57">
        <v>2</v>
      </c>
      <c r="E360" s="44" t="s">
        <v>401</v>
      </c>
      <c r="F360" s="45" t="s">
        <v>201</v>
      </c>
      <c r="G360" s="47">
        <v>2146.1</v>
      </c>
      <c r="H360" s="47">
        <v>552.29999999999995</v>
      </c>
      <c r="I360" s="48">
        <v>0.25735054284516096</v>
      </c>
    </row>
    <row r="361" spans="1:9" ht="25.5">
      <c r="A361" s="55" t="s">
        <v>400</v>
      </c>
      <c r="B361" s="67">
        <v>917</v>
      </c>
      <c r="C361" s="57">
        <v>1</v>
      </c>
      <c r="D361" s="57">
        <v>2</v>
      </c>
      <c r="E361" s="44" t="s">
        <v>398</v>
      </c>
      <c r="F361" s="45" t="s">
        <v>201</v>
      </c>
      <c r="G361" s="47">
        <v>2146.1</v>
      </c>
      <c r="H361" s="47">
        <v>552.29999999999995</v>
      </c>
      <c r="I361" s="48">
        <v>0.25735054284516096</v>
      </c>
    </row>
    <row r="362" spans="1:9" ht="51">
      <c r="A362" s="55" t="s">
        <v>219</v>
      </c>
      <c r="B362" s="67">
        <v>917</v>
      </c>
      <c r="C362" s="57">
        <v>1</v>
      </c>
      <c r="D362" s="57">
        <v>2</v>
      </c>
      <c r="E362" s="44" t="s">
        <v>398</v>
      </c>
      <c r="F362" s="45" t="s">
        <v>218</v>
      </c>
      <c r="G362" s="47">
        <v>2146.1</v>
      </c>
      <c r="H362" s="47">
        <v>552.29999999999995</v>
      </c>
      <c r="I362" s="48">
        <v>0.25735054284516096</v>
      </c>
    </row>
    <row r="363" spans="1:9" s="60" customFormat="1" ht="38.25">
      <c r="A363" s="58" t="s">
        <v>270</v>
      </c>
      <c r="B363" s="68">
        <v>917</v>
      </c>
      <c r="C363" s="59">
        <v>1</v>
      </c>
      <c r="D363" s="59">
        <v>4</v>
      </c>
      <c r="E363" s="38" t="s">
        <v>201</v>
      </c>
      <c r="F363" s="39" t="s">
        <v>201</v>
      </c>
      <c r="G363" s="41">
        <v>28205.200000000001</v>
      </c>
      <c r="H363" s="41">
        <v>6680.5</v>
      </c>
      <c r="I363" s="42">
        <v>0.23685348800930325</v>
      </c>
    </row>
    <row r="364" spans="1:9" ht="38.25">
      <c r="A364" s="55" t="s">
        <v>548</v>
      </c>
      <c r="B364" s="67">
        <v>917</v>
      </c>
      <c r="C364" s="57">
        <v>1</v>
      </c>
      <c r="D364" s="57">
        <v>4</v>
      </c>
      <c r="E364" s="44" t="s">
        <v>547</v>
      </c>
      <c r="F364" s="45" t="s">
        <v>201</v>
      </c>
      <c r="G364" s="47">
        <v>2.4</v>
      </c>
      <c r="H364" s="47">
        <v>0</v>
      </c>
      <c r="I364" s="48">
        <v>0</v>
      </c>
    </row>
    <row r="365" spans="1:9" ht="38.25">
      <c r="A365" s="55" t="s">
        <v>522</v>
      </c>
      <c r="B365" s="67">
        <v>917</v>
      </c>
      <c r="C365" s="57">
        <v>1</v>
      </c>
      <c r="D365" s="57">
        <v>4</v>
      </c>
      <c r="E365" s="44" t="s">
        <v>521</v>
      </c>
      <c r="F365" s="45" t="s">
        <v>201</v>
      </c>
      <c r="G365" s="47">
        <v>2.4</v>
      </c>
      <c r="H365" s="47">
        <v>0</v>
      </c>
      <c r="I365" s="48">
        <v>0</v>
      </c>
    </row>
    <row r="366" spans="1:9" ht="38.25">
      <c r="A366" s="55" t="s">
        <v>516</v>
      </c>
      <c r="B366" s="67">
        <v>917</v>
      </c>
      <c r="C366" s="57">
        <v>1</v>
      </c>
      <c r="D366" s="57">
        <v>4</v>
      </c>
      <c r="E366" s="44" t="s">
        <v>515</v>
      </c>
      <c r="F366" s="45" t="s">
        <v>201</v>
      </c>
      <c r="G366" s="47">
        <v>2.4</v>
      </c>
      <c r="H366" s="47">
        <v>0</v>
      </c>
      <c r="I366" s="48">
        <v>0</v>
      </c>
    </row>
    <row r="367" spans="1:9" ht="51">
      <c r="A367" s="55" t="s">
        <v>514</v>
      </c>
      <c r="B367" s="67">
        <v>917</v>
      </c>
      <c r="C367" s="57">
        <v>1</v>
      </c>
      <c r="D367" s="57">
        <v>4</v>
      </c>
      <c r="E367" s="44" t="s">
        <v>513</v>
      </c>
      <c r="F367" s="45" t="s">
        <v>201</v>
      </c>
      <c r="G367" s="47">
        <v>2.4</v>
      </c>
      <c r="H367" s="47">
        <v>0</v>
      </c>
      <c r="I367" s="48">
        <v>0</v>
      </c>
    </row>
    <row r="368" spans="1:9" ht="25.5">
      <c r="A368" s="55" t="s">
        <v>205</v>
      </c>
      <c r="B368" s="67">
        <v>917</v>
      </c>
      <c r="C368" s="57">
        <v>1</v>
      </c>
      <c r="D368" s="57">
        <v>4</v>
      </c>
      <c r="E368" s="44" t="s">
        <v>513</v>
      </c>
      <c r="F368" s="45" t="s">
        <v>202</v>
      </c>
      <c r="G368" s="47">
        <v>2.4</v>
      </c>
      <c r="H368" s="47">
        <v>0</v>
      </c>
      <c r="I368" s="48">
        <v>0</v>
      </c>
    </row>
    <row r="369" spans="1:9" ht="38.25">
      <c r="A369" s="55" t="s">
        <v>430</v>
      </c>
      <c r="B369" s="67">
        <v>917</v>
      </c>
      <c r="C369" s="57">
        <v>1</v>
      </c>
      <c r="D369" s="57">
        <v>4</v>
      </c>
      <c r="E369" s="44" t="s">
        <v>429</v>
      </c>
      <c r="F369" s="45" t="s">
        <v>201</v>
      </c>
      <c r="G369" s="47">
        <v>28169.8</v>
      </c>
      <c r="H369" s="47">
        <v>6680.5</v>
      </c>
      <c r="I369" s="48">
        <v>0.23715113348337583</v>
      </c>
    </row>
    <row r="370" spans="1:9" ht="25.5">
      <c r="A370" s="55" t="s">
        <v>428</v>
      </c>
      <c r="B370" s="67">
        <v>917</v>
      </c>
      <c r="C370" s="57">
        <v>1</v>
      </c>
      <c r="D370" s="57">
        <v>4</v>
      </c>
      <c r="E370" s="44" t="s">
        <v>427</v>
      </c>
      <c r="F370" s="45" t="s">
        <v>201</v>
      </c>
      <c r="G370" s="47">
        <v>28169.8</v>
      </c>
      <c r="H370" s="47">
        <v>6680.5</v>
      </c>
      <c r="I370" s="48">
        <v>0.23715113348337583</v>
      </c>
    </row>
    <row r="371" spans="1:9" ht="25.5">
      <c r="A371" s="55" t="s">
        <v>405</v>
      </c>
      <c r="B371" s="67">
        <v>917</v>
      </c>
      <c r="C371" s="57">
        <v>1</v>
      </c>
      <c r="D371" s="57">
        <v>4</v>
      </c>
      <c r="E371" s="44" t="s">
        <v>404</v>
      </c>
      <c r="F371" s="45" t="s">
        <v>201</v>
      </c>
      <c r="G371" s="47">
        <v>24637.200000000001</v>
      </c>
      <c r="H371" s="47">
        <v>5920.6</v>
      </c>
      <c r="I371" s="48">
        <v>0.24031139902261622</v>
      </c>
    </row>
    <row r="372" spans="1:9" ht="25.5">
      <c r="A372" s="55" t="s">
        <v>400</v>
      </c>
      <c r="B372" s="67">
        <v>917</v>
      </c>
      <c r="C372" s="57">
        <v>1</v>
      </c>
      <c r="D372" s="57">
        <v>4</v>
      </c>
      <c r="E372" s="44" t="s">
        <v>403</v>
      </c>
      <c r="F372" s="45" t="s">
        <v>201</v>
      </c>
      <c r="G372" s="47">
        <v>24637.200000000001</v>
      </c>
      <c r="H372" s="47">
        <v>5920.6</v>
      </c>
      <c r="I372" s="48">
        <v>0.24031139902261622</v>
      </c>
    </row>
    <row r="373" spans="1:9" ht="51">
      <c r="A373" s="55" t="s">
        <v>219</v>
      </c>
      <c r="B373" s="67">
        <v>917</v>
      </c>
      <c r="C373" s="57">
        <v>1</v>
      </c>
      <c r="D373" s="57">
        <v>4</v>
      </c>
      <c r="E373" s="44" t="s">
        <v>403</v>
      </c>
      <c r="F373" s="45" t="s">
        <v>218</v>
      </c>
      <c r="G373" s="47">
        <v>22526.1</v>
      </c>
      <c r="H373" s="47">
        <v>5287.3</v>
      </c>
      <c r="I373" s="48">
        <v>0.23471883725988965</v>
      </c>
    </row>
    <row r="374" spans="1:9" ht="25.5">
      <c r="A374" s="55" t="s">
        <v>205</v>
      </c>
      <c r="B374" s="67">
        <v>917</v>
      </c>
      <c r="C374" s="57">
        <v>1</v>
      </c>
      <c r="D374" s="57">
        <v>4</v>
      </c>
      <c r="E374" s="44" t="s">
        <v>403</v>
      </c>
      <c r="F374" s="45" t="s">
        <v>202</v>
      </c>
      <c r="G374" s="47">
        <v>2007.4</v>
      </c>
      <c r="H374" s="47">
        <v>590.70000000000005</v>
      </c>
      <c r="I374" s="48">
        <v>0.29426123343628574</v>
      </c>
    </row>
    <row r="375" spans="1:9">
      <c r="A375" s="55" t="s">
        <v>283</v>
      </c>
      <c r="B375" s="67">
        <v>917</v>
      </c>
      <c r="C375" s="57">
        <v>1</v>
      </c>
      <c r="D375" s="57">
        <v>4</v>
      </c>
      <c r="E375" s="44" t="s">
        <v>403</v>
      </c>
      <c r="F375" s="45" t="s">
        <v>281</v>
      </c>
      <c r="G375" s="47">
        <v>80</v>
      </c>
      <c r="H375" s="47">
        <v>42.6</v>
      </c>
      <c r="I375" s="48">
        <v>0.53249999999999997</v>
      </c>
    </row>
    <row r="376" spans="1:9">
      <c r="A376" s="55" t="s">
        <v>212</v>
      </c>
      <c r="B376" s="67">
        <v>917</v>
      </c>
      <c r="C376" s="57">
        <v>1</v>
      </c>
      <c r="D376" s="57">
        <v>4</v>
      </c>
      <c r="E376" s="44" t="s">
        <v>403</v>
      </c>
      <c r="F376" s="45" t="s">
        <v>209</v>
      </c>
      <c r="G376" s="47">
        <v>23.7</v>
      </c>
      <c r="H376" s="47">
        <v>0</v>
      </c>
      <c r="I376" s="48">
        <v>0</v>
      </c>
    </row>
    <row r="377" spans="1:9" ht="25.5">
      <c r="A377" s="55" t="s">
        <v>397</v>
      </c>
      <c r="B377" s="67">
        <v>917</v>
      </c>
      <c r="C377" s="57">
        <v>1</v>
      </c>
      <c r="D377" s="57">
        <v>4</v>
      </c>
      <c r="E377" s="44" t="s">
        <v>396</v>
      </c>
      <c r="F377" s="45" t="s">
        <v>201</v>
      </c>
      <c r="G377" s="47">
        <v>3532.6</v>
      </c>
      <c r="H377" s="47">
        <v>759.9</v>
      </c>
      <c r="I377" s="48">
        <v>0.21511068334937439</v>
      </c>
    </row>
    <row r="378" spans="1:9" ht="51">
      <c r="A378" s="55" t="s">
        <v>392</v>
      </c>
      <c r="B378" s="67">
        <v>917</v>
      </c>
      <c r="C378" s="57">
        <v>1</v>
      </c>
      <c r="D378" s="57">
        <v>4</v>
      </c>
      <c r="E378" s="44" t="s">
        <v>391</v>
      </c>
      <c r="F378" s="45" t="s">
        <v>201</v>
      </c>
      <c r="G378" s="47">
        <v>1219.2</v>
      </c>
      <c r="H378" s="47">
        <v>266.5</v>
      </c>
      <c r="I378" s="48">
        <v>0.21858595800524933</v>
      </c>
    </row>
    <row r="379" spans="1:9" ht="51">
      <c r="A379" s="55" t="s">
        <v>219</v>
      </c>
      <c r="B379" s="67">
        <v>917</v>
      </c>
      <c r="C379" s="57">
        <v>1</v>
      </c>
      <c r="D379" s="57">
        <v>4</v>
      </c>
      <c r="E379" s="44" t="s">
        <v>391</v>
      </c>
      <c r="F379" s="45" t="s">
        <v>218</v>
      </c>
      <c r="G379" s="47">
        <v>1117.9000000000001</v>
      </c>
      <c r="H379" s="47">
        <v>262</v>
      </c>
      <c r="I379" s="48">
        <v>0.23436801145004024</v>
      </c>
    </row>
    <row r="380" spans="1:9" ht="25.5">
      <c r="A380" s="55" t="s">
        <v>205</v>
      </c>
      <c r="B380" s="67">
        <v>917</v>
      </c>
      <c r="C380" s="57">
        <v>1</v>
      </c>
      <c r="D380" s="57">
        <v>4</v>
      </c>
      <c r="E380" s="44" t="s">
        <v>391</v>
      </c>
      <c r="F380" s="45" t="s">
        <v>202</v>
      </c>
      <c r="G380" s="47">
        <v>101.3</v>
      </c>
      <c r="H380" s="47">
        <v>4.5999999999999996</v>
      </c>
      <c r="I380" s="48">
        <v>4.5409674234945706E-2</v>
      </c>
    </row>
    <row r="381" spans="1:9" ht="51">
      <c r="A381" s="55" t="s">
        <v>390</v>
      </c>
      <c r="B381" s="67">
        <v>917</v>
      </c>
      <c r="C381" s="57">
        <v>1</v>
      </c>
      <c r="D381" s="57">
        <v>4</v>
      </c>
      <c r="E381" s="44" t="s">
        <v>389</v>
      </c>
      <c r="F381" s="45" t="s">
        <v>201</v>
      </c>
      <c r="G381" s="47">
        <v>1102.3</v>
      </c>
      <c r="H381" s="47">
        <v>220.5</v>
      </c>
      <c r="I381" s="48">
        <v>0.20003628776195229</v>
      </c>
    </row>
    <row r="382" spans="1:9" ht="51">
      <c r="A382" s="55" t="s">
        <v>219</v>
      </c>
      <c r="B382" s="67">
        <v>917</v>
      </c>
      <c r="C382" s="57">
        <v>1</v>
      </c>
      <c r="D382" s="57">
        <v>4</v>
      </c>
      <c r="E382" s="44" t="s">
        <v>389</v>
      </c>
      <c r="F382" s="45" t="s">
        <v>218</v>
      </c>
      <c r="G382" s="47">
        <v>901.5</v>
      </c>
      <c r="H382" s="47">
        <v>197.6</v>
      </c>
      <c r="I382" s="48">
        <v>0.21919023849140321</v>
      </c>
    </row>
    <row r="383" spans="1:9" ht="25.5">
      <c r="A383" s="55" t="s">
        <v>205</v>
      </c>
      <c r="B383" s="67">
        <v>917</v>
      </c>
      <c r="C383" s="57">
        <v>1</v>
      </c>
      <c r="D383" s="57">
        <v>4</v>
      </c>
      <c r="E383" s="44" t="s">
        <v>389</v>
      </c>
      <c r="F383" s="45" t="s">
        <v>202</v>
      </c>
      <c r="G383" s="47">
        <v>200.8</v>
      </c>
      <c r="H383" s="47">
        <v>22.9</v>
      </c>
      <c r="I383" s="48">
        <v>0.1140438247011952</v>
      </c>
    </row>
    <row r="384" spans="1:9" ht="25.5">
      <c r="A384" s="55" t="s">
        <v>388</v>
      </c>
      <c r="B384" s="67">
        <v>917</v>
      </c>
      <c r="C384" s="57">
        <v>1</v>
      </c>
      <c r="D384" s="57">
        <v>4</v>
      </c>
      <c r="E384" s="44" t="s">
        <v>387</v>
      </c>
      <c r="F384" s="45" t="s">
        <v>201</v>
      </c>
      <c r="G384" s="47">
        <v>605.20000000000005</v>
      </c>
      <c r="H384" s="47">
        <v>150.80000000000001</v>
      </c>
      <c r="I384" s="48">
        <v>0.24917382683410444</v>
      </c>
    </row>
    <row r="385" spans="1:9" ht="51">
      <c r="A385" s="55" t="s">
        <v>219</v>
      </c>
      <c r="B385" s="67">
        <v>917</v>
      </c>
      <c r="C385" s="57">
        <v>1</v>
      </c>
      <c r="D385" s="57">
        <v>4</v>
      </c>
      <c r="E385" s="44" t="s">
        <v>387</v>
      </c>
      <c r="F385" s="45" t="s">
        <v>218</v>
      </c>
      <c r="G385" s="47">
        <v>557.9</v>
      </c>
      <c r="H385" s="47">
        <v>143.9</v>
      </c>
      <c r="I385" s="48">
        <v>0.25793152894784016</v>
      </c>
    </row>
    <row r="386" spans="1:9" ht="25.5">
      <c r="A386" s="55" t="s">
        <v>205</v>
      </c>
      <c r="B386" s="67">
        <v>917</v>
      </c>
      <c r="C386" s="57">
        <v>1</v>
      </c>
      <c r="D386" s="57">
        <v>4</v>
      </c>
      <c r="E386" s="44" t="s">
        <v>387</v>
      </c>
      <c r="F386" s="45" t="s">
        <v>202</v>
      </c>
      <c r="G386" s="47">
        <v>47.3</v>
      </c>
      <c r="H386" s="47">
        <v>6.9</v>
      </c>
      <c r="I386" s="48">
        <v>0.14587737843551798</v>
      </c>
    </row>
    <row r="387" spans="1:9" ht="38.25">
      <c r="A387" s="55" t="s">
        <v>386</v>
      </c>
      <c r="B387" s="67">
        <v>917</v>
      </c>
      <c r="C387" s="57">
        <v>1</v>
      </c>
      <c r="D387" s="57">
        <v>4</v>
      </c>
      <c r="E387" s="44" t="s">
        <v>385</v>
      </c>
      <c r="F387" s="45" t="s">
        <v>201</v>
      </c>
      <c r="G387" s="47">
        <v>605.20000000000005</v>
      </c>
      <c r="H387" s="47">
        <v>122.2</v>
      </c>
      <c r="I387" s="48">
        <v>0.20191672174487771</v>
      </c>
    </row>
    <row r="388" spans="1:9" ht="51">
      <c r="A388" s="55" t="s">
        <v>219</v>
      </c>
      <c r="B388" s="67">
        <v>917</v>
      </c>
      <c r="C388" s="57">
        <v>1</v>
      </c>
      <c r="D388" s="57">
        <v>4</v>
      </c>
      <c r="E388" s="44" t="s">
        <v>385</v>
      </c>
      <c r="F388" s="45" t="s">
        <v>218</v>
      </c>
      <c r="G388" s="47">
        <v>554.20000000000005</v>
      </c>
      <c r="H388" s="47">
        <v>122.2</v>
      </c>
      <c r="I388" s="48">
        <v>0.22049801515698303</v>
      </c>
    </row>
    <row r="389" spans="1:9" ht="25.5">
      <c r="A389" s="55" t="s">
        <v>205</v>
      </c>
      <c r="B389" s="67">
        <v>917</v>
      </c>
      <c r="C389" s="57">
        <v>1</v>
      </c>
      <c r="D389" s="57">
        <v>4</v>
      </c>
      <c r="E389" s="44" t="s">
        <v>385</v>
      </c>
      <c r="F389" s="45" t="s">
        <v>202</v>
      </c>
      <c r="G389" s="47">
        <v>51</v>
      </c>
      <c r="H389" s="47">
        <v>0</v>
      </c>
      <c r="I389" s="48">
        <v>0</v>
      </c>
    </row>
    <row r="390" spans="1:9" ht="76.5">
      <c r="A390" s="55" t="s">
        <v>384</v>
      </c>
      <c r="B390" s="67">
        <v>917</v>
      </c>
      <c r="C390" s="57">
        <v>1</v>
      </c>
      <c r="D390" s="57">
        <v>4</v>
      </c>
      <c r="E390" s="44" t="s">
        <v>383</v>
      </c>
      <c r="F390" s="45" t="s">
        <v>201</v>
      </c>
      <c r="G390" s="47">
        <v>0.7</v>
      </c>
      <c r="H390" s="47">
        <v>0</v>
      </c>
      <c r="I390" s="48">
        <v>0</v>
      </c>
    </row>
    <row r="391" spans="1:9" ht="25.5">
      <c r="A391" s="55" t="s">
        <v>205</v>
      </c>
      <c r="B391" s="67">
        <v>917</v>
      </c>
      <c r="C391" s="57">
        <v>1</v>
      </c>
      <c r="D391" s="57">
        <v>4</v>
      </c>
      <c r="E391" s="44" t="s">
        <v>383</v>
      </c>
      <c r="F391" s="45" t="s">
        <v>202</v>
      </c>
      <c r="G391" s="47">
        <v>0.7</v>
      </c>
      <c r="H391" s="47">
        <v>0</v>
      </c>
      <c r="I391" s="48">
        <v>0</v>
      </c>
    </row>
    <row r="392" spans="1:9" ht="38.25">
      <c r="A392" s="55" t="s">
        <v>277</v>
      </c>
      <c r="B392" s="67">
        <v>917</v>
      </c>
      <c r="C392" s="57">
        <v>1</v>
      </c>
      <c r="D392" s="57">
        <v>4</v>
      </c>
      <c r="E392" s="44" t="s">
        <v>276</v>
      </c>
      <c r="F392" s="45" t="s">
        <v>201</v>
      </c>
      <c r="G392" s="47">
        <v>33</v>
      </c>
      <c r="H392" s="47">
        <v>0</v>
      </c>
      <c r="I392" s="48">
        <v>0</v>
      </c>
    </row>
    <row r="393" spans="1:9" ht="38.25">
      <c r="A393" s="55" t="s">
        <v>275</v>
      </c>
      <c r="B393" s="67">
        <v>917</v>
      </c>
      <c r="C393" s="57">
        <v>1</v>
      </c>
      <c r="D393" s="57">
        <v>4</v>
      </c>
      <c r="E393" s="44" t="s">
        <v>274</v>
      </c>
      <c r="F393" s="45" t="s">
        <v>201</v>
      </c>
      <c r="G393" s="47">
        <v>33</v>
      </c>
      <c r="H393" s="47">
        <v>0</v>
      </c>
      <c r="I393" s="48">
        <v>0</v>
      </c>
    </row>
    <row r="394" spans="1:9" ht="38.25">
      <c r="A394" s="55" t="s">
        <v>273</v>
      </c>
      <c r="B394" s="67">
        <v>917</v>
      </c>
      <c r="C394" s="57">
        <v>1</v>
      </c>
      <c r="D394" s="57">
        <v>4</v>
      </c>
      <c r="E394" s="44" t="s">
        <v>272</v>
      </c>
      <c r="F394" s="45" t="s">
        <v>201</v>
      </c>
      <c r="G394" s="47">
        <v>33</v>
      </c>
      <c r="H394" s="47">
        <v>0</v>
      </c>
      <c r="I394" s="48">
        <v>0</v>
      </c>
    </row>
    <row r="395" spans="1:9" ht="25.5">
      <c r="A395" s="55" t="s">
        <v>271</v>
      </c>
      <c r="B395" s="67">
        <v>917</v>
      </c>
      <c r="C395" s="57">
        <v>1</v>
      </c>
      <c r="D395" s="57">
        <v>4</v>
      </c>
      <c r="E395" s="44" t="s">
        <v>269</v>
      </c>
      <c r="F395" s="45" t="s">
        <v>201</v>
      </c>
      <c r="G395" s="47">
        <v>33</v>
      </c>
      <c r="H395" s="47">
        <v>0</v>
      </c>
      <c r="I395" s="48">
        <v>0</v>
      </c>
    </row>
    <row r="396" spans="1:9" ht="25.5">
      <c r="A396" s="55" t="s">
        <v>205</v>
      </c>
      <c r="B396" s="67">
        <v>917</v>
      </c>
      <c r="C396" s="57">
        <v>1</v>
      </c>
      <c r="D396" s="57">
        <v>4</v>
      </c>
      <c r="E396" s="44" t="s">
        <v>269</v>
      </c>
      <c r="F396" s="45" t="s">
        <v>202</v>
      </c>
      <c r="G396" s="47">
        <v>33</v>
      </c>
      <c r="H396" s="47">
        <v>0</v>
      </c>
      <c r="I396" s="48">
        <v>0</v>
      </c>
    </row>
    <row r="397" spans="1:9" s="60" customFormat="1">
      <c r="A397" s="58" t="s">
        <v>394</v>
      </c>
      <c r="B397" s="68">
        <v>917</v>
      </c>
      <c r="C397" s="59">
        <v>1</v>
      </c>
      <c r="D397" s="59">
        <v>5</v>
      </c>
      <c r="E397" s="38" t="s">
        <v>201</v>
      </c>
      <c r="F397" s="39" t="s">
        <v>201</v>
      </c>
      <c r="G397" s="41">
        <v>93.3</v>
      </c>
      <c r="H397" s="41">
        <v>66.3</v>
      </c>
      <c r="I397" s="42">
        <v>0.71061093247588425</v>
      </c>
    </row>
    <row r="398" spans="1:9" ht="38.25">
      <c r="A398" s="55" t="s">
        <v>430</v>
      </c>
      <c r="B398" s="67">
        <v>917</v>
      </c>
      <c r="C398" s="57">
        <v>1</v>
      </c>
      <c r="D398" s="57">
        <v>5</v>
      </c>
      <c r="E398" s="44" t="s">
        <v>429</v>
      </c>
      <c r="F398" s="45" t="s">
        <v>201</v>
      </c>
      <c r="G398" s="47">
        <v>93.3</v>
      </c>
      <c r="H398" s="47">
        <v>66.3</v>
      </c>
      <c r="I398" s="48">
        <v>0.71061093247588425</v>
      </c>
    </row>
    <row r="399" spans="1:9" ht="25.5">
      <c r="A399" s="55" t="s">
        <v>428</v>
      </c>
      <c r="B399" s="67">
        <v>917</v>
      </c>
      <c r="C399" s="57">
        <v>1</v>
      </c>
      <c r="D399" s="57">
        <v>5</v>
      </c>
      <c r="E399" s="44" t="s">
        <v>427</v>
      </c>
      <c r="F399" s="45" t="s">
        <v>201</v>
      </c>
      <c r="G399" s="47">
        <v>93.3</v>
      </c>
      <c r="H399" s="47">
        <v>66.3</v>
      </c>
      <c r="I399" s="48">
        <v>0.71061093247588425</v>
      </c>
    </row>
    <row r="400" spans="1:9" ht="25.5">
      <c r="A400" s="55" t="s">
        <v>397</v>
      </c>
      <c r="B400" s="67">
        <v>917</v>
      </c>
      <c r="C400" s="57">
        <v>1</v>
      </c>
      <c r="D400" s="57">
        <v>5</v>
      </c>
      <c r="E400" s="44" t="s">
        <v>396</v>
      </c>
      <c r="F400" s="45" t="s">
        <v>201</v>
      </c>
      <c r="G400" s="47">
        <v>93.3</v>
      </c>
      <c r="H400" s="47">
        <v>66.3</v>
      </c>
      <c r="I400" s="48">
        <v>0.71061093247588425</v>
      </c>
    </row>
    <row r="401" spans="1:9" ht="38.25">
      <c r="A401" s="55" t="s">
        <v>395</v>
      </c>
      <c r="B401" s="67">
        <v>917</v>
      </c>
      <c r="C401" s="57">
        <v>1</v>
      </c>
      <c r="D401" s="57">
        <v>5</v>
      </c>
      <c r="E401" s="44" t="s">
        <v>393</v>
      </c>
      <c r="F401" s="45" t="s">
        <v>201</v>
      </c>
      <c r="G401" s="47">
        <v>93.3</v>
      </c>
      <c r="H401" s="47">
        <v>66.3</v>
      </c>
      <c r="I401" s="48">
        <v>0.71061093247588425</v>
      </c>
    </row>
    <row r="402" spans="1:9" ht="25.5">
      <c r="A402" s="55" t="s">
        <v>205</v>
      </c>
      <c r="B402" s="67">
        <v>917</v>
      </c>
      <c r="C402" s="57">
        <v>1</v>
      </c>
      <c r="D402" s="57">
        <v>5</v>
      </c>
      <c r="E402" s="44" t="s">
        <v>393</v>
      </c>
      <c r="F402" s="45" t="s">
        <v>202</v>
      </c>
      <c r="G402" s="47">
        <v>93.3</v>
      </c>
      <c r="H402" s="47">
        <v>66.3</v>
      </c>
      <c r="I402" s="48">
        <v>0.71061093247588425</v>
      </c>
    </row>
    <row r="403" spans="1:9" s="60" customFormat="1">
      <c r="A403" s="58" t="s">
        <v>211</v>
      </c>
      <c r="B403" s="68">
        <v>917</v>
      </c>
      <c r="C403" s="59">
        <v>1</v>
      </c>
      <c r="D403" s="59">
        <v>11</v>
      </c>
      <c r="E403" s="38" t="s">
        <v>201</v>
      </c>
      <c r="F403" s="39" t="s">
        <v>201</v>
      </c>
      <c r="G403" s="41">
        <v>300</v>
      </c>
      <c r="H403" s="41">
        <v>0</v>
      </c>
      <c r="I403" s="42">
        <v>0</v>
      </c>
    </row>
    <row r="404" spans="1:9">
      <c r="A404" s="55" t="s">
        <v>238</v>
      </c>
      <c r="B404" s="67">
        <v>917</v>
      </c>
      <c r="C404" s="57">
        <v>1</v>
      </c>
      <c r="D404" s="57">
        <v>11</v>
      </c>
      <c r="E404" s="44" t="s">
        <v>237</v>
      </c>
      <c r="F404" s="45" t="s">
        <v>201</v>
      </c>
      <c r="G404" s="47">
        <v>300</v>
      </c>
      <c r="H404" s="47">
        <v>0</v>
      </c>
      <c r="I404" s="48">
        <v>0</v>
      </c>
    </row>
    <row r="405" spans="1:9">
      <c r="A405" s="55" t="s">
        <v>215</v>
      </c>
      <c r="B405" s="67">
        <v>917</v>
      </c>
      <c r="C405" s="57">
        <v>1</v>
      </c>
      <c r="D405" s="57">
        <v>11</v>
      </c>
      <c r="E405" s="44" t="s">
        <v>214</v>
      </c>
      <c r="F405" s="45" t="s">
        <v>201</v>
      </c>
      <c r="G405" s="47">
        <v>300</v>
      </c>
      <c r="H405" s="47">
        <v>0</v>
      </c>
      <c r="I405" s="48">
        <v>0</v>
      </c>
    </row>
    <row r="406" spans="1:9" ht="25.5">
      <c r="A406" s="55" t="s">
        <v>213</v>
      </c>
      <c r="B406" s="67">
        <v>917</v>
      </c>
      <c r="C406" s="57">
        <v>1</v>
      </c>
      <c r="D406" s="57">
        <v>11</v>
      </c>
      <c r="E406" s="44" t="s">
        <v>210</v>
      </c>
      <c r="F406" s="45" t="s">
        <v>201</v>
      </c>
      <c r="G406" s="47">
        <v>300</v>
      </c>
      <c r="H406" s="47">
        <v>0</v>
      </c>
      <c r="I406" s="48">
        <v>0</v>
      </c>
    </row>
    <row r="407" spans="1:9" ht="25.5">
      <c r="A407" s="55" t="s">
        <v>213</v>
      </c>
      <c r="B407" s="67">
        <v>917</v>
      </c>
      <c r="C407" s="57">
        <v>1</v>
      </c>
      <c r="D407" s="57">
        <v>11</v>
      </c>
      <c r="E407" s="44" t="s">
        <v>210</v>
      </c>
      <c r="F407" s="45" t="s">
        <v>201</v>
      </c>
      <c r="G407" s="47">
        <v>300</v>
      </c>
      <c r="H407" s="47">
        <v>0</v>
      </c>
      <c r="I407" s="48">
        <v>0</v>
      </c>
    </row>
    <row r="408" spans="1:9">
      <c r="A408" s="55" t="s">
        <v>212</v>
      </c>
      <c r="B408" s="67">
        <v>917</v>
      </c>
      <c r="C408" s="57">
        <v>1</v>
      </c>
      <c r="D408" s="57">
        <v>11</v>
      </c>
      <c r="E408" s="44" t="s">
        <v>210</v>
      </c>
      <c r="F408" s="45" t="s">
        <v>209</v>
      </c>
      <c r="G408" s="47">
        <v>300</v>
      </c>
      <c r="H408" s="47">
        <v>0</v>
      </c>
      <c r="I408" s="48">
        <v>0</v>
      </c>
    </row>
    <row r="409" spans="1:9" s="60" customFormat="1">
      <c r="A409" s="58" t="s">
        <v>261</v>
      </c>
      <c r="B409" s="68">
        <v>917</v>
      </c>
      <c r="C409" s="59">
        <v>1</v>
      </c>
      <c r="D409" s="59">
        <v>13</v>
      </c>
      <c r="E409" s="38" t="s">
        <v>201</v>
      </c>
      <c r="F409" s="39" t="s">
        <v>201</v>
      </c>
      <c r="G409" s="41">
        <v>1698</v>
      </c>
      <c r="H409" s="41">
        <v>460.3</v>
      </c>
      <c r="I409" s="42">
        <v>0.27108362779740874</v>
      </c>
    </row>
    <row r="410" spans="1:9" ht="38.25">
      <c r="A410" s="55" t="s">
        <v>548</v>
      </c>
      <c r="B410" s="67">
        <v>917</v>
      </c>
      <c r="C410" s="57">
        <v>1</v>
      </c>
      <c r="D410" s="57">
        <v>13</v>
      </c>
      <c r="E410" s="44" t="s">
        <v>547</v>
      </c>
      <c r="F410" s="45" t="s">
        <v>201</v>
      </c>
      <c r="G410" s="47">
        <v>120.3</v>
      </c>
      <c r="H410" s="47">
        <v>0</v>
      </c>
      <c r="I410" s="48">
        <v>0</v>
      </c>
    </row>
    <row r="411" spans="1:9" ht="38.25">
      <c r="A411" s="55" t="s">
        <v>546</v>
      </c>
      <c r="B411" s="67">
        <v>917</v>
      </c>
      <c r="C411" s="57">
        <v>1</v>
      </c>
      <c r="D411" s="57">
        <v>13</v>
      </c>
      <c r="E411" s="44" t="s">
        <v>545</v>
      </c>
      <c r="F411" s="45" t="s">
        <v>201</v>
      </c>
      <c r="G411" s="47">
        <v>120.3</v>
      </c>
      <c r="H411" s="47">
        <v>0</v>
      </c>
      <c r="I411" s="48">
        <v>0</v>
      </c>
    </row>
    <row r="412" spans="1:9" ht="38.25">
      <c r="A412" s="55" t="s">
        <v>540</v>
      </c>
      <c r="B412" s="67">
        <v>917</v>
      </c>
      <c r="C412" s="57">
        <v>1</v>
      </c>
      <c r="D412" s="57">
        <v>13</v>
      </c>
      <c r="E412" s="44" t="s">
        <v>539</v>
      </c>
      <c r="F412" s="45" t="s">
        <v>201</v>
      </c>
      <c r="G412" s="47">
        <v>120.3</v>
      </c>
      <c r="H412" s="47">
        <v>0</v>
      </c>
      <c r="I412" s="48">
        <v>0</v>
      </c>
    </row>
    <row r="413" spans="1:9" ht="25.5">
      <c r="A413" s="55" t="s">
        <v>538</v>
      </c>
      <c r="B413" s="67">
        <v>917</v>
      </c>
      <c r="C413" s="57">
        <v>1</v>
      </c>
      <c r="D413" s="57">
        <v>13</v>
      </c>
      <c r="E413" s="44" t="s">
        <v>537</v>
      </c>
      <c r="F413" s="45" t="s">
        <v>201</v>
      </c>
      <c r="G413" s="47">
        <v>120.3</v>
      </c>
      <c r="H413" s="47">
        <v>0</v>
      </c>
      <c r="I413" s="48">
        <v>0</v>
      </c>
    </row>
    <row r="414" spans="1:9" ht="25.5">
      <c r="A414" s="55" t="s">
        <v>205</v>
      </c>
      <c r="B414" s="67">
        <v>917</v>
      </c>
      <c r="C414" s="57">
        <v>1</v>
      </c>
      <c r="D414" s="57">
        <v>13</v>
      </c>
      <c r="E414" s="44" t="s">
        <v>537</v>
      </c>
      <c r="F414" s="45" t="s">
        <v>202</v>
      </c>
      <c r="G414" s="47">
        <v>4.2</v>
      </c>
      <c r="H414" s="47">
        <v>0</v>
      </c>
      <c r="I414" s="48">
        <v>0</v>
      </c>
    </row>
    <row r="415" spans="1:9">
      <c r="A415" s="55" t="s">
        <v>212</v>
      </c>
      <c r="B415" s="67">
        <v>917</v>
      </c>
      <c r="C415" s="57">
        <v>1</v>
      </c>
      <c r="D415" s="57">
        <v>13</v>
      </c>
      <c r="E415" s="44" t="s">
        <v>537</v>
      </c>
      <c r="F415" s="45" t="s">
        <v>209</v>
      </c>
      <c r="G415" s="47">
        <v>116.1</v>
      </c>
      <c r="H415" s="47">
        <v>0</v>
      </c>
      <c r="I415" s="48">
        <v>0</v>
      </c>
    </row>
    <row r="416" spans="1:9" ht="38.25">
      <c r="A416" s="55" t="s">
        <v>430</v>
      </c>
      <c r="B416" s="67">
        <v>917</v>
      </c>
      <c r="C416" s="57">
        <v>1</v>
      </c>
      <c r="D416" s="57">
        <v>13</v>
      </c>
      <c r="E416" s="44" t="s">
        <v>429</v>
      </c>
      <c r="F416" s="45" t="s">
        <v>201</v>
      </c>
      <c r="G416" s="47">
        <v>1501.7</v>
      </c>
      <c r="H416" s="47">
        <v>460.3</v>
      </c>
      <c r="I416" s="48">
        <v>0.30651927815142838</v>
      </c>
    </row>
    <row r="417" spans="1:9" ht="25.5">
      <c r="A417" s="55" t="s">
        <v>428</v>
      </c>
      <c r="B417" s="67">
        <v>917</v>
      </c>
      <c r="C417" s="57">
        <v>1</v>
      </c>
      <c r="D417" s="57">
        <v>13</v>
      </c>
      <c r="E417" s="44" t="s">
        <v>427</v>
      </c>
      <c r="F417" s="45" t="s">
        <v>201</v>
      </c>
      <c r="G417" s="47">
        <v>1501.7</v>
      </c>
      <c r="H417" s="47">
        <v>460.3</v>
      </c>
      <c r="I417" s="48">
        <v>0.30651927815142838</v>
      </c>
    </row>
    <row r="418" spans="1:9" ht="38.25">
      <c r="A418" s="55" t="s">
        <v>413</v>
      </c>
      <c r="B418" s="67">
        <v>917</v>
      </c>
      <c r="C418" s="57">
        <v>1</v>
      </c>
      <c r="D418" s="57">
        <v>13</v>
      </c>
      <c r="E418" s="44" t="s">
        <v>412</v>
      </c>
      <c r="F418" s="45" t="s">
        <v>201</v>
      </c>
      <c r="G418" s="47">
        <v>1365.5</v>
      </c>
      <c r="H418" s="47">
        <v>324.10000000000002</v>
      </c>
      <c r="I418" s="48">
        <v>0.23734895642621751</v>
      </c>
    </row>
    <row r="419" spans="1:9" ht="51">
      <c r="A419" s="55" t="s">
        <v>411</v>
      </c>
      <c r="B419" s="67">
        <v>917</v>
      </c>
      <c r="C419" s="57">
        <v>1</v>
      </c>
      <c r="D419" s="57">
        <v>13</v>
      </c>
      <c r="E419" s="44" t="s">
        <v>410</v>
      </c>
      <c r="F419" s="45" t="s">
        <v>201</v>
      </c>
      <c r="G419" s="47">
        <v>1365.5</v>
      </c>
      <c r="H419" s="47">
        <v>324.10000000000002</v>
      </c>
      <c r="I419" s="48">
        <v>0.23734895642621751</v>
      </c>
    </row>
    <row r="420" spans="1:9">
      <c r="A420" s="55" t="s">
        <v>283</v>
      </c>
      <c r="B420" s="67">
        <v>917</v>
      </c>
      <c r="C420" s="57">
        <v>1</v>
      </c>
      <c r="D420" s="57">
        <v>13</v>
      </c>
      <c r="E420" s="44" t="s">
        <v>410</v>
      </c>
      <c r="F420" s="45" t="s">
        <v>281</v>
      </c>
      <c r="G420" s="47">
        <v>1365.5</v>
      </c>
      <c r="H420" s="47">
        <v>324.10000000000002</v>
      </c>
      <c r="I420" s="48">
        <v>0.23734895642621751</v>
      </c>
    </row>
    <row r="421" spans="1:9">
      <c r="A421" s="55" t="s">
        <v>409</v>
      </c>
      <c r="B421" s="67">
        <v>917</v>
      </c>
      <c r="C421" s="57">
        <v>1</v>
      </c>
      <c r="D421" s="57">
        <v>13</v>
      </c>
      <c r="E421" s="44" t="s">
        <v>408</v>
      </c>
      <c r="F421" s="45" t="s">
        <v>201</v>
      </c>
      <c r="G421" s="47">
        <v>136.19999999999999</v>
      </c>
      <c r="H421" s="47">
        <v>136.19999999999999</v>
      </c>
      <c r="I421" s="48">
        <v>1</v>
      </c>
    </row>
    <row r="422" spans="1:9" ht="25.5">
      <c r="A422" s="55" t="s">
        <v>407</v>
      </c>
      <c r="B422" s="67">
        <v>917</v>
      </c>
      <c r="C422" s="57">
        <v>1</v>
      </c>
      <c r="D422" s="57">
        <v>13</v>
      </c>
      <c r="E422" s="44" t="s">
        <v>406</v>
      </c>
      <c r="F422" s="45" t="s">
        <v>201</v>
      </c>
      <c r="G422" s="47">
        <v>136.19999999999999</v>
      </c>
      <c r="H422" s="47">
        <v>136.19999999999999</v>
      </c>
      <c r="I422" s="48">
        <v>1</v>
      </c>
    </row>
    <row r="423" spans="1:9">
      <c r="A423" s="55" t="s">
        <v>212</v>
      </c>
      <c r="B423" s="67">
        <v>917</v>
      </c>
      <c r="C423" s="57">
        <v>1</v>
      </c>
      <c r="D423" s="57">
        <v>13</v>
      </c>
      <c r="E423" s="44" t="s">
        <v>406</v>
      </c>
      <c r="F423" s="45" t="s">
        <v>209</v>
      </c>
      <c r="G423" s="47">
        <v>136.19999999999999</v>
      </c>
      <c r="H423" s="47">
        <v>136.19999999999999</v>
      </c>
      <c r="I423" s="48">
        <v>1</v>
      </c>
    </row>
    <row r="424" spans="1:9" ht="38.25">
      <c r="A424" s="55" t="s">
        <v>375</v>
      </c>
      <c r="B424" s="67">
        <v>917</v>
      </c>
      <c r="C424" s="57">
        <v>1</v>
      </c>
      <c r="D424" s="57">
        <v>13</v>
      </c>
      <c r="E424" s="44" t="s">
        <v>374</v>
      </c>
      <c r="F424" s="45" t="s">
        <v>201</v>
      </c>
      <c r="G424" s="47">
        <v>76</v>
      </c>
      <c r="H424" s="47">
        <v>0</v>
      </c>
      <c r="I424" s="48">
        <v>0</v>
      </c>
    </row>
    <row r="425" spans="1:9" ht="38.25">
      <c r="A425" s="55" t="s">
        <v>360</v>
      </c>
      <c r="B425" s="67">
        <v>917</v>
      </c>
      <c r="C425" s="57">
        <v>1</v>
      </c>
      <c r="D425" s="57">
        <v>13</v>
      </c>
      <c r="E425" s="44" t="s">
        <v>359</v>
      </c>
      <c r="F425" s="45" t="s">
        <v>201</v>
      </c>
      <c r="G425" s="47">
        <v>21</v>
      </c>
      <c r="H425" s="47">
        <v>0</v>
      </c>
      <c r="I425" s="48">
        <v>0</v>
      </c>
    </row>
    <row r="426" spans="1:9" ht="51">
      <c r="A426" s="55" t="s">
        <v>358</v>
      </c>
      <c r="B426" s="67">
        <v>917</v>
      </c>
      <c r="C426" s="57">
        <v>1</v>
      </c>
      <c r="D426" s="57">
        <v>13</v>
      </c>
      <c r="E426" s="44" t="s">
        <v>357</v>
      </c>
      <c r="F426" s="45" t="s">
        <v>201</v>
      </c>
      <c r="G426" s="47">
        <v>21</v>
      </c>
      <c r="H426" s="47">
        <v>0</v>
      </c>
      <c r="I426" s="48">
        <v>0</v>
      </c>
    </row>
    <row r="427" spans="1:9">
      <c r="A427" s="55" t="s">
        <v>356</v>
      </c>
      <c r="B427" s="67">
        <v>917</v>
      </c>
      <c r="C427" s="57">
        <v>1</v>
      </c>
      <c r="D427" s="57">
        <v>13</v>
      </c>
      <c r="E427" s="44" t="s">
        <v>355</v>
      </c>
      <c r="F427" s="45" t="s">
        <v>201</v>
      </c>
      <c r="G427" s="47">
        <v>18</v>
      </c>
      <c r="H427" s="47">
        <v>0</v>
      </c>
      <c r="I427" s="48">
        <v>0</v>
      </c>
    </row>
    <row r="428" spans="1:9" ht="25.5">
      <c r="A428" s="55" t="s">
        <v>205</v>
      </c>
      <c r="B428" s="67">
        <v>917</v>
      </c>
      <c r="C428" s="57">
        <v>1</v>
      </c>
      <c r="D428" s="57">
        <v>13</v>
      </c>
      <c r="E428" s="44" t="s">
        <v>355</v>
      </c>
      <c r="F428" s="45" t="s">
        <v>202</v>
      </c>
      <c r="G428" s="47">
        <v>18</v>
      </c>
      <c r="H428" s="47">
        <v>0</v>
      </c>
      <c r="I428" s="48">
        <v>0</v>
      </c>
    </row>
    <row r="429" spans="1:9">
      <c r="A429" s="55" t="s">
        <v>354</v>
      </c>
      <c r="B429" s="67">
        <v>917</v>
      </c>
      <c r="C429" s="57">
        <v>1</v>
      </c>
      <c r="D429" s="57">
        <v>13</v>
      </c>
      <c r="E429" s="44" t="s">
        <v>353</v>
      </c>
      <c r="F429" s="45" t="s">
        <v>201</v>
      </c>
      <c r="G429" s="47">
        <v>3</v>
      </c>
      <c r="H429" s="47">
        <v>0</v>
      </c>
      <c r="I429" s="48">
        <v>0</v>
      </c>
    </row>
    <row r="430" spans="1:9" ht="25.5">
      <c r="A430" s="55" t="s">
        <v>205</v>
      </c>
      <c r="B430" s="67">
        <v>917</v>
      </c>
      <c r="C430" s="57">
        <v>1</v>
      </c>
      <c r="D430" s="57">
        <v>13</v>
      </c>
      <c r="E430" s="44" t="s">
        <v>353</v>
      </c>
      <c r="F430" s="45" t="s">
        <v>202</v>
      </c>
      <c r="G430" s="47">
        <v>3</v>
      </c>
      <c r="H430" s="47">
        <v>0</v>
      </c>
      <c r="I430" s="48">
        <v>0</v>
      </c>
    </row>
    <row r="431" spans="1:9" ht="25.5">
      <c r="A431" s="55" t="s">
        <v>352</v>
      </c>
      <c r="B431" s="67">
        <v>917</v>
      </c>
      <c r="C431" s="57">
        <v>1</v>
      </c>
      <c r="D431" s="57">
        <v>13</v>
      </c>
      <c r="E431" s="44" t="s">
        <v>351</v>
      </c>
      <c r="F431" s="45" t="s">
        <v>201</v>
      </c>
      <c r="G431" s="47">
        <v>55</v>
      </c>
      <c r="H431" s="47">
        <v>0</v>
      </c>
      <c r="I431" s="48">
        <v>0</v>
      </c>
    </row>
    <row r="432" spans="1:9" ht="38.25">
      <c r="A432" s="55" t="s">
        <v>350</v>
      </c>
      <c r="B432" s="67">
        <v>917</v>
      </c>
      <c r="C432" s="57">
        <v>1</v>
      </c>
      <c r="D432" s="57">
        <v>13</v>
      </c>
      <c r="E432" s="44" t="s">
        <v>349</v>
      </c>
      <c r="F432" s="45" t="s">
        <v>201</v>
      </c>
      <c r="G432" s="47">
        <v>55</v>
      </c>
      <c r="H432" s="47">
        <v>0</v>
      </c>
      <c r="I432" s="48">
        <v>0</v>
      </c>
    </row>
    <row r="433" spans="1:9" ht="25.5">
      <c r="A433" s="55" t="s">
        <v>348</v>
      </c>
      <c r="B433" s="67">
        <v>917</v>
      </c>
      <c r="C433" s="57">
        <v>1</v>
      </c>
      <c r="D433" s="57">
        <v>13</v>
      </c>
      <c r="E433" s="44" t="s">
        <v>347</v>
      </c>
      <c r="F433" s="45" t="s">
        <v>201</v>
      </c>
      <c r="G433" s="47">
        <v>35</v>
      </c>
      <c r="H433" s="47">
        <v>0</v>
      </c>
      <c r="I433" s="48">
        <v>0</v>
      </c>
    </row>
    <row r="434" spans="1:9" ht="25.5">
      <c r="A434" s="55" t="s">
        <v>205</v>
      </c>
      <c r="B434" s="67">
        <v>917</v>
      </c>
      <c r="C434" s="57">
        <v>1</v>
      </c>
      <c r="D434" s="57">
        <v>13</v>
      </c>
      <c r="E434" s="44" t="s">
        <v>347</v>
      </c>
      <c r="F434" s="45" t="s">
        <v>202</v>
      </c>
      <c r="G434" s="47">
        <v>35</v>
      </c>
      <c r="H434" s="47">
        <v>0</v>
      </c>
      <c r="I434" s="48">
        <v>0</v>
      </c>
    </row>
    <row r="435" spans="1:9" ht="25.5">
      <c r="A435" s="55" t="s">
        <v>346</v>
      </c>
      <c r="B435" s="67">
        <v>917</v>
      </c>
      <c r="C435" s="57">
        <v>1</v>
      </c>
      <c r="D435" s="57">
        <v>13</v>
      </c>
      <c r="E435" s="44" t="s">
        <v>345</v>
      </c>
      <c r="F435" s="45" t="s">
        <v>201</v>
      </c>
      <c r="G435" s="47">
        <v>15</v>
      </c>
      <c r="H435" s="47">
        <v>0</v>
      </c>
      <c r="I435" s="48">
        <v>0</v>
      </c>
    </row>
    <row r="436" spans="1:9" ht="25.5">
      <c r="A436" s="55" t="s">
        <v>205</v>
      </c>
      <c r="B436" s="67">
        <v>917</v>
      </c>
      <c r="C436" s="57">
        <v>1</v>
      </c>
      <c r="D436" s="57">
        <v>13</v>
      </c>
      <c r="E436" s="44" t="s">
        <v>345</v>
      </c>
      <c r="F436" s="45" t="s">
        <v>202</v>
      </c>
      <c r="G436" s="47">
        <v>15</v>
      </c>
      <c r="H436" s="47">
        <v>0</v>
      </c>
      <c r="I436" s="48">
        <v>0</v>
      </c>
    </row>
    <row r="437" spans="1:9" ht="51">
      <c r="A437" s="55" t="s">
        <v>344</v>
      </c>
      <c r="B437" s="67">
        <v>917</v>
      </c>
      <c r="C437" s="57">
        <v>1</v>
      </c>
      <c r="D437" s="57">
        <v>13</v>
      </c>
      <c r="E437" s="44" t="s">
        <v>343</v>
      </c>
      <c r="F437" s="45" t="s">
        <v>201</v>
      </c>
      <c r="G437" s="47">
        <v>5</v>
      </c>
      <c r="H437" s="47">
        <v>0</v>
      </c>
      <c r="I437" s="48">
        <v>0</v>
      </c>
    </row>
    <row r="438" spans="1:9" ht="25.5">
      <c r="A438" s="55" t="s">
        <v>205</v>
      </c>
      <c r="B438" s="67">
        <v>917</v>
      </c>
      <c r="C438" s="57">
        <v>1</v>
      </c>
      <c r="D438" s="57">
        <v>13</v>
      </c>
      <c r="E438" s="44" t="s">
        <v>343</v>
      </c>
      <c r="F438" s="45" t="s">
        <v>202</v>
      </c>
      <c r="G438" s="47">
        <v>5</v>
      </c>
      <c r="H438" s="47">
        <v>0</v>
      </c>
      <c r="I438" s="48">
        <v>0</v>
      </c>
    </row>
    <row r="439" spans="1:9" s="60" customFormat="1">
      <c r="A439" s="58" t="s">
        <v>667</v>
      </c>
      <c r="B439" s="68">
        <v>917</v>
      </c>
      <c r="C439" s="59">
        <v>2</v>
      </c>
      <c r="D439" s="59"/>
      <c r="E439" s="38" t="s">
        <v>201</v>
      </c>
      <c r="F439" s="39" t="s">
        <v>201</v>
      </c>
      <c r="G439" s="41">
        <v>76.8</v>
      </c>
      <c r="H439" s="41">
        <v>21.4</v>
      </c>
      <c r="I439" s="42">
        <v>0.27864583333333331</v>
      </c>
    </row>
    <row r="440" spans="1:9" s="60" customFormat="1">
      <c r="A440" s="58" t="s">
        <v>204</v>
      </c>
      <c r="B440" s="68">
        <v>917</v>
      </c>
      <c r="C440" s="59">
        <v>2</v>
      </c>
      <c r="D440" s="59">
        <v>4</v>
      </c>
      <c r="E440" s="38" t="s">
        <v>201</v>
      </c>
      <c r="F440" s="39" t="s">
        <v>201</v>
      </c>
      <c r="G440" s="41">
        <v>76.8</v>
      </c>
      <c r="H440" s="41">
        <v>21.4</v>
      </c>
      <c r="I440" s="42">
        <v>0.27864583333333331</v>
      </c>
    </row>
    <row r="441" spans="1:9">
      <c r="A441" s="55" t="s">
        <v>238</v>
      </c>
      <c r="B441" s="67">
        <v>917</v>
      </c>
      <c r="C441" s="57">
        <v>2</v>
      </c>
      <c r="D441" s="57">
        <v>4</v>
      </c>
      <c r="E441" s="44" t="s">
        <v>237</v>
      </c>
      <c r="F441" s="45" t="s">
        <v>201</v>
      </c>
      <c r="G441" s="47">
        <v>76.8</v>
      </c>
      <c r="H441" s="47">
        <v>21.4</v>
      </c>
      <c r="I441" s="48">
        <v>0.27864583333333331</v>
      </c>
    </row>
    <row r="442" spans="1:9" ht="25.5">
      <c r="A442" s="55" t="s">
        <v>208</v>
      </c>
      <c r="B442" s="67">
        <v>917</v>
      </c>
      <c r="C442" s="57">
        <v>2</v>
      </c>
      <c r="D442" s="57">
        <v>4</v>
      </c>
      <c r="E442" s="44" t="s">
        <v>207</v>
      </c>
      <c r="F442" s="45" t="s">
        <v>201</v>
      </c>
      <c r="G442" s="47">
        <v>76.8</v>
      </c>
      <c r="H442" s="47">
        <v>21.4</v>
      </c>
      <c r="I442" s="48">
        <v>0.27864583333333331</v>
      </c>
    </row>
    <row r="443" spans="1:9" ht="38.25">
      <c r="A443" s="55" t="s">
        <v>206</v>
      </c>
      <c r="B443" s="67">
        <v>917</v>
      </c>
      <c r="C443" s="57">
        <v>2</v>
      </c>
      <c r="D443" s="57">
        <v>4</v>
      </c>
      <c r="E443" s="44" t="s">
        <v>203</v>
      </c>
      <c r="F443" s="45" t="s">
        <v>201</v>
      </c>
      <c r="G443" s="47">
        <v>76.8</v>
      </c>
      <c r="H443" s="47">
        <v>21.4</v>
      </c>
      <c r="I443" s="48">
        <v>0.27864583333333331</v>
      </c>
    </row>
    <row r="444" spans="1:9" ht="38.25">
      <c r="A444" s="55" t="s">
        <v>206</v>
      </c>
      <c r="B444" s="67">
        <v>917</v>
      </c>
      <c r="C444" s="57">
        <v>2</v>
      </c>
      <c r="D444" s="57">
        <v>4</v>
      </c>
      <c r="E444" s="44" t="s">
        <v>203</v>
      </c>
      <c r="F444" s="45" t="s">
        <v>201</v>
      </c>
      <c r="G444" s="47">
        <v>76.8</v>
      </c>
      <c r="H444" s="47">
        <v>21.4</v>
      </c>
      <c r="I444" s="48">
        <v>0.27864583333333331</v>
      </c>
    </row>
    <row r="445" spans="1:9" ht="25.5">
      <c r="A445" s="55" t="s">
        <v>205</v>
      </c>
      <c r="B445" s="67">
        <v>917</v>
      </c>
      <c r="C445" s="57">
        <v>2</v>
      </c>
      <c r="D445" s="57">
        <v>4</v>
      </c>
      <c r="E445" s="44" t="s">
        <v>203</v>
      </c>
      <c r="F445" s="45" t="s">
        <v>202</v>
      </c>
      <c r="G445" s="47">
        <v>76.8</v>
      </c>
      <c r="H445" s="47">
        <v>21.4</v>
      </c>
      <c r="I445" s="48">
        <v>0.27864583333333331</v>
      </c>
    </row>
    <row r="446" spans="1:9" s="60" customFormat="1">
      <c r="A446" s="58" t="s">
        <v>663</v>
      </c>
      <c r="B446" s="68">
        <v>917</v>
      </c>
      <c r="C446" s="59">
        <v>4</v>
      </c>
      <c r="D446" s="59"/>
      <c r="E446" s="38" t="s">
        <v>201</v>
      </c>
      <c r="F446" s="39" t="s">
        <v>201</v>
      </c>
      <c r="G446" s="41">
        <v>552.5</v>
      </c>
      <c r="H446" s="41">
        <v>0</v>
      </c>
      <c r="I446" s="42">
        <v>0</v>
      </c>
    </row>
    <row r="447" spans="1:9" s="60" customFormat="1">
      <c r="A447" s="58" t="s">
        <v>524</v>
      </c>
      <c r="B447" s="68">
        <v>917</v>
      </c>
      <c r="C447" s="59">
        <v>4</v>
      </c>
      <c r="D447" s="59">
        <v>5</v>
      </c>
      <c r="E447" s="38" t="s">
        <v>201</v>
      </c>
      <c r="F447" s="39" t="s">
        <v>201</v>
      </c>
      <c r="G447" s="41">
        <v>542.5</v>
      </c>
      <c r="H447" s="41">
        <v>0</v>
      </c>
      <c r="I447" s="42">
        <v>0</v>
      </c>
    </row>
    <row r="448" spans="1:9" ht="38.25">
      <c r="A448" s="55" t="s">
        <v>548</v>
      </c>
      <c r="B448" s="67">
        <v>917</v>
      </c>
      <c r="C448" s="57">
        <v>4</v>
      </c>
      <c r="D448" s="57">
        <v>5</v>
      </c>
      <c r="E448" s="44" t="s">
        <v>547</v>
      </c>
      <c r="F448" s="45" t="s">
        <v>201</v>
      </c>
      <c r="G448" s="47">
        <v>542.5</v>
      </c>
      <c r="H448" s="47">
        <v>0</v>
      </c>
      <c r="I448" s="48">
        <v>0</v>
      </c>
    </row>
    <row r="449" spans="1:9" ht="38.25">
      <c r="A449" s="55" t="s">
        <v>536</v>
      </c>
      <c r="B449" s="67">
        <v>917</v>
      </c>
      <c r="C449" s="57">
        <v>4</v>
      </c>
      <c r="D449" s="57">
        <v>5</v>
      </c>
      <c r="E449" s="44" t="s">
        <v>535</v>
      </c>
      <c r="F449" s="45" t="s">
        <v>201</v>
      </c>
      <c r="G449" s="47">
        <v>542.5</v>
      </c>
      <c r="H449" s="47">
        <v>0</v>
      </c>
      <c r="I449" s="48">
        <v>0</v>
      </c>
    </row>
    <row r="450" spans="1:9" ht="25.5">
      <c r="A450" s="55" t="s">
        <v>527</v>
      </c>
      <c r="B450" s="67">
        <v>917</v>
      </c>
      <c r="C450" s="57">
        <v>4</v>
      </c>
      <c r="D450" s="57">
        <v>5</v>
      </c>
      <c r="E450" s="44" t="s">
        <v>526</v>
      </c>
      <c r="F450" s="45" t="s">
        <v>201</v>
      </c>
      <c r="G450" s="47">
        <v>542.5</v>
      </c>
      <c r="H450" s="47">
        <v>0</v>
      </c>
      <c r="I450" s="48">
        <v>0</v>
      </c>
    </row>
    <row r="451" spans="1:9" ht="51">
      <c r="A451" s="55" t="s">
        <v>525</v>
      </c>
      <c r="B451" s="67">
        <v>917</v>
      </c>
      <c r="C451" s="57">
        <v>4</v>
      </c>
      <c r="D451" s="57">
        <v>5</v>
      </c>
      <c r="E451" s="44" t="s">
        <v>523</v>
      </c>
      <c r="F451" s="45" t="s">
        <v>201</v>
      </c>
      <c r="G451" s="47">
        <v>542.5</v>
      </c>
      <c r="H451" s="47">
        <v>0</v>
      </c>
      <c r="I451" s="48">
        <v>0</v>
      </c>
    </row>
    <row r="452" spans="1:9" ht="25.5">
      <c r="A452" s="55" t="s">
        <v>205</v>
      </c>
      <c r="B452" s="67">
        <v>917</v>
      </c>
      <c r="C452" s="57">
        <v>4</v>
      </c>
      <c r="D452" s="57">
        <v>5</v>
      </c>
      <c r="E452" s="44" t="s">
        <v>523</v>
      </c>
      <c r="F452" s="45" t="s">
        <v>202</v>
      </c>
      <c r="G452" s="47">
        <v>542.5</v>
      </c>
      <c r="H452" s="47">
        <v>0</v>
      </c>
      <c r="I452" s="48">
        <v>0</v>
      </c>
    </row>
    <row r="453" spans="1:9" s="60" customFormat="1">
      <c r="A453" s="58" t="s">
        <v>377</v>
      </c>
      <c r="B453" s="68">
        <v>917</v>
      </c>
      <c r="C453" s="59">
        <v>4</v>
      </c>
      <c r="D453" s="59">
        <v>12</v>
      </c>
      <c r="E453" s="38" t="s">
        <v>201</v>
      </c>
      <c r="F453" s="39" t="s">
        <v>201</v>
      </c>
      <c r="G453" s="41">
        <v>10</v>
      </c>
      <c r="H453" s="41">
        <v>0</v>
      </c>
      <c r="I453" s="42">
        <v>0</v>
      </c>
    </row>
    <row r="454" spans="1:9" ht="38.25">
      <c r="A454" s="55" t="s">
        <v>430</v>
      </c>
      <c r="B454" s="67">
        <v>917</v>
      </c>
      <c r="C454" s="57">
        <v>4</v>
      </c>
      <c r="D454" s="57">
        <v>12</v>
      </c>
      <c r="E454" s="44" t="s">
        <v>429</v>
      </c>
      <c r="F454" s="45" t="s">
        <v>201</v>
      </c>
      <c r="G454" s="47">
        <v>10</v>
      </c>
      <c r="H454" s="47">
        <v>0</v>
      </c>
      <c r="I454" s="48">
        <v>0</v>
      </c>
    </row>
    <row r="455" spans="1:9">
      <c r="A455" s="55" t="s">
        <v>382</v>
      </c>
      <c r="B455" s="67">
        <v>917</v>
      </c>
      <c r="C455" s="57">
        <v>4</v>
      </c>
      <c r="D455" s="57">
        <v>12</v>
      </c>
      <c r="E455" s="44" t="s">
        <v>381</v>
      </c>
      <c r="F455" s="45" t="s">
        <v>201</v>
      </c>
      <c r="G455" s="47">
        <v>10</v>
      </c>
      <c r="H455" s="47">
        <v>0</v>
      </c>
      <c r="I455" s="48">
        <v>0</v>
      </c>
    </row>
    <row r="456" spans="1:9" ht="38.25">
      <c r="A456" s="55" t="s">
        <v>380</v>
      </c>
      <c r="B456" s="67">
        <v>917</v>
      </c>
      <c r="C456" s="57">
        <v>4</v>
      </c>
      <c r="D456" s="57">
        <v>12</v>
      </c>
      <c r="E456" s="44" t="s">
        <v>379</v>
      </c>
      <c r="F456" s="45" t="s">
        <v>201</v>
      </c>
      <c r="G456" s="47">
        <v>10</v>
      </c>
      <c r="H456" s="47">
        <v>0</v>
      </c>
      <c r="I456" s="48">
        <v>0</v>
      </c>
    </row>
    <row r="457" spans="1:9">
      <c r="A457" s="55" t="s">
        <v>378</v>
      </c>
      <c r="B457" s="67">
        <v>917</v>
      </c>
      <c r="C457" s="57">
        <v>4</v>
      </c>
      <c r="D457" s="57">
        <v>12</v>
      </c>
      <c r="E457" s="44" t="s">
        <v>376</v>
      </c>
      <c r="F457" s="45" t="s">
        <v>201</v>
      </c>
      <c r="G457" s="47">
        <v>10</v>
      </c>
      <c r="H457" s="47">
        <v>0</v>
      </c>
      <c r="I457" s="48">
        <v>0</v>
      </c>
    </row>
    <row r="458" spans="1:9" ht="25.5">
      <c r="A458" s="55" t="s">
        <v>205</v>
      </c>
      <c r="B458" s="67">
        <v>917</v>
      </c>
      <c r="C458" s="57">
        <v>4</v>
      </c>
      <c r="D458" s="57">
        <v>12</v>
      </c>
      <c r="E458" s="44" t="s">
        <v>376</v>
      </c>
      <c r="F458" s="45" t="s">
        <v>202</v>
      </c>
      <c r="G458" s="47">
        <v>10</v>
      </c>
      <c r="H458" s="47">
        <v>0</v>
      </c>
      <c r="I458" s="48">
        <v>0</v>
      </c>
    </row>
    <row r="459" spans="1:9" s="60" customFormat="1">
      <c r="A459" s="58" t="s">
        <v>660</v>
      </c>
      <c r="B459" s="68">
        <v>917</v>
      </c>
      <c r="C459" s="59">
        <v>7</v>
      </c>
      <c r="D459" s="59"/>
      <c r="E459" s="38" t="s">
        <v>201</v>
      </c>
      <c r="F459" s="39" t="s">
        <v>201</v>
      </c>
      <c r="G459" s="41">
        <v>313.5</v>
      </c>
      <c r="H459" s="41">
        <v>10</v>
      </c>
      <c r="I459" s="42">
        <v>3.1897926634768738E-2</v>
      </c>
    </row>
    <row r="460" spans="1:9" s="60" customFormat="1" ht="25.5">
      <c r="A460" s="58" t="s">
        <v>268</v>
      </c>
      <c r="B460" s="68">
        <v>917</v>
      </c>
      <c r="C460" s="59">
        <v>7</v>
      </c>
      <c r="D460" s="59">
        <v>5</v>
      </c>
      <c r="E460" s="38" t="s">
        <v>201</v>
      </c>
      <c r="F460" s="39" t="s">
        <v>201</v>
      </c>
      <c r="G460" s="41">
        <v>83.5</v>
      </c>
      <c r="H460" s="41">
        <v>0</v>
      </c>
      <c r="I460" s="42">
        <v>0</v>
      </c>
    </row>
    <row r="461" spans="1:9" ht="38.25">
      <c r="A461" s="55" t="s">
        <v>430</v>
      </c>
      <c r="B461" s="67">
        <v>917</v>
      </c>
      <c r="C461" s="57">
        <v>7</v>
      </c>
      <c r="D461" s="57">
        <v>5</v>
      </c>
      <c r="E461" s="44" t="s">
        <v>429</v>
      </c>
      <c r="F461" s="45" t="s">
        <v>201</v>
      </c>
      <c r="G461" s="47">
        <v>83.5</v>
      </c>
      <c r="H461" s="47">
        <v>0</v>
      </c>
      <c r="I461" s="48">
        <v>0</v>
      </c>
    </row>
    <row r="462" spans="1:9" ht="25.5">
      <c r="A462" s="55" t="s">
        <v>428</v>
      </c>
      <c r="B462" s="67">
        <v>917</v>
      </c>
      <c r="C462" s="57">
        <v>7</v>
      </c>
      <c r="D462" s="57">
        <v>5</v>
      </c>
      <c r="E462" s="44" t="s">
        <v>427</v>
      </c>
      <c r="F462" s="45" t="s">
        <v>201</v>
      </c>
      <c r="G462" s="47">
        <v>83.5</v>
      </c>
      <c r="H462" s="47">
        <v>0</v>
      </c>
      <c r="I462" s="48">
        <v>0</v>
      </c>
    </row>
    <row r="463" spans="1:9" ht="38.25">
      <c r="A463" s="55" t="s">
        <v>426</v>
      </c>
      <c r="B463" s="67">
        <v>917</v>
      </c>
      <c r="C463" s="57">
        <v>7</v>
      </c>
      <c r="D463" s="57">
        <v>5</v>
      </c>
      <c r="E463" s="44" t="s">
        <v>425</v>
      </c>
      <c r="F463" s="45" t="s">
        <v>201</v>
      </c>
      <c r="G463" s="47">
        <v>83.5</v>
      </c>
      <c r="H463" s="47">
        <v>0</v>
      </c>
      <c r="I463" s="48">
        <v>0</v>
      </c>
    </row>
    <row r="464" spans="1:9" ht="25.5">
      <c r="A464" s="55" t="s">
        <v>424</v>
      </c>
      <c r="B464" s="67">
        <v>917</v>
      </c>
      <c r="C464" s="57">
        <v>7</v>
      </c>
      <c r="D464" s="57">
        <v>5</v>
      </c>
      <c r="E464" s="44" t="s">
        <v>423</v>
      </c>
      <c r="F464" s="45" t="s">
        <v>201</v>
      </c>
      <c r="G464" s="47">
        <v>10</v>
      </c>
      <c r="H464" s="47">
        <v>0</v>
      </c>
      <c r="I464" s="48">
        <v>0</v>
      </c>
    </row>
    <row r="465" spans="1:9" ht="25.5">
      <c r="A465" s="55" t="s">
        <v>205</v>
      </c>
      <c r="B465" s="67">
        <v>917</v>
      </c>
      <c r="C465" s="57">
        <v>7</v>
      </c>
      <c r="D465" s="57">
        <v>5</v>
      </c>
      <c r="E465" s="44" t="s">
        <v>423</v>
      </c>
      <c r="F465" s="45" t="s">
        <v>202</v>
      </c>
      <c r="G465" s="47">
        <v>10</v>
      </c>
      <c r="H465" s="47">
        <v>0</v>
      </c>
      <c r="I465" s="48">
        <v>0</v>
      </c>
    </row>
    <row r="466" spans="1:9" ht="25.5">
      <c r="A466" s="55" t="s">
        <v>422</v>
      </c>
      <c r="B466" s="67">
        <v>917</v>
      </c>
      <c r="C466" s="57">
        <v>7</v>
      </c>
      <c r="D466" s="57">
        <v>5</v>
      </c>
      <c r="E466" s="44" t="s">
        <v>421</v>
      </c>
      <c r="F466" s="45" t="s">
        <v>201</v>
      </c>
      <c r="G466" s="47">
        <v>60</v>
      </c>
      <c r="H466" s="47">
        <v>0</v>
      </c>
      <c r="I466" s="48">
        <v>0</v>
      </c>
    </row>
    <row r="467" spans="1:9" ht="25.5">
      <c r="A467" s="55" t="s">
        <v>205</v>
      </c>
      <c r="B467" s="67">
        <v>917</v>
      </c>
      <c r="C467" s="57">
        <v>7</v>
      </c>
      <c r="D467" s="57">
        <v>5</v>
      </c>
      <c r="E467" s="44" t="s">
        <v>421</v>
      </c>
      <c r="F467" s="45" t="s">
        <v>202</v>
      </c>
      <c r="G467" s="47">
        <v>60</v>
      </c>
      <c r="H467" s="47">
        <v>0</v>
      </c>
      <c r="I467" s="48">
        <v>0</v>
      </c>
    </row>
    <row r="468" spans="1:9" ht="38.25">
      <c r="A468" s="55" t="s">
        <v>420</v>
      </c>
      <c r="B468" s="67">
        <v>917</v>
      </c>
      <c r="C468" s="57">
        <v>7</v>
      </c>
      <c r="D468" s="57">
        <v>5</v>
      </c>
      <c r="E468" s="44" t="s">
        <v>419</v>
      </c>
      <c r="F468" s="45" t="s">
        <v>201</v>
      </c>
      <c r="G468" s="47">
        <v>13.5</v>
      </c>
      <c r="H468" s="47">
        <v>0</v>
      </c>
      <c r="I468" s="48">
        <v>0</v>
      </c>
    </row>
    <row r="469" spans="1:9" ht="25.5">
      <c r="A469" s="55" t="s">
        <v>205</v>
      </c>
      <c r="B469" s="67">
        <v>917</v>
      </c>
      <c r="C469" s="57">
        <v>7</v>
      </c>
      <c r="D469" s="57">
        <v>5</v>
      </c>
      <c r="E469" s="44" t="s">
        <v>419</v>
      </c>
      <c r="F469" s="45" t="s">
        <v>202</v>
      </c>
      <c r="G469" s="47">
        <v>13.5</v>
      </c>
      <c r="H469" s="47">
        <v>0</v>
      </c>
      <c r="I469" s="48">
        <v>0</v>
      </c>
    </row>
    <row r="470" spans="1:9" s="60" customFormat="1">
      <c r="A470" s="58" t="s">
        <v>290</v>
      </c>
      <c r="B470" s="68">
        <v>917</v>
      </c>
      <c r="C470" s="59">
        <v>7</v>
      </c>
      <c r="D470" s="59">
        <v>7</v>
      </c>
      <c r="E470" s="38" t="s">
        <v>201</v>
      </c>
      <c r="F470" s="39" t="s">
        <v>201</v>
      </c>
      <c r="G470" s="41">
        <v>230</v>
      </c>
      <c r="H470" s="41">
        <v>10</v>
      </c>
      <c r="I470" s="42">
        <v>4.3478260869565216E-2</v>
      </c>
    </row>
    <row r="471" spans="1:9" ht="38.25">
      <c r="A471" s="55" t="s">
        <v>335</v>
      </c>
      <c r="B471" s="67">
        <v>917</v>
      </c>
      <c r="C471" s="57">
        <v>7</v>
      </c>
      <c r="D471" s="57">
        <v>7</v>
      </c>
      <c r="E471" s="44" t="s">
        <v>334</v>
      </c>
      <c r="F471" s="45" t="s">
        <v>201</v>
      </c>
      <c r="G471" s="47">
        <v>230</v>
      </c>
      <c r="H471" s="47">
        <v>10</v>
      </c>
      <c r="I471" s="48">
        <v>4.3478260869565216E-2</v>
      </c>
    </row>
    <row r="472" spans="1:9" ht="25.5">
      <c r="A472" s="55" t="s">
        <v>333</v>
      </c>
      <c r="B472" s="67">
        <v>917</v>
      </c>
      <c r="C472" s="57">
        <v>7</v>
      </c>
      <c r="D472" s="57">
        <v>7</v>
      </c>
      <c r="E472" s="44" t="s">
        <v>332</v>
      </c>
      <c r="F472" s="45" t="s">
        <v>201</v>
      </c>
      <c r="G472" s="47">
        <v>166</v>
      </c>
      <c r="H472" s="47">
        <v>0</v>
      </c>
      <c r="I472" s="48">
        <v>0</v>
      </c>
    </row>
    <row r="473" spans="1:9" ht="38.25">
      <c r="A473" s="55" t="s">
        <v>331</v>
      </c>
      <c r="B473" s="67">
        <v>917</v>
      </c>
      <c r="C473" s="57">
        <v>7</v>
      </c>
      <c r="D473" s="57">
        <v>7</v>
      </c>
      <c r="E473" s="44" t="s">
        <v>330</v>
      </c>
      <c r="F473" s="45" t="s">
        <v>201</v>
      </c>
      <c r="G473" s="47">
        <v>166</v>
      </c>
      <c r="H473" s="47">
        <v>0</v>
      </c>
      <c r="I473" s="48">
        <v>0</v>
      </c>
    </row>
    <row r="474" spans="1:9" ht="38.25">
      <c r="A474" s="55" t="s">
        <v>329</v>
      </c>
      <c r="B474" s="67">
        <v>917</v>
      </c>
      <c r="C474" s="57">
        <v>7</v>
      </c>
      <c r="D474" s="57">
        <v>7</v>
      </c>
      <c r="E474" s="44" t="s">
        <v>328</v>
      </c>
      <c r="F474" s="45" t="s">
        <v>201</v>
      </c>
      <c r="G474" s="47">
        <v>106</v>
      </c>
      <c r="H474" s="47">
        <v>0</v>
      </c>
      <c r="I474" s="48">
        <v>0</v>
      </c>
    </row>
    <row r="475" spans="1:9" ht="25.5">
      <c r="A475" s="55" t="s">
        <v>205</v>
      </c>
      <c r="B475" s="67">
        <v>917</v>
      </c>
      <c r="C475" s="57">
        <v>7</v>
      </c>
      <c r="D475" s="57">
        <v>7</v>
      </c>
      <c r="E475" s="44" t="s">
        <v>328</v>
      </c>
      <c r="F475" s="45" t="s">
        <v>202</v>
      </c>
      <c r="G475" s="47">
        <v>106</v>
      </c>
      <c r="H475" s="47">
        <v>0</v>
      </c>
      <c r="I475" s="48">
        <v>0</v>
      </c>
    </row>
    <row r="476" spans="1:9" ht="25.5">
      <c r="A476" s="55" t="s">
        <v>327</v>
      </c>
      <c r="B476" s="67">
        <v>917</v>
      </c>
      <c r="C476" s="57">
        <v>7</v>
      </c>
      <c r="D476" s="57">
        <v>7</v>
      </c>
      <c r="E476" s="44" t="s">
        <v>326</v>
      </c>
      <c r="F476" s="45" t="s">
        <v>201</v>
      </c>
      <c r="G476" s="47">
        <v>40</v>
      </c>
      <c r="H476" s="47">
        <v>0</v>
      </c>
      <c r="I476" s="48">
        <v>0</v>
      </c>
    </row>
    <row r="477" spans="1:9" ht="25.5">
      <c r="A477" s="55" t="s">
        <v>205</v>
      </c>
      <c r="B477" s="67">
        <v>917</v>
      </c>
      <c r="C477" s="57">
        <v>7</v>
      </c>
      <c r="D477" s="57">
        <v>7</v>
      </c>
      <c r="E477" s="44" t="s">
        <v>326</v>
      </c>
      <c r="F477" s="45" t="s">
        <v>202</v>
      </c>
      <c r="G477" s="47">
        <v>40</v>
      </c>
      <c r="H477" s="47">
        <v>0</v>
      </c>
      <c r="I477" s="48">
        <v>0</v>
      </c>
    </row>
    <row r="478" spans="1:9" ht="25.5">
      <c r="A478" s="55" t="s">
        <v>325</v>
      </c>
      <c r="B478" s="67">
        <v>917</v>
      </c>
      <c r="C478" s="57">
        <v>7</v>
      </c>
      <c r="D478" s="57">
        <v>7</v>
      </c>
      <c r="E478" s="44" t="s">
        <v>324</v>
      </c>
      <c r="F478" s="45" t="s">
        <v>201</v>
      </c>
      <c r="G478" s="47">
        <v>20</v>
      </c>
      <c r="H478" s="47">
        <v>0</v>
      </c>
      <c r="I478" s="48">
        <v>0</v>
      </c>
    </row>
    <row r="479" spans="1:9" ht="25.5">
      <c r="A479" s="55" t="s">
        <v>205</v>
      </c>
      <c r="B479" s="67">
        <v>917</v>
      </c>
      <c r="C479" s="57">
        <v>7</v>
      </c>
      <c r="D479" s="57">
        <v>7</v>
      </c>
      <c r="E479" s="44" t="s">
        <v>324</v>
      </c>
      <c r="F479" s="45" t="s">
        <v>202</v>
      </c>
      <c r="G479" s="47">
        <v>20</v>
      </c>
      <c r="H479" s="47">
        <v>0</v>
      </c>
      <c r="I479" s="48">
        <v>0</v>
      </c>
    </row>
    <row r="480" spans="1:9" ht="51">
      <c r="A480" s="55" t="s">
        <v>295</v>
      </c>
      <c r="B480" s="67">
        <v>917</v>
      </c>
      <c r="C480" s="57">
        <v>7</v>
      </c>
      <c r="D480" s="57">
        <v>7</v>
      </c>
      <c r="E480" s="44" t="s">
        <v>294</v>
      </c>
      <c r="F480" s="45" t="s">
        <v>201</v>
      </c>
      <c r="G480" s="47">
        <v>64</v>
      </c>
      <c r="H480" s="47">
        <v>10</v>
      </c>
      <c r="I480" s="48">
        <v>0.15625</v>
      </c>
    </row>
    <row r="481" spans="1:9" ht="38.25">
      <c r="A481" s="55" t="s">
        <v>293</v>
      </c>
      <c r="B481" s="67">
        <v>917</v>
      </c>
      <c r="C481" s="57">
        <v>7</v>
      </c>
      <c r="D481" s="57">
        <v>7</v>
      </c>
      <c r="E481" s="44" t="s">
        <v>292</v>
      </c>
      <c r="F481" s="45" t="s">
        <v>201</v>
      </c>
      <c r="G481" s="47">
        <v>64</v>
      </c>
      <c r="H481" s="47">
        <v>10</v>
      </c>
      <c r="I481" s="48">
        <v>0.15625</v>
      </c>
    </row>
    <row r="482" spans="1:9" ht="25.5">
      <c r="A482" s="55" t="s">
        <v>291</v>
      </c>
      <c r="B482" s="67">
        <v>917</v>
      </c>
      <c r="C482" s="57">
        <v>7</v>
      </c>
      <c r="D482" s="57">
        <v>7</v>
      </c>
      <c r="E482" s="44" t="s">
        <v>289</v>
      </c>
      <c r="F482" s="45" t="s">
        <v>201</v>
      </c>
      <c r="G482" s="47">
        <v>64</v>
      </c>
      <c r="H482" s="47">
        <v>10</v>
      </c>
      <c r="I482" s="48">
        <v>0.15625</v>
      </c>
    </row>
    <row r="483" spans="1:9" ht="25.5">
      <c r="A483" s="55" t="s">
        <v>205</v>
      </c>
      <c r="B483" s="67">
        <v>917</v>
      </c>
      <c r="C483" s="57">
        <v>7</v>
      </c>
      <c r="D483" s="57">
        <v>7</v>
      </c>
      <c r="E483" s="44" t="s">
        <v>289</v>
      </c>
      <c r="F483" s="45" t="s">
        <v>202</v>
      </c>
      <c r="G483" s="47">
        <v>64</v>
      </c>
      <c r="H483" s="47">
        <v>10</v>
      </c>
      <c r="I483" s="48">
        <v>0.15625</v>
      </c>
    </row>
    <row r="484" spans="1:9" s="60" customFormat="1">
      <c r="A484" s="58" t="s">
        <v>666</v>
      </c>
      <c r="B484" s="68">
        <v>917</v>
      </c>
      <c r="C484" s="59">
        <v>9</v>
      </c>
      <c r="D484" s="59"/>
      <c r="E484" s="38" t="s">
        <v>201</v>
      </c>
      <c r="F484" s="39" t="s">
        <v>201</v>
      </c>
      <c r="G484" s="41">
        <v>70</v>
      </c>
      <c r="H484" s="41">
        <v>0</v>
      </c>
      <c r="I484" s="42">
        <v>0</v>
      </c>
    </row>
    <row r="485" spans="1:9" s="60" customFormat="1">
      <c r="A485" s="58" t="s">
        <v>279</v>
      </c>
      <c r="B485" s="68">
        <v>917</v>
      </c>
      <c r="C485" s="59">
        <v>9</v>
      </c>
      <c r="D485" s="59">
        <v>9</v>
      </c>
      <c r="E485" s="38" t="s">
        <v>201</v>
      </c>
      <c r="F485" s="39" t="s">
        <v>201</v>
      </c>
      <c r="G485" s="41">
        <v>70</v>
      </c>
      <c r="H485" s="41">
        <v>0</v>
      </c>
      <c r="I485" s="42">
        <v>0</v>
      </c>
    </row>
    <row r="486" spans="1:9" ht="25.5">
      <c r="A486" s="55" t="s">
        <v>288</v>
      </c>
      <c r="B486" s="67">
        <v>917</v>
      </c>
      <c r="C486" s="57">
        <v>9</v>
      </c>
      <c r="D486" s="57">
        <v>9</v>
      </c>
      <c r="E486" s="44" t="s">
        <v>287</v>
      </c>
      <c r="F486" s="45" t="s">
        <v>201</v>
      </c>
      <c r="G486" s="47">
        <v>70</v>
      </c>
      <c r="H486" s="47">
        <v>0</v>
      </c>
      <c r="I486" s="48">
        <v>0</v>
      </c>
    </row>
    <row r="487" spans="1:9" ht="25.5">
      <c r="A487" s="55" t="s">
        <v>288</v>
      </c>
      <c r="B487" s="67">
        <v>917</v>
      </c>
      <c r="C487" s="57">
        <v>9</v>
      </c>
      <c r="D487" s="57">
        <v>9</v>
      </c>
      <c r="E487" s="44" t="s">
        <v>287</v>
      </c>
      <c r="F487" s="45" t="s">
        <v>201</v>
      </c>
      <c r="G487" s="47">
        <v>70</v>
      </c>
      <c r="H487" s="47">
        <v>0</v>
      </c>
      <c r="I487" s="48">
        <v>0</v>
      </c>
    </row>
    <row r="488" spans="1:9" ht="25.5">
      <c r="A488" s="55" t="s">
        <v>286</v>
      </c>
      <c r="B488" s="67">
        <v>917</v>
      </c>
      <c r="C488" s="57">
        <v>9</v>
      </c>
      <c r="D488" s="57">
        <v>9</v>
      </c>
      <c r="E488" s="44" t="s">
        <v>285</v>
      </c>
      <c r="F488" s="45" t="s">
        <v>201</v>
      </c>
      <c r="G488" s="47">
        <v>70</v>
      </c>
      <c r="H488" s="47">
        <v>0</v>
      </c>
      <c r="I488" s="48">
        <v>0</v>
      </c>
    </row>
    <row r="489" spans="1:9" ht="38.25">
      <c r="A489" s="55" t="s">
        <v>284</v>
      </c>
      <c r="B489" s="67">
        <v>917</v>
      </c>
      <c r="C489" s="57">
        <v>9</v>
      </c>
      <c r="D489" s="57">
        <v>9</v>
      </c>
      <c r="E489" s="44" t="s">
        <v>282</v>
      </c>
      <c r="F489" s="45" t="s">
        <v>201</v>
      </c>
      <c r="G489" s="47">
        <v>50</v>
      </c>
      <c r="H489" s="47">
        <v>0</v>
      </c>
      <c r="I489" s="48">
        <v>0</v>
      </c>
    </row>
    <row r="490" spans="1:9">
      <c r="A490" s="55" t="s">
        <v>283</v>
      </c>
      <c r="B490" s="67">
        <v>917</v>
      </c>
      <c r="C490" s="57">
        <v>9</v>
      </c>
      <c r="D490" s="57">
        <v>9</v>
      </c>
      <c r="E490" s="44" t="s">
        <v>282</v>
      </c>
      <c r="F490" s="45" t="s">
        <v>281</v>
      </c>
      <c r="G490" s="47">
        <v>50</v>
      </c>
      <c r="H490" s="47">
        <v>0</v>
      </c>
      <c r="I490" s="48">
        <v>0</v>
      </c>
    </row>
    <row r="491" spans="1:9" ht="25.5">
      <c r="A491" s="55" t="s">
        <v>280</v>
      </c>
      <c r="B491" s="67">
        <v>917</v>
      </c>
      <c r="C491" s="57">
        <v>9</v>
      </c>
      <c r="D491" s="57">
        <v>9</v>
      </c>
      <c r="E491" s="44" t="s">
        <v>278</v>
      </c>
      <c r="F491" s="45" t="s">
        <v>201</v>
      </c>
      <c r="G491" s="47">
        <v>20</v>
      </c>
      <c r="H491" s="47">
        <v>0</v>
      </c>
      <c r="I491" s="48">
        <v>0</v>
      </c>
    </row>
    <row r="492" spans="1:9" ht="25.5">
      <c r="A492" s="55" t="s">
        <v>205</v>
      </c>
      <c r="B492" s="67">
        <v>917</v>
      </c>
      <c r="C492" s="57">
        <v>9</v>
      </c>
      <c r="D492" s="57">
        <v>9</v>
      </c>
      <c r="E492" s="44" t="s">
        <v>278</v>
      </c>
      <c r="F492" s="45" t="s">
        <v>202</v>
      </c>
      <c r="G492" s="47">
        <v>20</v>
      </c>
      <c r="H492" s="47">
        <v>0</v>
      </c>
      <c r="I492" s="48">
        <v>0</v>
      </c>
    </row>
    <row r="493" spans="1:9" s="60" customFormat="1">
      <c r="A493" s="58" t="s">
        <v>659</v>
      </c>
      <c r="B493" s="68">
        <v>917</v>
      </c>
      <c r="C493" s="59">
        <v>10</v>
      </c>
      <c r="D493" s="59"/>
      <c r="E493" s="38" t="s">
        <v>201</v>
      </c>
      <c r="F493" s="39" t="s">
        <v>201</v>
      </c>
      <c r="G493" s="41">
        <v>5181.3999999999996</v>
      </c>
      <c r="H493" s="41">
        <v>1168.8</v>
      </c>
      <c r="I493" s="42">
        <v>0.22557609912378895</v>
      </c>
    </row>
    <row r="494" spans="1:9" s="60" customFormat="1">
      <c r="A494" s="58" t="s">
        <v>415</v>
      </c>
      <c r="B494" s="68">
        <v>917</v>
      </c>
      <c r="C494" s="59">
        <v>10</v>
      </c>
      <c r="D494" s="59">
        <v>1</v>
      </c>
      <c r="E494" s="38" t="s">
        <v>201</v>
      </c>
      <c r="F494" s="39" t="s">
        <v>201</v>
      </c>
      <c r="G494" s="41">
        <v>4708.3999999999996</v>
      </c>
      <c r="H494" s="41">
        <v>1145.5</v>
      </c>
      <c r="I494" s="42">
        <v>0.24328859060402686</v>
      </c>
    </row>
    <row r="495" spans="1:9" ht="38.25">
      <c r="A495" s="55" t="s">
        <v>430</v>
      </c>
      <c r="B495" s="67">
        <v>917</v>
      </c>
      <c r="C495" s="57">
        <v>10</v>
      </c>
      <c r="D495" s="57">
        <v>1</v>
      </c>
      <c r="E495" s="44" t="s">
        <v>429</v>
      </c>
      <c r="F495" s="45" t="s">
        <v>201</v>
      </c>
      <c r="G495" s="47">
        <v>4708.3999999999996</v>
      </c>
      <c r="H495" s="47">
        <v>1145.5</v>
      </c>
      <c r="I495" s="48">
        <v>0.24328859060402686</v>
      </c>
    </row>
    <row r="496" spans="1:9" ht="25.5">
      <c r="A496" s="55" t="s">
        <v>428</v>
      </c>
      <c r="B496" s="67">
        <v>917</v>
      </c>
      <c r="C496" s="57">
        <v>10</v>
      </c>
      <c r="D496" s="57">
        <v>1</v>
      </c>
      <c r="E496" s="44" t="s">
        <v>427</v>
      </c>
      <c r="F496" s="45" t="s">
        <v>201</v>
      </c>
      <c r="G496" s="47">
        <v>4708.3999999999996</v>
      </c>
      <c r="H496" s="47">
        <v>1145.5</v>
      </c>
      <c r="I496" s="48">
        <v>0.24328859060402686</v>
      </c>
    </row>
    <row r="497" spans="1:9" ht="25.5">
      <c r="A497" s="55" t="s">
        <v>418</v>
      </c>
      <c r="B497" s="67">
        <v>917</v>
      </c>
      <c r="C497" s="57">
        <v>10</v>
      </c>
      <c r="D497" s="57">
        <v>1</v>
      </c>
      <c r="E497" s="44" t="s">
        <v>417</v>
      </c>
      <c r="F497" s="45" t="s">
        <v>201</v>
      </c>
      <c r="G497" s="47">
        <v>4708.3999999999996</v>
      </c>
      <c r="H497" s="47">
        <v>1145.5</v>
      </c>
      <c r="I497" s="48">
        <v>0.24328859060402686</v>
      </c>
    </row>
    <row r="498" spans="1:9" ht="76.5">
      <c r="A498" s="55" t="s">
        <v>416</v>
      </c>
      <c r="B498" s="67">
        <v>917</v>
      </c>
      <c r="C498" s="57">
        <v>10</v>
      </c>
      <c r="D498" s="57">
        <v>1</v>
      </c>
      <c r="E498" s="44" t="s">
        <v>414</v>
      </c>
      <c r="F498" s="45" t="s">
        <v>201</v>
      </c>
      <c r="G498" s="47">
        <v>4708.3999999999996</v>
      </c>
      <c r="H498" s="47">
        <v>1145.5</v>
      </c>
      <c r="I498" s="48">
        <v>0.24328859060402686</v>
      </c>
    </row>
    <row r="499" spans="1:9">
      <c r="A499" s="55" t="s">
        <v>283</v>
      </c>
      <c r="B499" s="67">
        <v>917</v>
      </c>
      <c r="C499" s="57">
        <v>10</v>
      </c>
      <c r="D499" s="57">
        <v>1</v>
      </c>
      <c r="E499" s="44" t="s">
        <v>414</v>
      </c>
      <c r="F499" s="45" t="s">
        <v>281</v>
      </c>
      <c r="G499" s="47">
        <v>4708.3999999999996</v>
      </c>
      <c r="H499" s="47">
        <v>1145.5</v>
      </c>
      <c r="I499" s="48">
        <v>0.24328859060402686</v>
      </c>
    </row>
    <row r="500" spans="1:9" s="60" customFormat="1">
      <c r="A500" s="58" t="s">
        <v>297</v>
      </c>
      <c r="B500" s="68">
        <v>917</v>
      </c>
      <c r="C500" s="59">
        <v>10</v>
      </c>
      <c r="D500" s="59">
        <v>3</v>
      </c>
      <c r="E500" s="38" t="s">
        <v>201</v>
      </c>
      <c r="F500" s="39" t="s">
        <v>201</v>
      </c>
      <c r="G500" s="41">
        <v>368</v>
      </c>
      <c r="H500" s="41">
        <v>5.3</v>
      </c>
      <c r="I500" s="42">
        <v>1.4402173913043478E-2</v>
      </c>
    </row>
    <row r="501" spans="1:9" ht="38.25">
      <c r="A501" s="55" t="s">
        <v>335</v>
      </c>
      <c r="B501" s="67">
        <v>917</v>
      </c>
      <c r="C501" s="57">
        <v>10</v>
      </c>
      <c r="D501" s="57">
        <v>3</v>
      </c>
      <c r="E501" s="44" t="s">
        <v>334</v>
      </c>
      <c r="F501" s="45" t="s">
        <v>201</v>
      </c>
      <c r="G501" s="47">
        <v>368</v>
      </c>
      <c r="H501" s="47">
        <v>5.3</v>
      </c>
      <c r="I501" s="48">
        <v>1.4402173913043478E-2</v>
      </c>
    </row>
    <row r="502" spans="1:9" ht="25.5">
      <c r="A502" s="55" t="s">
        <v>304</v>
      </c>
      <c r="B502" s="67">
        <v>917</v>
      </c>
      <c r="C502" s="57">
        <v>10</v>
      </c>
      <c r="D502" s="57">
        <v>3</v>
      </c>
      <c r="E502" s="44" t="s">
        <v>303</v>
      </c>
      <c r="F502" s="45" t="s">
        <v>201</v>
      </c>
      <c r="G502" s="47">
        <v>368</v>
      </c>
      <c r="H502" s="47">
        <v>5.3</v>
      </c>
      <c r="I502" s="48">
        <v>1.4402173913043478E-2</v>
      </c>
    </row>
    <row r="503" spans="1:9" ht="25.5">
      <c r="A503" s="55" t="s">
        <v>302</v>
      </c>
      <c r="B503" s="67">
        <v>917</v>
      </c>
      <c r="C503" s="57">
        <v>10</v>
      </c>
      <c r="D503" s="57">
        <v>3</v>
      </c>
      <c r="E503" s="44" t="s">
        <v>301</v>
      </c>
      <c r="F503" s="45" t="s">
        <v>201</v>
      </c>
      <c r="G503" s="47">
        <v>368</v>
      </c>
      <c r="H503" s="47">
        <v>5.3</v>
      </c>
      <c r="I503" s="48">
        <v>1.4402173913043478E-2</v>
      </c>
    </row>
    <row r="504" spans="1:9" ht="38.25">
      <c r="A504" s="55" t="s">
        <v>300</v>
      </c>
      <c r="B504" s="67">
        <v>917</v>
      </c>
      <c r="C504" s="57">
        <v>10</v>
      </c>
      <c r="D504" s="57">
        <v>3</v>
      </c>
      <c r="E504" s="44" t="s">
        <v>299</v>
      </c>
      <c r="F504" s="45" t="s">
        <v>201</v>
      </c>
      <c r="G504" s="47">
        <v>25</v>
      </c>
      <c r="H504" s="47">
        <v>5.3</v>
      </c>
      <c r="I504" s="48">
        <v>0.21199999999999999</v>
      </c>
    </row>
    <row r="505" spans="1:9">
      <c r="A505" s="55" t="s">
        <v>283</v>
      </c>
      <c r="B505" s="67">
        <v>917</v>
      </c>
      <c r="C505" s="57">
        <v>10</v>
      </c>
      <c r="D505" s="57">
        <v>3</v>
      </c>
      <c r="E505" s="44" t="s">
        <v>299</v>
      </c>
      <c r="F505" s="45" t="s">
        <v>281</v>
      </c>
      <c r="G505" s="47">
        <v>25</v>
      </c>
      <c r="H505" s="47">
        <v>5.3</v>
      </c>
      <c r="I505" s="48">
        <v>0.21199999999999999</v>
      </c>
    </row>
    <row r="506" spans="1:9">
      <c r="A506" s="55" t="s">
        <v>298</v>
      </c>
      <c r="B506" s="67">
        <v>917</v>
      </c>
      <c r="C506" s="57">
        <v>10</v>
      </c>
      <c r="D506" s="57">
        <v>3</v>
      </c>
      <c r="E506" s="44" t="s">
        <v>296</v>
      </c>
      <c r="F506" s="45" t="s">
        <v>201</v>
      </c>
      <c r="G506" s="47">
        <v>343</v>
      </c>
      <c r="H506" s="47">
        <v>0</v>
      </c>
      <c r="I506" s="48">
        <v>0</v>
      </c>
    </row>
    <row r="507" spans="1:9">
      <c r="A507" s="55" t="s">
        <v>283</v>
      </c>
      <c r="B507" s="67">
        <v>917</v>
      </c>
      <c r="C507" s="57">
        <v>10</v>
      </c>
      <c r="D507" s="57">
        <v>3</v>
      </c>
      <c r="E507" s="44" t="s">
        <v>296</v>
      </c>
      <c r="F507" s="45" t="s">
        <v>281</v>
      </c>
      <c r="G507" s="47">
        <v>343</v>
      </c>
      <c r="H507" s="47">
        <v>0</v>
      </c>
      <c r="I507" s="48">
        <v>0</v>
      </c>
    </row>
    <row r="508" spans="1:9" s="60" customFormat="1">
      <c r="A508" s="58" t="s">
        <v>240</v>
      </c>
      <c r="B508" s="68">
        <v>917</v>
      </c>
      <c r="C508" s="59">
        <v>10</v>
      </c>
      <c r="D508" s="59">
        <v>6</v>
      </c>
      <c r="E508" s="38" t="s">
        <v>201</v>
      </c>
      <c r="F508" s="39" t="s">
        <v>201</v>
      </c>
      <c r="G508" s="41">
        <v>105</v>
      </c>
      <c r="H508" s="41">
        <v>18</v>
      </c>
      <c r="I508" s="42">
        <v>0.17142857142857143</v>
      </c>
    </row>
    <row r="509" spans="1:9" ht="38.25">
      <c r="A509" s="55" t="s">
        <v>277</v>
      </c>
      <c r="B509" s="67">
        <v>917</v>
      </c>
      <c r="C509" s="57">
        <v>10</v>
      </c>
      <c r="D509" s="57">
        <v>6</v>
      </c>
      <c r="E509" s="44" t="s">
        <v>276</v>
      </c>
      <c r="F509" s="45" t="s">
        <v>201</v>
      </c>
      <c r="G509" s="47">
        <v>105</v>
      </c>
      <c r="H509" s="47">
        <v>18</v>
      </c>
      <c r="I509" s="48">
        <v>0.17142857142857143</v>
      </c>
    </row>
    <row r="510" spans="1:9" ht="38.25">
      <c r="A510" s="55" t="s">
        <v>275</v>
      </c>
      <c r="B510" s="67">
        <v>917</v>
      </c>
      <c r="C510" s="57">
        <v>10</v>
      </c>
      <c r="D510" s="57">
        <v>6</v>
      </c>
      <c r="E510" s="44" t="s">
        <v>274</v>
      </c>
      <c r="F510" s="45" t="s">
        <v>201</v>
      </c>
      <c r="G510" s="47">
        <v>5</v>
      </c>
      <c r="H510" s="47">
        <v>0</v>
      </c>
      <c r="I510" s="48">
        <v>0</v>
      </c>
    </row>
    <row r="511" spans="1:9" ht="51">
      <c r="A511" s="55" t="s">
        <v>259</v>
      </c>
      <c r="B511" s="67">
        <v>917</v>
      </c>
      <c r="C511" s="57">
        <v>10</v>
      </c>
      <c r="D511" s="57">
        <v>6</v>
      </c>
      <c r="E511" s="44" t="s">
        <v>258</v>
      </c>
      <c r="F511" s="45" t="s">
        <v>201</v>
      </c>
      <c r="G511" s="47">
        <v>5</v>
      </c>
      <c r="H511" s="47">
        <v>0</v>
      </c>
      <c r="I511" s="48">
        <v>0</v>
      </c>
    </row>
    <row r="512" spans="1:9" ht="25.5">
      <c r="A512" s="55" t="s">
        <v>257</v>
      </c>
      <c r="B512" s="67">
        <v>917</v>
      </c>
      <c r="C512" s="57">
        <v>10</v>
      </c>
      <c r="D512" s="57">
        <v>6</v>
      </c>
      <c r="E512" s="44" t="s">
        <v>256</v>
      </c>
      <c r="F512" s="45" t="s">
        <v>201</v>
      </c>
      <c r="G512" s="47">
        <v>5</v>
      </c>
      <c r="H512" s="47">
        <v>0</v>
      </c>
      <c r="I512" s="48">
        <v>0</v>
      </c>
    </row>
    <row r="513" spans="1:9" ht="25.5">
      <c r="A513" s="55" t="s">
        <v>205</v>
      </c>
      <c r="B513" s="67">
        <v>917</v>
      </c>
      <c r="C513" s="57">
        <v>10</v>
      </c>
      <c r="D513" s="57">
        <v>6</v>
      </c>
      <c r="E513" s="44" t="s">
        <v>256</v>
      </c>
      <c r="F513" s="45" t="s">
        <v>202</v>
      </c>
      <c r="G513" s="47">
        <v>5</v>
      </c>
      <c r="H513" s="47">
        <v>0</v>
      </c>
      <c r="I513" s="48">
        <v>0</v>
      </c>
    </row>
    <row r="514" spans="1:9" ht="38.25">
      <c r="A514" s="55" t="s">
        <v>255</v>
      </c>
      <c r="B514" s="67">
        <v>917</v>
      </c>
      <c r="C514" s="57">
        <v>10</v>
      </c>
      <c r="D514" s="57">
        <v>6</v>
      </c>
      <c r="E514" s="44" t="s">
        <v>254</v>
      </c>
      <c r="F514" s="45" t="s">
        <v>201</v>
      </c>
      <c r="G514" s="47">
        <v>100</v>
      </c>
      <c r="H514" s="47">
        <v>18</v>
      </c>
      <c r="I514" s="48">
        <v>0.18</v>
      </c>
    </row>
    <row r="515" spans="1:9" ht="25.5">
      <c r="A515" s="55" t="s">
        <v>253</v>
      </c>
      <c r="B515" s="67">
        <v>917</v>
      </c>
      <c r="C515" s="57">
        <v>10</v>
      </c>
      <c r="D515" s="57">
        <v>6</v>
      </c>
      <c r="E515" s="44" t="s">
        <v>252</v>
      </c>
      <c r="F515" s="45" t="s">
        <v>201</v>
      </c>
      <c r="G515" s="47">
        <v>100</v>
      </c>
      <c r="H515" s="47">
        <v>18</v>
      </c>
      <c r="I515" s="48">
        <v>0.18</v>
      </c>
    </row>
    <row r="516" spans="1:9" ht="25.5">
      <c r="A516" s="55" t="s">
        <v>251</v>
      </c>
      <c r="B516" s="67">
        <v>917</v>
      </c>
      <c r="C516" s="57">
        <v>10</v>
      </c>
      <c r="D516" s="57">
        <v>6</v>
      </c>
      <c r="E516" s="44" t="s">
        <v>250</v>
      </c>
      <c r="F516" s="45" t="s">
        <v>201</v>
      </c>
      <c r="G516" s="47">
        <v>5</v>
      </c>
      <c r="H516" s="47">
        <v>5</v>
      </c>
      <c r="I516" s="48">
        <v>1</v>
      </c>
    </row>
    <row r="517" spans="1:9" ht="25.5">
      <c r="A517" s="55" t="s">
        <v>205</v>
      </c>
      <c r="B517" s="67">
        <v>917</v>
      </c>
      <c r="C517" s="57">
        <v>10</v>
      </c>
      <c r="D517" s="57">
        <v>6</v>
      </c>
      <c r="E517" s="44" t="s">
        <v>250</v>
      </c>
      <c r="F517" s="45" t="s">
        <v>202</v>
      </c>
      <c r="G517" s="47">
        <v>5</v>
      </c>
      <c r="H517" s="47">
        <v>5</v>
      </c>
      <c r="I517" s="48">
        <v>1</v>
      </c>
    </row>
    <row r="518" spans="1:9" ht="25.5">
      <c r="A518" s="55" t="s">
        <v>249</v>
      </c>
      <c r="B518" s="67">
        <v>917</v>
      </c>
      <c r="C518" s="57">
        <v>10</v>
      </c>
      <c r="D518" s="57">
        <v>6</v>
      </c>
      <c r="E518" s="44" t="s">
        <v>248</v>
      </c>
      <c r="F518" s="45" t="s">
        <v>201</v>
      </c>
      <c r="G518" s="47">
        <v>13</v>
      </c>
      <c r="H518" s="47">
        <v>13</v>
      </c>
      <c r="I518" s="48">
        <v>1</v>
      </c>
    </row>
    <row r="519" spans="1:9" ht="25.5">
      <c r="A519" s="55" t="s">
        <v>205</v>
      </c>
      <c r="B519" s="67">
        <v>917</v>
      </c>
      <c r="C519" s="57">
        <v>10</v>
      </c>
      <c r="D519" s="57">
        <v>6</v>
      </c>
      <c r="E519" s="44" t="s">
        <v>248</v>
      </c>
      <c r="F519" s="45" t="s">
        <v>202</v>
      </c>
      <c r="G519" s="47">
        <v>13</v>
      </c>
      <c r="H519" s="47">
        <v>13</v>
      </c>
      <c r="I519" s="48">
        <v>1</v>
      </c>
    </row>
    <row r="520" spans="1:9" ht="25.5">
      <c r="A520" s="55" t="s">
        <v>247</v>
      </c>
      <c r="B520" s="67">
        <v>917</v>
      </c>
      <c r="C520" s="57">
        <v>10</v>
      </c>
      <c r="D520" s="57">
        <v>6</v>
      </c>
      <c r="E520" s="44" t="s">
        <v>246</v>
      </c>
      <c r="F520" s="45" t="s">
        <v>201</v>
      </c>
      <c r="G520" s="47">
        <v>30</v>
      </c>
      <c r="H520" s="47">
        <v>0</v>
      </c>
      <c r="I520" s="48">
        <v>0</v>
      </c>
    </row>
    <row r="521" spans="1:9" ht="25.5">
      <c r="A521" s="55" t="s">
        <v>205</v>
      </c>
      <c r="B521" s="67">
        <v>917</v>
      </c>
      <c r="C521" s="57">
        <v>10</v>
      </c>
      <c r="D521" s="57">
        <v>6</v>
      </c>
      <c r="E521" s="44" t="s">
        <v>246</v>
      </c>
      <c r="F521" s="45" t="s">
        <v>202</v>
      </c>
      <c r="G521" s="47">
        <v>30</v>
      </c>
      <c r="H521" s="47">
        <v>0</v>
      </c>
      <c r="I521" s="48">
        <v>0</v>
      </c>
    </row>
    <row r="522" spans="1:9" ht="25.5">
      <c r="A522" s="55" t="s">
        <v>245</v>
      </c>
      <c r="B522" s="67">
        <v>917</v>
      </c>
      <c r="C522" s="57">
        <v>10</v>
      </c>
      <c r="D522" s="57">
        <v>6</v>
      </c>
      <c r="E522" s="44" t="s">
        <v>244</v>
      </c>
      <c r="F522" s="45" t="s">
        <v>201</v>
      </c>
      <c r="G522" s="47">
        <v>39</v>
      </c>
      <c r="H522" s="47">
        <v>0</v>
      </c>
      <c r="I522" s="48">
        <v>0</v>
      </c>
    </row>
    <row r="523" spans="1:9" ht="25.5">
      <c r="A523" s="55" t="s">
        <v>205</v>
      </c>
      <c r="B523" s="67">
        <v>917</v>
      </c>
      <c r="C523" s="57">
        <v>10</v>
      </c>
      <c r="D523" s="57">
        <v>6</v>
      </c>
      <c r="E523" s="44" t="s">
        <v>244</v>
      </c>
      <c r="F523" s="45" t="s">
        <v>202</v>
      </c>
      <c r="G523" s="47">
        <v>39</v>
      </c>
      <c r="H523" s="47">
        <v>0</v>
      </c>
      <c r="I523" s="48">
        <v>0</v>
      </c>
    </row>
    <row r="524" spans="1:9">
      <c r="A524" s="55" t="s">
        <v>243</v>
      </c>
      <c r="B524" s="67">
        <v>917</v>
      </c>
      <c r="C524" s="57">
        <v>10</v>
      </c>
      <c r="D524" s="57">
        <v>6</v>
      </c>
      <c r="E524" s="44" t="s">
        <v>242</v>
      </c>
      <c r="F524" s="45" t="s">
        <v>201</v>
      </c>
      <c r="G524" s="47">
        <v>2</v>
      </c>
      <c r="H524" s="47">
        <v>0</v>
      </c>
      <c r="I524" s="48">
        <v>0</v>
      </c>
    </row>
    <row r="525" spans="1:9" ht="25.5">
      <c r="A525" s="55" t="s">
        <v>205</v>
      </c>
      <c r="B525" s="67">
        <v>917</v>
      </c>
      <c r="C525" s="57">
        <v>10</v>
      </c>
      <c r="D525" s="57">
        <v>6</v>
      </c>
      <c r="E525" s="44" t="s">
        <v>242</v>
      </c>
      <c r="F525" s="45" t="s">
        <v>202</v>
      </c>
      <c r="G525" s="47">
        <v>2</v>
      </c>
      <c r="H525" s="47">
        <v>0</v>
      </c>
      <c r="I525" s="48">
        <v>0</v>
      </c>
    </row>
    <row r="526" spans="1:9">
      <c r="A526" s="55" t="s">
        <v>241</v>
      </c>
      <c r="B526" s="67">
        <v>917</v>
      </c>
      <c r="C526" s="57">
        <v>10</v>
      </c>
      <c r="D526" s="57">
        <v>6</v>
      </c>
      <c r="E526" s="44" t="s">
        <v>239</v>
      </c>
      <c r="F526" s="45" t="s">
        <v>201</v>
      </c>
      <c r="G526" s="47">
        <v>11</v>
      </c>
      <c r="H526" s="47">
        <v>0</v>
      </c>
      <c r="I526" s="48">
        <v>0</v>
      </c>
    </row>
    <row r="527" spans="1:9" ht="25.5">
      <c r="A527" s="55" t="s">
        <v>205</v>
      </c>
      <c r="B527" s="67">
        <v>917</v>
      </c>
      <c r="C527" s="57">
        <v>10</v>
      </c>
      <c r="D527" s="57">
        <v>6</v>
      </c>
      <c r="E527" s="44" t="s">
        <v>239</v>
      </c>
      <c r="F527" s="45" t="s">
        <v>202</v>
      </c>
      <c r="G527" s="47">
        <v>11</v>
      </c>
      <c r="H527" s="47">
        <v>0</v>
      </c>
      <c r="I527" s="48">
        <v>0</v>
      </c>
    </row>
    <row r="528" spans="1:9" s="60" customFormat="1">
      <c r="A528" s="58" t="s">
        <v>658</v>
      </c>
      <c r="B528" s="68">
        <v>917</v>
      </c>
      <c r="C528" s="59">
        <v>11</v>
      </c>
      <c r="D528" s="59"/>
      <c r="E528" s="38" t="s">
        <v>201</v>
      </c>
      <c r="F528" s="39" t="s">
        <v>201</v>
      </c>
      <c r="G528" s="41">
        <v>359</v>
      </c>
      <c r="H528" s="41">
        <v>9.5</v>
      </c>
      <c r="I528" s="42">
        <v>2.6462395543175487E-2</v>
      </c>
    </row>
    <row r="529" spans="1:9" s="60" customFormat="1">
      <c r="A529" s="58" t="s">
        <v>306</v>
      </c>
      <c r="B529" s="68">
        <v>917</v>
      </c>
      <c r="C529" s="59">
        <v>11</v>
      </c>
      <c r="D529" s="59">
        <v>1</v>
      </c>
      <c r="E529" s="38" t="s">
        <v>201</v>
      </c>
      <c r="F529" s="39" t="s">
        <v>201</v>
      </c>
      <c r="G529" s="41">
        <v>359</v>
      </c>
      <c r="H529" s="41">
        <v>9.5</v>
      </c>
      <c r="I529" s="42">
        <v>2.6462395543175487E-2</v>
      </c>
    </row>
    <row r="530" spans="1:9" ht="38.25">
      <c r="A530" s="55" t="s">
        <v>335</v>
      </c>
      <c r="B530" s="67">
        <v>917</v>
      </c>
      <c r="C530" s="57">
        <v>11</v>
      </c>
      <c r="D530" s="57">
        <v>1</v>
      </c>
      <c r="E530" s="44" t="s">
        <v>334</v>
      </c>
      <c r="F530" s="45" t="s">
        <v>201</v>
      </c>
      <c r="G530" s="47">
        <v>359</v>
      </c>
      <c r="H530" s="47">
        <v>9.5</v>
      </c>
      <c r="I530" s="48">
        <v>2.6462395543175487E-2</v>
      </c>
    </row>
    <row r="531" spans="1:9" ht="38.25">
      <c r="A531" s="55" t="s">
        <v>323</v>
      </c>
      <c r="B531" s="67">
        <v>917</v>
      </c>
      <c r="C531" s="57">
        <v>11</v>
      </c>
      <c r="D531" s="57">
        <v>1</v>
      </c>
      <c r="E531" s="44" t="s">
        <v>322</v>
      </c>
      <c r="F531" s="45" t="s">
        <v>201</v>
      </c>
      <c r="G531" s="47">
        <v>359</v>
      </c>
      <c r="H531" s="47">
        <v>9.5</v>
      </c>
      <c r="I531" s="48">
        <v>2.6462395543175487E-2</v>
      </c>
    </row>
    <row r="532" spans="1:9" ht="25.5">
      <c r="A532" s="55" t="s">
        <v>321</v>
      </c>
      <c r="B532" s="67">
        <v>917</v>
      </c>
      <c r="C532" s="57">
        <v>11</v>
      </c>
      <c r="D532" s="57">
        <v>1</v>
      </c>
      <c r="E532" s="44" t="s">
        <v>320</v>
      </c>
      <c r="F532" s="45" t="s">
        <v>201</v>
      </c>
      <c r="G532" s="47">
        <v>274</v>
      </c>
      <c r="H532" s="47">
        <v>9.5</v>
      </c>
      <c r="I532" s="48">
        <v>3.4671532846715328E-2</v>
      </c>
    </row>
    <row r="533" spans="1:9" ht="25.5">
      <c r="A533" s="55" t="s">
        <v>319</v>
      </c>
      <c r="B533" s="67">
        <v>917</v>
      </c>
      <c r="C533" s="57">
        <v>11</v>
      </c>
      <c r="D533" s="57">
        <v>1</v>
      </c>
      <c r="E533" s="44" t="s">
        <v>318</v>
      </c>
      <c r="F533" s="45" t="s">
        <v>201</v>
      </c>
      <c r="G533" s="47">
        <v>253</v>
      </c>
      <c r="H533" s="47">
        <v>3.9</v>
      </c>
      <c r="I533" s="48">
        <v>1.5415019762845849E-2</v>
      </c>
    </row>
    <row r="534" spans="1:9" ht="25.5">
      <c r="A534" s="55" t="s">
        <v>205</v>
      </c>
      <c r="B534" s="67">
        <v>917</v>
      </c>
      <c r="C534" s="57">
        <v>11</v>
      </c>
      <c r="D534" s="57">
        <v>1</v>
      </c>
      <c r="E534" s="44" t="s">
        <v>318</v>
      </c>
      <c r="F534" s="45" t="s">
        <v>202</v>
      </c>
      <c r="G534" s="47">
        <v>253</v>
      </c>
      <c r="H534" s="47">
        <v>3.9</v>
      </c>
      <c r="I534" s="48">
        <v>1.5415019762845849E-2</v>
      </c>
    </row>
    <row r="535" spans="1:9" ht="25.5">
      <c r="A535" s="55" t="s">
        <v>317</v>
      </c>
      <c r="B535" s="67">
        <v>917</v>
      </c>
      <c r="C535" s="57">
        <v>11</v>
      </c>
      <c r="D535" s="57">
        <v>1</v>
      </c>
      <c r="E535" s="44" t="s">
        <v>316</v>
      </c>
      <c r="F535" s="45" t="s">
        <v>201</v>
      </c>
      <c r="G535" s="47">
        <v>6</v>
      </c>
      <c r="H535" s="47">
        <v>5.5</v>
      </c>
      <c r="I535" s="48">
        <v>0.91666666666666663</v>
      </c>
    </row>
    <row r="536" spans="1:9" ht="25.5">
      <c r="A536" s="55" t="s">
        <v>205</v>
      </c>
      <c r="B536" s="67">
        <v>917</v>
      </c>
      <c r="C536" s="57">
        <v>11</v>
      </c>
      <c r="D536" s="57">
        <v>1</v>
      </c>
      <c r="E536" s="44" t="s">
        <v>316</v>
      </c>
      <c r="F536" s="45" t="s">
        <v>202</v>
      </c>
      <c r="G536" s="47">
        <v>6</v>
      </c>
      <c r="H536" s="47">
        <v>5.5</v>
      </c>
      <c r="I536" s="48">
        <v>0.91666666666666663</v>
      </c>
    </row>
    <row r="537" spans="1:9" ht="38.25">
      <c r="A537" s="55" t="s">
        <v>315</v>
      </c>
      <c r="B537" s="67">
        <v>917</v>
      </c>
      <c r="C537" s="57">
        <v>11</v>
      </c>
      <c r="D537" s="57">
        <v>1</v>
      </c>
      <c r="E537" s="44" t="s">
        <v>314</v>
      </c>
      <c r="F537" s="45" t="s">
        <v>201</v>
      </c>
      <c r="G537" s="47">
        <v>15</v>
      </c>
      <c r="H537" s="47">
        <v>0</v>
      </c>
      <c r="I537" s="48">
        <v>0</v>
      </c>
    </row>
    <row r="538" spans="1:9" ht="25.5">
      <c r="A538" s="55" t="s">
        <v>205</v>
      </c>
      <c r="B538" s="67">
        <v>917</v>
      </c>
      <c r="C538" s="57">
        <v>11</v>
      </c>
      <c r="D538" s="57">
        <v>1</v>
      </c>
      <c r="E538" s="44" t="s">
        <v>314</v>
      </c>
      <c r="F538" s="45" t="s">
        <v>202</v>
      </c>
      <c r="G538" s="47">
        <v>15</v>
      </c>
      <c r="H538" s="47">
        <v>0</v>
      </c>
      <c r="I538" s="48">
        <v>0</v>
      </c>
    </row>
    <row r="539" spans="1:9" ht="25.5">
      <c r="A539" s="55" t="s">
        <v>311</v>
      </c>
      <c r="B539" s="67">
        <v>917</v>
      </c>
      <c r="C539" s="57">
        <v>11</v>
      </c>
      <c r="D539" s="57">
        <v>1</v>
      </c>
      <c r="E539" s="44" t="s">
        <v>310</v>
      </c>
      <c r="F539" s="45" t="s">
        <v>201</v>
      </c>
      <c r="G539" s="47">
        <v>85</v>
      </c>
      <c r="H539" s="47">
        <v>0</v>
      </c>
      <c r="I539" s="48">
        <v>0</v>
      </c>
    </row>
    <row r="540" spans="1:9" ht="25.5">
      <c r="A540" s="55" t="s">
        <v>309</v>
      </c>
      <c r="B540" s="67">
        <v>917</v>
      </c>
      <c r="C540" s="57">
        <v>11</v>
      </c>
      <c r="D540" s="57">
        <v>1</v>
      </c>
      <c r="E540" s="44" t="s">
        <v>308</v>
      </c>
      <c r="F540" s="45" t="s">
        <v>201</v>
      </c>
      <c r="G540" s="47">
        <v>75</v>
      </c>
      <c r="H540" s="47">
        <v>0</v>
      </c>
      <c r="I540" s="48">
        <v>0</v>
      </c>
    </row>
    <row r="541" spans="1:9" ht="25.5">
      <c r="A541" s="55" t="s">
        <v>205</v>
      </c>
      <c r="B541" s="67">
        <v>917</v>
      </c>
      <c r="C541" s="57">
        <v>11</v>
      </c>
      <c r="D541" s="57">
        <v>1</v>
      </c>
      <c r="E541" s="44" t="s">
        <v>308</v>
      </c>
      <c r="F541" s="45" t="s">
        <v>202</v>
      </c>
      <c r="G541" s="47">
        <v>75</v>
      </c>
      <c r="H541" s="47">
        <v>0</v>
      </c>
      <c r="I541" s="48">
        <v>0</v>
      </c>
    </row>
    <row r="542" spans="1:9" ht="25.5">
      <c r="A542" s="55" t="s">
        <v>307</v>
      </c>
      <c r="B542" s="67">
        <v>917</v>
      </c>
      <c r="C542" s="57">
        <v>11</v>
      </c>
      <c r="D542" s="57">
        <v>1</v>
      </c>
      <c r="E542" s="44" t="s">
        <v>305</v>
      </c>
      <c r="F542" s="45" t="s">
        <v>201</v>
      </c>
      <c r="G542" s="47">
        <v>10</v>
      </c>
      <c r="H542" s="47">
        <v>0</v>
      </c>
      <c r="I542" s="48">
        <v>0</v>
      </c>
    </row>
    <row r="543" spans="1:9" ht="25.5">
      <c r="A543" s="55" t="s">
        <v>205</v>
      </c>
      <c r="B543" s="67">
        <v>917</v>
      </c>
      <c r="C543" s="57">
        <v>11</v>
      </c>
      <c r="D543" s="57">
        <v>1</v>
      </c>
      <c r="E543" s="44" t="s">
        <v>305</v>
      </c>
      <c r="F543" s="45" t="s">
        <v>202</v>
      </c>
      <c r="G543" s="47">
        <v>10</v>
      </c>
      <c r="H543" s="47">
        <v>0</v>
      </c>
      <c r="I543" s="48">
        <v>0</v>
      </c>
    </row>
    <row r="544" spans="1:9" s="60" customFormat="1" ht="25.5">
      <c r="A544" s="58" t="s">
        <v>665</v>
      </c>
      <c r="B544" s="68">
        <v>918</v>
      </c>
      <c r="C544" s="59"/>
      <c r="D544" s="59"/>
      <c r="E544" s="38" t="s">
        <v>201</v>
      </c>
      <c r="F544" s="39" t="s">
        <v>201</v>
      </c>
      <c r="G544" s="41">
        <v>171630.5</v>
      </c>
      <c r="H544" s="41">
        <v>3913.3</v>
      </c>
      <c r="I544" s="42">
        <v>2.2800725978191522E-2</v>
      </c>
    </row>
    <row r="545" spans="1:9" s="60" customFormat="1" ht="25.5">
      <c r="A545" s="58" t="s">
        <v>664</v>
      </c>
      <c r="B545" s="68">
        <v>918</v>
      </c>
      <c r="C545" s="59">
        <v>3</v>
      </c>
      <c r="D545" s="59"/>
      <c r="E545" s="38" t="s">
        <v>201</v>
      </c>
      <c r="F545" s="39" t="s">
        <v>201</v>
      </c>
      <c r="G545" s="41">
        <v>3485.3</v>
      </c>
      <c r="H545" s="41">
        <v>148.4</v>
      </c>
      <c r="I545" s="42">
        <v>4.2578831090580437E-2</v>
      </c>
    </row>
    <row r="546" spans="1:9" s="60" customFormat="1" ht="25.5">
      <c r="A546" s="58" t="s">
        <v>337</v>
      </c>
      <c r="B546" s="68">
        <v>918</v>
      </c>
      <c r="C546" s="59">
        <v>3</v>
      </c>
      <c r="D546" s="59">
        <v>14</v>
      </c>
      <c r="E546" s="38" t="s">
        <v>201</v>
      </c>
      <c r="F546" s="39" t="s">
        <v>201</v>
      </c>
      <c r="G546" s="41">
        <v>3485.3</v>
      </c>
      <c r="H546" s="41">
        <v>148.4</v>
      </c>
      <c r="I546" s="42">
        <v>4.2578831090580437E-2</v>
      </c>
    </row>
    <row r="547" spans="1:9" ht="38.25">
      <c r="A547" s="55" t="s">
        <v>375</v>
      </c>
      <c r="B547" s="67">
        <v>918</v>
      </c>
      <c r="C547" s="57">
        <v>3</v>
      </c>
      <c r="D547" s="57">
        <v>14</v>
      </c>
      <c r="E547" s="44" t="s">
        <v>374</v>
      </c>
      <c r="F547" s="45" t="s">
        <v>201</v>
      </c>
      <c r="G547" s="47">
        <v>3485.3</v>
      </c>
      <c r="H547" s="47">
        <v>148.4</v>
      </c>
      <c r="I547" s="48">
        <v>4.2578831090580437E-2</v>
      </c>
    </row>
    <row r="548" spans="1:9" ht="25.5">
      <c r="A548" s="55" t="s">
        <v>352</v>
      </c>
      <c r="B548" s="67">
        <v>918</v>
      </c>
      <c r="C548" s="57">
        <v>3</v>
      </c>
      <c r="D548" s="57">
        <v>14</v>
      </c>
      <c r="E548" s="44" t="s">
        <v>351</v>
      </c>
      <c r="F548" s="45" t="s">
        <v>201</v>
      </c>
      <c r="G548" s="47">
        <v>3485.3</v>
      </c>
      <c r="H548" s="47">
        <v>148.4</v>
      </c>
      <c r="I548" s="48">
        <v>4.2578831090580437E-2</v>
      </c>
    </row>
    <row r="549" spans="1:9" ht="38.25">
      <c r="A549" s="55" t="s">
        <v>342</v>
      </c>
      <c r="B549" s="67">
        <v>918</v>
      </c>
      <c r="C549" s="57">
        <v>3</v>
      </c>
      <c r="D549" s="57">
        <v>14</v>
      </c>
      <c r="E549" s="44" t="s">
        <v>341</v>
      </c>
      <c r="F549" s="45" t="s">
        <v>201</v>
      </c>
      <c r="G549" s="47">
        <v>3485.3</v>
      </c>
      <c r="H549" s="47">
        <v>148.4</v>
      </c>
      <c r="I549" s="48">
        <v>4.2578831090580437E-2</v>
      </c>
    </row>
    <row r="550" spans="1:9">
      <c r="A550" s="55" t="s">
        <v>338</v>
      </c>
      <c r="B550" s="67">
        <v>918</v>
      </c>
      <c r="C550" s="57">
        <v>3</v>
      </c>
      <c r="D550" s="57">
        <v>14</v>
      </c>
      <c r="E550" s="44" t="s">
        <v>336</v>
      </c>
      <c r="F550" s="45" t="s">
        <v>201</v>
      </c>
      <c r="G550" s="47">
        <v>3485.3</v>
      </c>
      <c r="H550" s="47">
        <v>148.4</v>
      </c>
      <c r="I550" s="48">
        <v>4.2578831090580437E-2</v>
      </c>
    </row>
    <row r="551" spans="1:9" ht="51">
      <c r="A551" s="55" t="s">
        <v>219</v>
      </c>
      <c r="B551" s="67">
        <v>918</v>
      </c>
      <c r="C551" s="57">
        <v>3</v>
      </c>
      <c r="D551" s="57">
        <v>14</v>
      </c>
      <c r="E551" s="44" t="s">
        <v>336</v>
      </c>
      <c r="F551" s="45" t="s">
        <v>218</v>
      </c>
      <c r="G551" s="47">
        <v>3232.8</v>
      </c>
      <c r="H551" s="47">
        <v>148.4</v>
      </c>
      <c r="I551" s="48">
        <v>4.5904479089334323E-2</v>
      </c>
    </row>
    <row r="552" spans="1:9" ht="25.5">
      <c r="A552" s="55" t="s">
        <v>205</v>
      </c>
      <c r="B552" s="67">
        <v>918</v>
      </c>
      <c r="C552" s="57">
        <v>3</v>
      </c>
      <c r="D552" s="57">
        <v>14</v>
      </c>
      <c r="E552" s="44" t="s">
        <v>336</v>
      </c>
      <c r="F552" s="45" t="s">
        <v>202</v>
      </c>
      <c r="G552" s="47">
        <v>252.5</v>
      </c>
      <c r="H552" s="47">
        <v>0</v>
      </c>
      <c r="I552" s="48">
        <v>0</v>
      </c>
    </row>
    <row r="553" spans="1:9" s="60" customFormat="1">
      <c r="A553" s="58" t="s">
        <v>663</v>
      </c>
      <c r="B553" s="68">
        <v>918</v>
      </c>
      <c r="C553" s="59">
        <v>4</v>
      </c>
      <c r="D553" s="59"/>
      <c r="E553" s="38" t="s">
        <v>201</v>
      </c>
      <c r="F553" s="39" t="s">
        <v>201</v>
      </c>
      <c r="G553" s="41">
        <v>295.8</v>
      </c>
      <c r="H553" s="41">
        <v>108</v>
      </c>
      <c r="I553" s="42">
        <v>0.36511156186612576</v>
      </c>
    </row>
    <row r="554" spans="1:9" s="60" customFormat="1">
      <c r="A554" s="58" t="s">
        <v>365</v>
      </c>
      <c r="B554" s="68">
        <v>918</v>
      </c>
      <c r="C554" s="59">
        <v>4</v>
      </c>
      <c r="D554" s="59">
        <v>9</v>
      </c>
      <c r="E554" s="38" t="s">
        <v>201</v>
      </c>
      <c r="F554" s="39" t="s">
        <v>201</v>
      </c>
      <c r="G554" s="41">
        <v>295.8</v>
      </c>
      <c r="H554" s="41">
        <v>108</v>
      </c>
      <c r="I554" s="42">
        <v>0.36511156186612576</v>
      </c>
    </row>
    <row r="555" spans="1:9" ht="38.25">
      <c r="A555" s="55" t="s">
        <v>375</v>
      </c>
      <c r="B555" s="67">
        <v>918</v>
      </c>
      <c r="C555" s="57">
        <v>4</v>
      </c>
      <c r="D555" s="57">
        <v>9</v>
      </c>
      <c r="E555" s="44" t="s">
        <v>374</v>
      </c>
      <c r="F555" s="45" t="s">
        <v>201</v>
      </c>
      <c r="G555" s="47">
        <v>295.8</v>
      </c>
      <c r="H555" s="47">
        <v>108</v>
      </c>
      <c r="I555" s="48">
        <v>0.36511156186612576</v>
      </c>
    </row>
    <row r="556" spans="1:9" ht="38.25">
      <c r="A556" s="55" t="s">
        <v>373</v>
      </c>
      <c r="B556" s="67">
        <v>918</v>
      </c>
      <c r="C556" s="57">
        <v>4</v>
      </c>
      <c r="D556" s="57">
        <v>9</v>
      </c>
      <c r="E556" s="44" t="s">
        <v>372</v>
      </c>
      <c r="F556" s="45" t="s">
        <v>201</v>
      </c>
      <c r="G556" s="47">
        <v>295.8</v>
      </c>
      <c r="H556" s="47">
        <v>108</v>
      </c>
      <c r="I556" s="48">
        <v>0.36511156186612576</v>
      </c>
    </row>
    <row r="557" spans="1:9" ht="25.5">
      <c r="A557" s="55" t="s">
        <v>371</v>
      </c>
      <c r="B557" s="67">
        <v>918</v>
      </c>
      <c r="C557" s="57">
        <v>4</v>
      </c>
      <c r="D557" s="57">
        <v>9</v>
      </c>
      <c r="E557" s="44" t="s">
        <v>370</v>
      </c>
      <c r="F557" s="45" t="s">
        <v>201</v>
      </c>
      <c r="G557" s="47">
        <v>295.8</v>
      </c>
      <c r="H557" s="47">
        <v>108</v>
      </c>
      <c r="I557" s="48">
        <v>0.36511156186612576</v>
      </c>
    </row>
    <row r="558" spans="1:9">
      <c r="A558" s="55" t="s">
        <v>366</v>
      </c>
      <c r="B558" s="67">
        <v>918</v>
      </c>
      <c r="C558" s="57">
        <v>4</v>
      </c>
      <c r="D558" s="57">
        <v>9</v>
      </c>
      <c r="E558" s="44" t="s">
        <v>364</v>
      </c>
      <c r="F558" s="45" t="s">
        <v>201</v>
      </c>
      <c r="G558" s="47">
        <v>295.8</v>
      </c>
      <c r="H558" s="47">
        <v>108</v>
      </c>
      <c r="I558" s="48">
        <v>0.36511156186612576</v>
      </c>
    </row>
    <row r="559" spans="1:9" ht="25.5">
      <c r="A559" s="55" t="s">
        <v>205</v>
      </c>
      <c r="B559" s="67">
        <v>918</v>
      </c>
      <c r="C559" s="57">
        <v>4</v>
      </c>
      <c r="D559" s="57">
        <v>9</v>
      </c>
      <c r="E559" s="44" t="s">
        <v>364</v>
      </c>
      <c r="F559" s="45" t="s">
        <v>202</v>
      </c>
      <c r="G559" s="47">
        <v>295.8</v>
      </c>
      <c r="H559" s="47">
        <v>108</v>
      </c>
      <c r="I559" s="48">
        <v>0.36511156186612576</v>
      </c>
    </row>
    <row r="560" spans="1:9" s="60" customFormat="1">
      <c r="A560" s="58" t="s">
        <v>662</v>
      </c>
      <c r="B560" s="68">
        <v>918</v>
      </c>
      <c r="C560" s="59">
        <v>5</v>
      </c>
      <c r="D560" s="59"/>
      <c r="E560" s="38" t="s">
        <v>201</v>
      </c>
      <c r="F560" s="39" t="s">
        <v>201</v>
      </c>
      <c r="G560" s="41">
        <v>5601.4</v>
      </c>
      <c r="H560" s="41">
        <v>1506.3</v>
      </c>
      <c r="I560" s="42">
        <v>0.26891491412861074</v>
      </c>
    </row>
    <row r="561" spans="1:9" s="60" customFormat="1">
      <c r="A561" s="58" t="s">
        <v>362</v>
      </c>
      <c r="B561" s="68">
        <v>918</v>
      </c>
      <c r="C561" s="59">
        <v>5</v>
      </c>
      <c r="D561" s="59">
        <v>3</v>
      </c>
      <c r="E561" s="38" t="s">
        <v>201</v>
      </c>
      <c r="F561" s="39" t="s">
        <v>201</v>
      </c>
      <c r="G561" s="41">
        <v>98</v>
      </c>
      <c r="H561" s="41">
        <v>0</v>
      </c>
      <c r="I561" s="42">
        <v>0</v>
      </c>
    </row>
    <row r="562" spans="1:9" ht="38.25">
      <c r="A562" s="55" t="s">
        <v>375</v>
      </c>
      <c r="B562" s="67">
        <v>918</v>
      </c>
      <c r="C562" s="57">
        <v>5</v>
      </c>
      <c r="D562" s="57">
        <v>3</v>
      </c>
      <c r="E562" s="44" t="s">
        <v>374</v>
      </c>
      <c r="F562" s="45" t="s">
        <v>201</v>
      </c>
      <c r="G562" s="47">
        <v>98</v>
      </c>
      <c r="H562" s="47">
        <v>0</v>
      </c>
      <c r="I562" s="48">
        <v>0</v>
      </c>
    </row>
    <row r="563" spans="1:9" ht="38.25">
      <c r="A563" s="55" t="s">
        <v>373</v>
      </c>
      <c r="B563" s="67">
        <v>918</v>
      </c>
      <c r="C563" s="57">
        <v>5</v>
      </c>
      <c r="D563" s="57">
        <v>3</v>
      </c>
      <c r="E563" s="44" t="s">
        <v>372</v>
      </c>
      <c r="F563" s="45" t="s">
        <v>201</v>
      </c>
      <c r="G563" s="47">
        <v>98</v>
      </c>
      <c r="H563" s="47">
        <v>0</v>
      </c>
      <c r="I563" s="48">
        <v>0</v>
      </c>
    </row>
    <row r="564" spans="1:9" ht="25.5">
      <c r="A564" s="55" t="s">
        <v>371</v>
      </c>
      <c r="B564" s="67">
        <v>918</v>
      </c>
      <c r="C564" s="57">
        <v>5</v>
      </c>
      <c r="D564" s="57">
        <v>3</v>
      </c>
      <c r="E564" s="44" t="s">
        <v>370</v>
      </c>
      <c r="F564" s="45" t="s">
        <v>201</v>
      </c>
      <c r="G564" s="47">
        <v>98</v>
      </c>
      <c r="H564" s="47">
        <v>0</v>
      </c>
      <c r="I564" s="48">
        <v>0</v>
      </c>
    </row>
    <row r="565" spans="1:9" ht="25.5">
      <c r="A565" s="55" t="s">
        <v>363</v>
      </c>
      <c r="B565" s="67">
        <v>918</v>
      </c>
      <c r="C565" s="57">
        <v>5</v>
      </c>
      <c r="D565" s="57">
        <v>3</v>
      </c>
      <c r="E565" s="44" t="s">
        <v>361</v>
      </c>
      <c r="F565" s="45" t="s">
        <v>201</v>
      </c>
      <c r="G565" s="47">
        <v>98</v>
      </c>
      <c r="H565" s="47">
        <v>0</v>
      </c>
      <c r="I565" s="48">
        <v>0</v>
      </c>
    </row>
    <row r="566" spans="1:9" ht="25.5">
      <c r="A566" s="55" t="s">
        <v>205</v>
      </c>
      <c r="B566" s="67">
        <v>918</v>
      </c>
      <c r="C566" s="57">
        <v>5</v>
      </c>
      <c r="D566" s="57">
        <v>3</v>
      </c>
      <c r="E566" s="44" t="s">
        <v>361</v>
      </c>
      <c r="F566" s="45" t="s">
        <v>202</v>
      </c>
      <c r="G566" s="47">
        <v>98</v>
      </c>
      <c r="H566" s="47">
        <v>0</v>
      </c>
      <c r="I566" s="48">
        <v>0</v>
      </c>
    </row>
    <row r="567" spans="1:9" s="60" customFormat="1">
      <c r="A567" s="58" t="s">
        <v>504</v>
      </c>
      <c r="B567" s="68">
        <v>918</v>
      </c>
      <c r="C567" s="59">
        <v>5</v>
      </c>
      <c r="D567" s="59">
        <v>5</v>
      </c>
      <c r="E567" s="38" t="s">
        <v>201</v>
      </c>
      <c r="F567" s="39" t="s">
        <v>201</v>
      </c>
      <c r="G567" s="41">
        <v>5503.4</v>
      </c>
      <c r="H567" s="41">
        <v>1506.3</v>
      </c>
      <c r="I567" s="42">
        <v>0.2737035287276956</v>
      </c>
    </row>
    <row r="568" spans="1:9" ht="38.25">
      <c r="A568" s="55" t="s">
        <v>548</v>
      </c>
      <c r="B568" s="67">
        <v>918</v>
      </c>
      <c r="C568" s="57">
        <v>5</v>
      </c>
      <c r="D568" s="57">
        <v>5</v>
      </c>
      <c r="E568" s="44" t="s">
        <v>547</v>
      </c>
      <c r="F568" s="45" t="s">
        <v>201</v>
      </c>
      <c r="G568" s="47">
        <v>5503.4</v>
      </c>
      <c r="H568" s="47">
        <v>1506.3</v>
      </c>
      <c r="I568" s="48">
        <v>0.2737035287276956</v>
      </c>
    </row>
    <row r="569" spans="1:9" ht="38.25">
      <c r="A569" s="55" t="s">
        <v>512</v>
      </c>
      <c r="B569" s="67">
        <v>918</v>
      </c>
      <c r="C569" s="57">
        <v>5</v>
      </c>
      <c r="D569" s="57">
        <v>5</v>
      </c>
      <c r="E569" s="44" t="s">
        <v>511</v>
      </c>
      <c r="F569" s="45" t="s">
        <v>201</v>
      </c>
      <c r="G569" s="47">
        <v>5503.4</v>
      </c>
      <c r="H569" s="47">
        <v>1506.3</v>
      </c>
      <c r="I569" s="48">
        <v>0.2737035287276956</v>
      </c>
    </row>
    <row r="570" spans="1:9" ht="25.5">
      <c r="A570" s="55" t="s">
        <v>510</v>
      </c>
      <c r="B570" s="67">
        <v>918</v>
      </c>
      <c r="C570" s="57">
        <v>5</v>
      </c>
      <c r="D570" s="57">
        <v>5</v>
      </c>
      <c r="E570" s="44" t="s">
        <v>509</v>
      </c>
      <c r="F570" s="45" t="s">
        <v>201</v>
      </c>
      <c r="G570" s="47">
        <v>4630.5</v>
      </c>
      <c r="H570" s="47">
        <v>1278.8</v>
      </c>
      <c r="I570" s="48">
        <v>0.27616888025051289</v>
      </c>
    </row>
    <row r="571" spans="1:9" ht="25.5">
      <c r="A571" s="55" t="s">
        <v>400</v>
      </c>
      <c r="B571" s="67">
        <v>918</v>
      </c>
      <c r="C571" s="57">
        <v>5</v>
      </c>
      <c r="D571" s="57">
        <v>5</v>
      </c>
      <c r="E571" s="44" t="s">
        <v>508</v>
      </c>
      <c r="F571" s="45" t="s">
        <v>201</v>
      </c>
      <c r="G571" s="47">
        <v>4630.5</v>
      </c>
      <c r="H571" s="47">
        <v>1278.8</v>
      </c>
      <c r="I571" s="48">
        <v>0.27616888025051289</v>
      </c>
    </row>
    <row r="572" spans="1:9" ht="51">
      <c r="A572" s="55" t="s">
        <v>219</v>
      </c>
      <c r="B572" s="67">
        <v>918</v>
      </c>
      <c r="C572" s="57">
        <v>5</v>
      </c>
      <c r="D572" s="57">
        <v>5</v>
      </c>
      <c r="E572" s="44" t="s">
        <v>508</v>
      </c>
      <c r="F572" s="45" t="s">
        <v>218</v>
      </c>
      <c r="G572" s="47">
        <v>4538.2</v>
      </c>
      <c r="H572" s="47">
        <v>1274.7</v>
      </c>
      <c r="I572" s="48">
        <v>0.28088228813185845</v>
      </c>
    </row>
    <row r="573" spans="1:9" ht="25.5">
      <c r="A573" s="55" t="s">
        <v>205</v>
      </c>
      <c r="B573" s="67">
        <v>918</v>
      </c>
      <c r="C573" s="57">
        <v>5</v>
      </c>
      <c r="D573" s="57">
        <v>5</v>
      </c>
      <c r="E573" s="44" t="s">
        <v>508</v>
      </c>
      <c r="F573" s="45" t="s">
        <v>202</v>
      </c>
      <c r="G573" s="47">
        <v>87.5</v>
      </c>
      <c r="H573" s="47">
        <v>3.3</v>
      </c>
      <c r="I573" s="48">
        <v>3.7714285714285714E-2</v>
      </c>
    </row>
    <row r="574" spans="1:9">
      <c r="A574" s="55" t="s">
        <v>212</v>
      </c>
      <c r="B574" s="67">
        <v>918</v>
      </c>
      <c r="C574" s="57">
        <v>5</v>
      </c>
      <c r="D574" s="57">
        <v>5</v>
      </c>
      <c r="E574" s="44" t="s">
        <v>508</v>
      </c>
      <c r="F574" s="45" t="s">
        <v>209</v>
      </c>
      <c r="G574" s="47">
        <v>4.8</v>
      </c>
      <c r="H574" s="47">
        <v>0.8</v>
      </c>
      <c r="I574" s="48">
        <v>0.16666666666666669</v>
      </c>
    </row>
    <row r="575" spans="1:9" ht="25.5">
      <c r="A575" s="55" t="s">
        <v>507</v>
      </c>
      <c r="B575" s="67">
        <v>918</v>
      </c>
      <c r="C575" s="57">
        <v>5</v>
      </c>
      <c r="D575" s="57">
        <v>5</v>
      </c>
      <c r="E575" s="44" t="s">
        <v>506</v>
      </c>
      <c r="F575" s="45" t="s">
        <v>201</v>
      </c>
      <c r="G575" s="47">
        <v>872.9</v>
      </c>
      <c r="H575" s="47">
        <v>227.5</v>
      </c>
      <c r="I575" s="48">
        <v>0.26062550120288691</v>
      </c>
    </row>
    <row r="576" spans="1:9" ht="51">
      <c r="A576" s="55" t="s">
        <v>505</v>
      </c>
      <c r="B576" s="67">
        <v>918</v>
      </c>
      <c r="C576" s="57">
        <v>5</v>
      </c>
      <c r="D576" s="57">
        <v>5</v>
      </c>
      <c r="E576" s="44" t="s">
        <v>503</v>
      </c>
      <c r="F576" s="45" t="s">
        <v>201</v>
      </c>
      <c r="G576" s="47">
        <v>872.9</v>
      </c>
      <c r="H576" s="47">
        <v>227.5</v>
      </c>
      <c r="I576" s="48">
        <v>0.26062550120288691</v>
      </c>
    </row>
    <row r="577" spans="1:9" ht="51">
      <c r="A577" s="55" t="s">
        <v>219</v>
      </c>
      <c r="B577" s="67">
        <v>918</v>
      </c>
      <c r="C577" s="57">
        <v>5</v>
      </c>
      <c r="D577" s="57">
        <v>5</v>
      </c>
      <c r="E577" s="44" t="s">
        <v>503</v>
      </c>
      <c r="F577" s="45" t="s">
        <v>218</v>
      </c>
      <c r="G577" s="47">
        <v>831.3</v>
      </c>
      <c r="H577" s="47">
        <v>222.5</v>
      </c>
      <c r="I577" s="48">
        <v>0.26765307349933842</v>
      </c>
    </row>
    <row r="578" spans="1:9" ht="25.5">
      <c r="A578" s="55" t="s">
        <v>205</v>
      </c>
      <c r="B578" s="67">
        <v>918</v>
      </c>
      <c r="C578" s="57">
        <v>5</v>
      </c>
      <c r="D578" s="57">
        <v>5</v>
      </c>
      <c r="E578" s="44" t="s">
        <v>503</v>
      </c>
      <c r="F578" s="45" t="s">
        <v>202</v>
      </c>
      <c r="G578" s="47">
        <v>41.6</v>
      </c>
      <c r="H578" s="47">
        <v>5</v>
      </c>
      <c r="I578" s="48">
        <v>0.12019230769230768</v>
      </c>
    </row>
    <row r="579" spans="1:9" s="60" customFormat="1">
      <c r="A579" s="58" t="s">
        <v>661</v>
      </c>
      <c r="B579" s="68">
        <v>918</v>
      </c>
      <c r="C579" s="59">
        <v>6</v>
      </c>
      <c r="D579" s="59"/>
      <c r="E579" s="38" t="s">
        <v>201</v>
      </c>
      <c r="F579" s="39" t="s">
        <v>201</v>
      </c>
      <c r="G579" s="41">
        <v>145324.5</v>
      </c>
      <c r="H579" s="41">
        <v>0</v>
      </c>
      <c r="I579" s="42">
        <v>0</v>
      </c>
    </row>
    <row r="580" spans="1:9" s="60" customFormat="1">
      <c r="A580" s="58" t="s">
        <v>530</v>
      </c>
      <c r="B580" s="68">
        <v>918</v>
      </c>
      <c r="C580" s="59">
        <v>6</v>
      </c>
      <c r="D580" s="59">
        <v>5</v>
      </c>
      <c r="E580" s="38" t="s">
        <v>201</v>
      </c>
      <c r="F580" s="39" t="s">
        <v>201</v>
      </c>
      <c r="G580" s="41">
        <v>145324.5</v>
      </c>
      <c r="H580" s="41">
        <v>0</v>
      </c>
      <c r="I580" s="42">
        <v>0</v>
      </c>
    </row>
    <row r="581" spans="1:9" ht="38.25">
      <c r="A581" s="55" t="s">
        <v>548</v>
      </c>
      <c r="B581" s="67">
        <v>918</v>
      </c>
      <c r="C581" s="57">
        <v>6</v>
      </c>
      <c r="D581" s="57">
        <v>5</v>
      </c>
      <c r="E581" s="44" t="s">
        <v>547</v>
      </c>
      <c r="F581" s="45" t="s">
        <v>201</v>
      </c>
      <c r="G581" s="47">
        <v>145324.5</v>
      </c>
      <c r="H581" s="47">
        <v>0</v>
      </c>
      <c r="I581" s="48">
        <v>0</v>
      </c>
    </row>
    <row r="582" spans="1:9" ht="38.25">
      <c r="A582" s="55" t="s">
        <v>536</v>
      </c>
      <c r="B582" s="67">
        <v>918</v>
      </c>
      <c r="C582" s="57">
        <v>6</v>
      </c>
      <c r="D582" s="57">
        <v>5</v>
      </c>
      <c r="E582" s="44" t="s">
        <v>535</v>
      </c>
      <c r="F582" s="45" t="s">
        <v>201</v>
      </c>
      <c r="G582" s="47">
        <v>145324.5</v>
      </c>
      <c r="H582" s="47">
        <v>0</v>
      </c>
      <c r="I582" s="48">
        <v>0</v>
      </c>
    </row>
    <row r="583" spans="1:9" ht="38.25">
      <c r="A583" s="55" t="s">
        <v>534</v>
      </c>
      <c r="B583" s="67">
        <v>918</v>
      </c>
      <c r="C583" s="57">
        <v>6</v>
      </c>
      <c r="D583" s="57">
        <v>5</v>
      </c>
      <c r="E583" s="44" t="s">
        <v>533</v>
      </c>
      <c r="F583" s="45" t="s">
        <v>201</v>
      </c>
      <c r="G583" s="47">
        <v>145324.5</v>
      </c>
      <c r="H583" s="47">
        <v>0</v>
      </c>
      <c r="I583" s="48">
        <v>0</v>
      </c>
    </row>
    <row r="584" spans="1:9" ht="51">
      <c r="A584" s="55" t="s">
        <v>532</v>
      </c>
      <c r="B584" s="67">
        <v>918</v>
      </c>
      <c r="C584" s="57">
        <v>6</v>
      </c>
      <c r="D584" s="57">
        <v>5</v>
      </c>
      <c r="E584" s="44" t="s">
        <v>529</v>
      </c>
      <c r="F584" s="45" t="s">
        <v>201</v>
      </c>
      <c r="G584" s="47">
        <v>145324.5</v>
      </c>
      <c r="H584" s="47">
        <v>0</v>
      </c>
      <c r="I584" s="48">
        <v>0</v>
      </c>
    </row>
    <row r="585" spans="1:9" ht="25.5">
      <c r="A585" s="55" t="s">
        <v>531</v>
      </c>
      <c r="B585" s="67">
        <v>918</v>
      </c>
      <c r="C585" s="57">
        <v>6</v>
      </c>
      <c r="D585" s="57">
        <v>5</v>
      </c>
      <c r="E585" s="44" t="s">
        <v>529</v>
      </c>
      <c r="F585" s="45" t="s">
        <v>528</v>
      </c>
      <c r="G585" s="47">
        <v>145324.5</v>
      </c>
      <c r="H585" s="47">
        <v>0</v>
      </c>
      <c r="I585" s="48">
        <v>0</v>
      </c>
    </row>
    <row r="586" spans="1:9" s="60" customFormat="1">
      <c r="A586" s="58" t="s">
        <v>660</v>
      </c>
      <c r="B586" s="68">
        <v>918</v>
      </c>
      <c r="C586" s="59">
        <v>7</v>
      </c>
      <c r="D586" s="59"/>
      <c r="E586" s="38" t="s">
        <v>201</v>
      </c>
      <c r="F586" s="39" t="s">
        <v>201</v>
      </c>
      <c r="G586" s="41">
        <v>40</v>
      </c>
      <c r="H586" s="41">
        <v>0</v>
      </c>
      <c r="I586" s="42">
        <v>0</v>
      </c>
    </row>
    <row r="587" spans="1:9" s="60" customFormat="1" ht="25.5">
      <c r="A587" s="58" t="s">
        <v>268</v>
      </c>
      <c r="B587" s="68">
        <v>918</v>
      </c>
      <c r="C587" s="59">
        <v>7</v>
      </c>
      <c r="D587" s="59">
        <v>5</v>
      </c>
      <c r="E587" s="38" t="s">
        <v>201</v>
      </c>
      <c r="F587" s="39" t="s">
        <v>201</v>
      </c>
      <c r="G587" s="41">
        <v>40</v>
      </c>
      <c r="H587" s="41">
        <v>0</v>
      </c>
      <c r="I587" s="42">
        <v>0</v>
      </c>
    </row>
    <row r="588" spans="1:9" ht="38.25">
      <c r="A588" s="55" t="s">
        <v>375</v>
      </c>
      <c r="B588" s="67">
        <v>918</v>
      </c>
      <c r="C588" s="57">
        <v>7</v>
      </c>
      <c r="D588" s="57">
        <v>5</v>
      </c>
      <c r="E588" s="44" t="s">
        <v>374</v>
      </c>
      <c r="F588" s="45" t="s">
        <v>201</v>
      </c>
      <c r="G588" s="47">
        <v>40</v>
      </c>
      <c r="H588" s="47">
        <v>0</v>
      </c>
      <c r="I588" s="48">
        <v>0</v>
      </c>
    </row>
    <row r="589" spans="1:9" ht="25.5">
      <c r="A589" s="55" t="s">
        <v>352</v>
      </c>
      <c r="B589" s="67">
        <v>918</v>
      </c>
      <c r="C589" s="57">
        <v>7</v>
      </c>
      <c r="D589" s="57">
        <v>5</v>
      </c>
      <c r="E589" s="44" t="s">
        <v>351</v>
      </c>
      <c r="F589" s="45" t="s">
        <v>201</v>
      </c>
      <c r="G589" s="47">
        <v>40</v>
      </c>
      <c r="H589" s="47">
        <v>0</v>
      </c>
      <c r="I589" s="48">
        <v>0</v>
      </c>
    </row>
    <row r="590" spans="1:9" ht="38.25">
      <c r="A590" s="55" t="s">
        <v>342</v>
      </c>
      <c r="B590" s="67">
        <v>918</v>
      </c>
      <c r="C590" s="57">
        <v>7</v>
      </c>
      <c r="D590" s="57">
        <v>5</v>
      </c>
      <c r="E590" s="44" t="s">
        <v>341</v>
      </c>
      <c r="F590" s="45" t="s">
        <v>201</v>
      </c>
      <c r="G590" s="47">
        <v>40</v>
      </c>
      <c r="H590" s="47">
        <v>0</v>
      </c>
      <c r="I590" s="48">
        <v>0</v>
      </c>
    </row>
    <row r="591" spans="1:9">
      <c r="A591" s="55" t="s">
        <v>340</v>
      </c>
      <c r="B591" s="67">
        <v>918</v>
      </c>
      <c r="C591" s="57">
        <v>7</v>
      </c>
      <c r="D591" s="57">
        <v>5</v>
      </c>
      <c r="E591" s="44" t="s">
        <v>339</v>
      </c>
      <c r="F591" s="45" t="s">
        <v>201</v>
      </c>
      <c r="G591" s="47">
        <v>40</v>
      </c>
      <c r="H591" s="47">
        <v>0</v>
      </c>
      <c r="I591" s="48">
        <v>0</v>
      </c>
    </row>
    <row r="592" spans="1:9" ht="25.5">
      <c r="A592" s="55" t="s">
        <v>205</v>
      </c>
      <c r="B592" s="67">
        <v>918</v>
      </c>
      <c r="C592" s="57">
        <v>7</v>
      </c>
      <c r="D592" s="57">
        <v>5</v>
      </c>
      <c r="E592" s="44" t="s">
        <v>339</v>
      </c>
      <c r="F592" s="45" t="s">
        <v>202</v>
      </c>
      <c r="G592" s="47">
        <v>40</v>
      </c>
      <c r="H592" s="47">
        <v>0</v>
      </c>
      <c r="I592" s="48">
        <v>0</v>
      </c>
    </row>
    <row r="593" spans="1:9" s="60" customFormat="1">
      <c r="A593" s="58" t="s">
        <v>659</v>
      </c>
      <c r="B593" s="68">
        <v>918</v>
      </c>
      <c r="C593" s="59">
        <v>10</v>
      </c>
      <c r="D593" s="59"/>
      <c r="E593" s="38" t="s">
        <v>201</v>
      </c>
      <c r="F593" s="39" t="s">
        <v>201</v>
      </c>
      <c r="G593" s="41">
        <v>13316.3</v>
      </c>
      <c r="H593" s="41">
        <v>2150.6</v>
      </c>
      <c r="I593" s="42">
        <v>0.16150131793366027</v>
      </c>
    </row>
    <row r="594" spans="1:9" s="60" customFormat="1">
      <c r="A594" s="58" t="s">
        <v>297</v>
      </c>
      <c r="B594" s="68">
        <v>918</v>
      </c>
      <c r="C594" s="59">
        <v>10</v>
      </c>
      <c r="D594" s="59">
        <v>3</v>
      </c>
      <c r="E594" s="38" t="s">
        <v>201</v>
      </c>
      <c r="F594" s="39" t="s">
        <v>201</v>
      </c>
      <c r="G594" s="41">
        <v>13316.3</v>
      </c>
      <c r="H594" s="41">
        <v>2150.6</v>
      </c>
      <c r="I594" s="42">
        <v>0.16150131793366027</v>
      </c>
    </row>
    <row r="595" spans="1:9" ht="38.25">
      <c r="A595" s="55" t="s">
        <v>548</v>
      </c>
      <c r="B595" s="67">
        <v>918</v>
      </c>
      <c r="C595" s="57">
        <v>10</v>
      </c>
      <c r="D595" s="57">
        <v>3</v>
      </c>
      <c r="E595" s="44" t="s">
        <v>547</v>
      </c>
      <c r="F595" s="45" t="s">
        <v>201</v>
      </c>
      <c r="G595" s="47">
        <v>13316.3</v>
      </c>
      <c r="H595" s="47">
        <v>2150.6</v>
      </c>
      <c r="I595" s="48">
        <v>0.16150131793366027</v>
      </c>
    </row>
    <row r="596" spans="1:9" ht="38.25">
      <c r="A596" s="55" t="s">
        <v>512</v>
      </c>
      <c r="B596" s="67">
        <v>918</v>
      </c>
      <c r="C596" s="57">
        <v>10</v>
      </c>
      <c r="D596" s="57">
        <v>3</v>
      </c>
      <c r="E596" s="44" t="s">
        <v>511</v>
      </c>
      <c r="F596" s="45" t="s">
        <v>201</v>
      </c>
      <c r="G596" s="47">
        <v>13316.3</v>
      </c>
      <c r="H596" s="47">
        <v>2150.6</v>
      </c>
      <c r="I596" s="48">
        <v>0.16150131793366027</v>
      </c>
    </row>
    <row r="597" spans="1:9" ht="25.5">
      <c r="A597" s="55" t="s">
        <v>507</v>
      </c>
      <c r="B597" s="67">
        <v>918</v>
      </c>
      <c r="C597" s="57">
        <v>10</v>
      </c>
      <c r="D597" s="57">
        <v>3</v>
      </c>
      <c r="E597" s="44" t="s">
        <v>506</v>
      </c>
      <c r="F597" s="45" t="s">
        <v>201</v>
      </c>
      <c r="G597" s="47">
        <v>13316.3</v>
      </c>
      <c r="H597" s="47">
        <v>2150.6</v>
      </c>
      <c r="I597" s="48">
        <v>0.16150131793366027</v>
      </c>
    </row>
    <row r="598" spans="1:9" ht="25.5">
      <c r="A598" s="55" t="s">
        <v>502</v>
      </c>
      <c r="B598" s="67">
        <v>918</v>
      </c>
      <c r="C598" s="57">
        <v>10</v>
      </c>
      <c r="D598" s="57">
        <v>3</v>
      </c>
      <c r="E598" s="44" t="s">
        <v>501</v>
      </c>
      <c r="F598" s="45" t="s">
        <v>201</v>
      </c>
      <c r="G598" s="47">
        <v>13316.3</v>
      </c>
      <c r="H598" s="47">
        <v>2150.6</v>
      </c>
      <c r="I598" s="48">
        <v>0.16150131793366027</v>
      </c>
    </row>
    <row r="599" spans="1:9" ht="25.5">
      <c r="A599" s="55" t="s">
        <v>205</v>
      </c>
      <c r="B599" s="67">
        <v>918</v>
      </c>
      <c r="C599" s="57">
        <v>10</v>
      </c>
      <c r="D599" s="57">
        <v>3</v>
      </c>
      <c r="E599" s="44" t="s">
        <v>501</v>
      </c>
      <c r="F599" s="45" t="s">
        <v>202</v>
      </c>
      <c r="G599" s="47">
        <v>230</v>
      </c>
      <c r="H599" s="47">
        <v>40.299999999999997</v>
      </c>
      <c r="I599" s="48">
        <v>0.17521739130434782</v>
      </c>
    </row>
    <row r="600" spans="1:9">
      <c r="A600" s="55" t="s">
        <v>283</v>
      </c>
      <c r="B600" s="67">
        <v>918</v>
      </c>
      <c r="C600" s="57">
        <v>10</v>
      </c>
      <c r="D600" s="57">
        <v>3</v>
      </c>
      <c r="E600" s="44" t="s">
        <v>501</v>
      </c>
      <c r="F600" s="45" t="s">
        <v>281</v>
      </c>
      <c r="G600" s="47">
        <v>13086.3</v>
      </c>
      <c r="H600" s="47">
        <v>2110.3000000000002</v>
      </c>
      <c r="I600" s="48">
        <v>0.16126024926831881</v>
      </c>
    </row>
    <row r="601" spans="1:9" s="60" customFormat="1">
      <c r="A601" s="58" t="s">
        <v>658</v>
      </c>
      <c r="B601" s="68">
        <v>918</v>
      </c>
      <c r="C601" s="59">
        <v>11</v>
      </c>
      <c r="D601" s="59"/>
      <c r="E601" s="38" t="s">
        <v>201</v>
      </c>
      <c r="F601" s="39" t="s">
        <v>201</v>
      </c>
      <c r="G601" s="41">
        <v>3567.2</v>
      </c>
      <c r="H601" s="41">
        <v>0</v>
      </c>
      <c r="I601" s="42">
        <v>0</v>
      </c>
    </row>
    <row r="602" spans="1:9" s="60" customFormat="1">
      <c r="A602" s="58" t="s">
        <v>306</v>
      </c>
      <c r="B602" s="68">
        <v>918</v>
      </c>
      <c r="C602" s="59">
        <v>11</v>
      </c>
      <c r="D602" s="59">
        <v>1</v>
      </c>
      <c r="E602" s="38" t="s">
        <v>201</v>
      </c>
      <c r="F602" s="39" t="s">
        <v>201</v>
      </c>
      <c r="G602" s="41">
        <v>3567.2</v>
      </c>
      <c r="H602" s="41">
        <v>0</v>
      </c>
      <c r="I602" s="42">
        <v>0</v>
      </c>
    </row>
    <row r="603" spans="1:9" ht="38.25">
      <c r="A603" s="55" t="s">
        <v>548</v>
      </c>
      <c r="B603" s="67">
        <v>918</v>
      </c>
      <c r="C603" s="57">
        <v>11</v>
      </c>
      <c r="D603" s="57">
        <v>1</v>
      </c>
      <c r="E603" s="44" t="s">
        <v>547</v>
      </c>
      <c r="F603" s="45" t="s">
        <v>201</v>
      </c>
      <c r="G603" s="47">
        <v>3567.2</v>
      </c>
      <c r="H603" s="47">
        <v>0</v>
      </c>
      <c r="I603" s="48">
        <v>0</v>
      </c>
    </row>
    <row r="604" spans="1:9" ht="38.25">
      <c r="A604" s="55" t="s">
        <v>546</v>
      </c>
      <c r="B604" s="67">
        <v>918</v>
      </c>
      <c r="C604" s="57">
        <v>11</v>
      </c>
      <c r="D604" s="57">
        <v>1</v>
      </c>
      <c r="E604" s="44" t="s">
        <v>545</v>
      </c>
      <c r="F604" s="45" t="s">
        <v>201</v>
      </c>
      <c r="G604" s="47">
        <v>3567.2</v>
      </c>
      <c r="H604" s="47">
        <v>0</v>
      </c>
      <c r="I604" s="48">
        <v>0</v>
      </c>
    </row>
    <row r="605" spans="1:9" ht="25.5">
      <c r="A605" s="55" t="s">
        <v>544</v>
      </c>
      <c r="B605" s="67">
        <v>918</v>
      </c>
      <c r="C605" s="57">
        <v>11</v>
      </c>
      <c r="D605" s="57">
        <v>1</v>
      </c>
      <c r="E605" s="44" t="s">
        <v>543</v>
      </c>
      <c r="F605" s="45" t="s">
        <v>201</v>
      </c>
      <c r="G605" s="47">
        <v>3567.2</v>
      </c>
      <c r="H605" s="47">
        <v>0</v>
      </c>
      <c r="I605" s="48">
        <v>0</v>
      </c>
    </row>
    <row r="606" spans="1:9" ht="25.5">
      <c r="A606" s="55" t="s">
        <v>542</v>
      </c>
      <c r="B606" s="67">
        <v>918</v>
      </c>
      <c r="C606" s="57">
        <v>11</v>
      </c>
      <c r="D606" s="57">
        <v>1</v>
      </c>
      <c r="E606" s="44" t="s">
        <v>541</v>
      </c>
      <c r="F606" s="45" t="s">
        <v>201</v>
      </c>
      <c r="G606" s="47">
        <v>3567.2</v>
      </c>
      <c r="H606" s="47">
        <v>0</v>
      </c>
      <c r="I606" s="48">
        <v>0</v>
      </c>
    </row>
    <row r="607" spans="1:9" ht="25.5">
      <c r="A607" s="55" t="s">
        <v>531</v>
      </c>
      <c r="B607" s="67">
        <v>918</v>
      </c>
      <c r="C607" s="57">
        <v>11</v>
      </c>
      <c r="D607" s="57">
        <v>1</v>
      </c>
      <c r="E607" s="44" t="s">
        <v>541</v>
      </c>
      <c r="F607" s="45" t="s">
        <v>528</v>
      </c>
      <c r="G607" s="47">
        <v>3567.2</v>
      </c>
      <c r="H607" s="47">
        <v>0</v>
      </c>
      <c r="I607" s="48">
        <v>0</v>
      </c>
    </row>
    <row r="608" spans="1:9" s="60" customFormat="1">
      <c r="A608" s="58" t="s">
        <v>657</v>
      </c>
      <c r="B608" s="68">
        <v>923</v>
      </c>
      <c r="C608" s="59"/>
      <c r="D608" s="59"/>
      <c r="E608" s="38" t="s">
        <v>201</v>
      </c>
      <c r="F608" s="39" t="s">
        <v>201</v>
      </c>
      <c r="G608" s="41">
        <v>1516.8</v>
      </c>
      <c r="H608" s="41">
        <v>368.9</v>
      </c>
      <c r="I608" s="42">
        <v>0.24320938818565399</v>
      </c>
    </row>
    <row r="609" spans="1:9" s="60" customFormat="1">
      <c r="A609" s="58" t="s">
        <v>656</v>
      </c>
      <c r="B609" s="68">
        <v>923</v>
      </c>
      <c r="C609" s="59">
        <v>1</v>
      </c>
      <c r="D609" s="59"/>
      <c r="E609" s="38" t="s">
        <v>201</v>
      </c>
      <c r="F609" s="39" t="s">
        <v>201</v>
      </c>
      <c r="G609" s="41">
        <v>1516.8</v>
      </c>
      <c r="H609" s="41">
        <v>368.9</v>
      </c>
      <c r="I609" s="42">
        <v>0.24320938818565399</v>
      </c>
    </row>
    <row r="610" spans="1:9" s="60" customFormat="1" ht="38.25">
      <c r="A610" s="58" t="s">
        <v>217</v>
      </c>
      <c r="B610" s="68">
        <v>923</v>
      </c>
      <c r="C610" s="59">
        <v>1</v>
      </c>
      <c r="D610" s="59">
        <v>6</v>
      </c>
      <c r="E610" s="38" t="s">
        <v>201</v>
      </c>
      <c r="F610" s="39" t="s">
        <v>201</v>
      </c>
      <c r="G610" s="41">
        <v>1516.8</v>
      </c>
      <c r="H610" s="41">
        <v>368.9</v>
      </c>
      <c r="I610" s="42">
        <v>0.24320938818565399</v>
      </c>
    </row>
    <row r="611" spans="1:9">
      <c r="A611" s="55" t="s">
        <v>238</v>
      </c>
      <c r="B611" s="67">
        <v>923</v>
      </c>
      <c r="C611" s="57">
        <v>1</v>
      </c>
      <c r="D611" s="57">
        <v>6</v>
      </c>
      <c r="E611" s="44" t="s">
        <v>237</v>
      </c>
      <c r="F611" s="45" t="s">
        <v>201</v>
      </c>
      <c r="G611" s="47">
        <v>1516.8</v>
      </c>
      <c r="H611" s="47">
        <v>368.9</v>
      </c>
      <c r="I611" s="48">
        <v>0.24320938818565399</v>
      </c>
    </row>
    <row r="612" spans="1:9" ht="25.5">
      <c r="A612" s="55" t="s">
        <v>227</v>
      </c>
      <c r="B612" s="67">
        <v>923</v>
      </c>
      <c r="C612" s="57">
        <v>1</v>
      </c>
      <c r="D612" s="57">
        <v>6</v>
      </c>
      <c r="E612" s="44" t="s">
        <v>226</v>
      </c>
      <c r="F612" s="45" t="s">
        <v>201</v>
      </c>
      <c r="G612" s="47">
        <v>1516.8</v>
      </c>
      <c r="H612" s="47">
        <v>368.9</v>
      </c>
      <c r="I612" s="48">
        <v>0.24320938818565399</v>
      </c>
    </row>
    <row r="613" spans="1:9" ht="25.5">
      <c r="A613" s="55" t="s">
        <v>225</v>
      </c>
      <c r="B613" s="67">
        <v>923</v>
      </c>
      <c r="C613" s="57">
        <v>1</v>
      </c>
      <c r="D613" s="57">
        <v>6</v>
      </c>
      <c r="E613" s="44" t="s">
        <v>224</v>
      </c>
      <c r="F613" s="45" t="s">
        <v>201</v>
      </c>
      <c r="G613" s="47">
        <v>948.6</v>
      </c>
      <c r="H613" s="47">
        <v>226.6</v>
      </c>
      <c r="I613" s="48">
        <v>0.2388783470377398</v>
      </c>
    </row>
    <row r="614" spans="1:9">
      <c r="A614" s="55" t="s">
        <v>220</v>
      </c>
      <c r="B614" s="67">
        <v>923</v>
      </c>
      <c r="C614" s="57">
        <v>1</v>
      </c>
      <c r="D614" s="57">
        <v>6</v>
      </c>
      <c r="E614" s="44" t="s">
        <v>223</v>
      </c>
      <c r="F614" s="45" t="s">
        <v>201</v>
      </c>
      <c r="G614" s="47">
        <v>948.6</v>
      </c>
      <c r="H614" s="47">
        <v>226.6</v>
      </c>
      <c r="I614" s="48">
        <v>0.2388783470377398</v>
      </c>
    </row>
    <row r="615" spans="1:9" ht="51">
      <c r="A615" s="55" t="s">
        <v>219</v>
      </c>
      <c r="B615" s="67">
        <v>923</v>
      </c>
      <c r="C615" s="57">
        <v>1</v>
      </c>
      <c r="D615" s="57">
        <v>6</v>
      </c>
      <c r="E615" s="44" t="s">
        <v>223</v>
      </c>
      <c r="F615" s="45" t="s">
        <v>218</v>
      </c>
      <c r="G615" s="47">
        <v>948.6</v>
      </c>
      <c r="H615" s="47">
        <v>226.6</v>
      </c>
      <c r="I615" s="48">
        <v>0.2388783470377398</v>
      </c>
    </row>
    <row r="616" spans="1:9" ht="25.5">
      <c r="A616" s="55" t="s">
        <v>222</v>
      </c>
      <c r="B616" s="67">
        <v>923</v>
      </c>
      <c r="C616" s="57">
        <v>1</v>
      </c>
      <c r="D616" s="57">
        <v>6</v>
      </c>
      <c r="E616" s="44" t="s">
        <v>221</v>
      </c>
      <c r="F616" s="45" t="s">
        <v>201</v>
      </c>
      <c r="G616" s="47">
        <v>568.20000000000005</v>
      </c>
      <c r="H616" s="47">
        <v>142.30000000000001</v>
      </c>
      <c r="I616" s="48">
        <v>0.25043998592045053</v>
      </c>
    </row>
    <row r="617" spans="1:9">
      <c r="A617" s="55" t="s">
        <v>220</v>
      </c>
      <c r="B617" s="67">
        <v>923</v>
      </c>
      <c r="C617" s="57">
        <v>1</v>
      </c>
      <c r="D617" s="57">
        <v>6</v>
      </c>
      <c r="E617" s="44" t="s">
        <v>216</v>
      </c>
      <c r="F617" s="45" t="s">
        <v>201</v>
      </c>
      <c r="G617" s="47">
        <v>568.20000000000005</v>
      </c>
      <c r="H617" s="47">
        <v>142.30000000000001</v>
      </c>
      <c r="I617" s="48">
        <v>0.25043998592045053</v>
      </c>
    </row>
    <row r="618" spans="1:9" ht="51">
      <c r="A618" s="55" t="s">
        <v>219</v>
      </c>
      <c r="B618" s="67">
        <v>923</v>
      </c>
      <c r="C618" s="57">
        <v>1</v>
      </c>
      <c r="D618" s="57">
        <v>6</v>
      </c>
      <c r="E618" s="44" t="s">
        <v>216</v>
      </c>
      <c r="F618" s="45" t="s">
        <v>218</v>
      </c>
      <c r="G618" s="47">
        <v>564.4</v>
      </c>
      <c r="H618" s="47">
        <v>142.30000000000001</v>
      </c>
      <c r="I618" s="48">
        <v>0.25212615166548552</v>
      </c>
    </row>
    <row r="619" spans="1:9" ht="25.5">
      <c r="A619" s="55" t="s">
        <v>205</v>
      </c>
      <c r="B619" s="67">
        <v>923</v>
      </c>
      <c r="C619" s="57">
        <v>1</v>
      </c>
      <c r="D619" s="57">
        <v>6</v>
      </c>
      <c r="E619" s="44" t="s">
        <v>216</v>
      </c>
      <c r="F619" s="45" t="s">
        <v>202</v>
      </c>
      <c r="G619" s="47">
        <v>3.8</v>
      </c>
      <c r="H619" s="47">
        <v>0</v>
      </c>
      <c r="I619" s="48">
        <v>0</v>
      </c>
    </row>
    <row r="620" spans="1:9">
      <c r="A620" s="219" t="s">
        <v>715</v>
      </c>
      <c r="B620" s="219"/>
      <c r="C620" s="219"/>
      <c r="D620" s="219"/>
      <c r="E620" s="219"/>
      <c r="F620" s="219"/>
      <c r="G620" s="41">
        <v>977242.8</v>
      </c>
      <c r="H620" s="41">
        <v>192892.7</v>
      </c>
      <c r="I620" s="42">
        <v>0.19738462130393797</v>
      </c>
    </row>
    <row r="621" spans="1:9" ht="25.5" customHeight="1">
      <c r="A621" s="35"/>
      <c r="B621" s="35"/>
      <c r="C621" s="35"/>
      <c r="D621" s="35"/>
      <c r="E621" s="1"/>
      <c r="F621" s="1"/>
      <c r="G621" s="1"/>
      <c r="H621" s="1"/>
      <c r="I621" s="1"/>
    </row>
    <row r="622" spans="1:9" ht="13.15" customHeight="1">
      <c r="A622" s="1"/>
      <c r="B622" s="1"/>
      <c r="C622" s="1"/>
      <c r="D622" s="1"/>
      <c r="E622" s="1"/>
      <c r="F622" s="1"/>
      <c r="G622" s="1"/>
      <c r="H622" s="1"/>
      <c r="I622" s="1"/>
    </row>
    <row r="624" spans="1:9" ht="15.75">
      <c r="A624" s="28" t="s">
        <v>702</v>
      </c>
      <c r="B624" s="56"/>
      <c r="C624" s="56"/>
      <c r="D624" s="56"/>
      <c r="E624"/>
      <c r="F624"/>
      <c r="G624"/>
      <c r="H624" s="204" t="s">
        <v>703</v>
      </c>
      <c r="I624" s="204"/>
    </row>
  </sheetData>
  <autoFilter ref="B1:F624"/>
  <mergeCells count="10">
    <mergeCell ref="H624:I624"/>
    <mergeCell ref="I10:I11"/>
    <mergeCell ref="A620:F620"/>
    <mergeCell ref="F3:I3"/>
    <mergeCell ref="F4:I4"/>
    <mergeCell ref="A7:I7"/>
    <mergeCell ref="A10:A11"/>
    <mergeCell ref="B10:F10"/>
    <mergeCell ref="G10:G11"/>
    <mergeCell ref="H10:H11"/>
  </mergeCells>
  <phoneticPr fontId="32" type="noConversion"/>
  <pageMargins left="0.78740157480314965" right="0.39370078740157483" top="0.78740157480314965" bottom="0.78740157480314965" header="0.51181102362204722" footer="0.51181102362204722"/>
  <pageSetup paperSize="9" scale="68" fitToHeight="0" orientation="portrait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C4" sqref="C4:F4"/>
    </sheetView>
  </sheetViews>
  <sheetFormatPr defaultColWidth="8.25" defaultRowHeight="15"/>
  <cols>
    <col min="1" max="1" width="9.375" style="3" customWidth="1"/>
    <col min="2" max="2" width="31" style="3" customWidth="1"/>
    <col min="3" max="3" width="15.625" style="3" customWidth="1"/>
    <col min="4" max="4" width="15.25" style="4" customWidth="1"/>
    <col min="5" max="5" width="14.125" style="4" customWidth="1"/>
    <col min="6" max="16384" width="8.25" style="3"/>
  </cols>
  <sheetData>
    <row r="1" spans="1:8">
      <c r="C1" s="49" t="s">
        <v>734</v>
      </c>
      <c r="D1" s="51"/>
      <c r="E1" s="2"/>
      <c r="F1" s="2"/>
    </row>
    <row r="2" spans="1:8">
      <c r="C2" s="49" t="s">
        <v>717</v>
      </c>
      <c r="D2" s="51"/>
      <c r="E2" s="2"/>
      <c r="F2" s="2"/>
    </row>
    <row r="3" spans="1:8" ht="27.6" customHeight="1">
      <c r="C3" s="209" t="s">
        <v>718</v>
      </c>
      <c r="D3" s="209"/>
      <c r="E3" s="209"/>
      <c r="F3" s="209"/>
    </row>
    <row r="4" spans="1:8" ht="19.149999999999999" customHeight="1">
      <c r="C4" s="220" t="s">
        <v>200</v>
      </c>
      <c r="D4" s="220"/>
      <c r="E4" s="220"/>
      <c r="F4" s="220"/>
    </row>
    <row r="6" spans="1:8">
      <c r="A6" s="5"/>
      <c r="B6" s="5"/>
      <c r="C6" s="5"/>
      <c r="D6" s="6"/>
      <c r="E6" s="6"/>
      <c r="F6" s="5"/>
      <c r="G6" s="5"/>
      <c r="H6" s="5"/>
    </row>
    <row r="7" spans="1:8" ht="60.6" customHeight="1">
      <c r="A7" s="227" t="s">
        <v>732</v>
      </c>
      <c r="B7" s="227"/>
      <c r="C7" s="227"/>
      <c r="D7" s="227"/>
      <c r="E7" s="227"/>
      <c r="F7" s="5"/>
      <c r="G7" s="5"/>
      <c r="H7" s="5"/>
    </row>
    <row r="8" spans="1:8">
      <c r="A8" s="5"/>
      <c r="B8" s="5"/>
      <c r="C8" s="5"/>
      <c r="D8" s="6"/>
      <c r="E8" s="6"/>
      <c r="F8" s="5"/>
      <c r="G8" s="5"/>
      <c r="H8" s="5"/>
    </row>
    <row r="9" spans="1:8">
      <c r="A9" s="5"/>
      <c r="B9" s="5"/>
      <c r="D9" s="6"/>
      <c r="E9" s="7" t="s">
        <v>678</v>
      </c>
      <c r="F9" s="5"/>
      <c r="G9" s="5"/>
      <c r="H9" s="5"/>
    </row>
    <row r="10" spans="1:8" ht="34.9" customHeight="1">
      <c r="A10" s="228" t="s">
        <v>679</v>
      </c>
      <c r="B10" s="230" t="s">
        <v>680</v>
      </c>
      <c r="C10" s="232" t="s">
        <v>681</v>
      </c>
      <c r="D10" s="233"/>
      <c r="E10" s="234"/>
      <c r="F10" s="5"/>
      <c r="G10" s="5"/>
      <c r="H10" s="5"/>
    </row>
    <row r="11" spans="1:8" ht="31.5">
      <c r="A11" s="229"/>
      <c r="B11" s="231"/>
      <c r="C11" s="8" t="s">
        <v>731</v>
      </c>
      <c r="D11" s="69" t="s">
        <v>654</v>
      </c>
      <c r="E11" s="70" t="s">
        <v>653</v>
      </c>
      <c r="F11" s="5"/>
      <c r="G11" s="5"/>
      <c r="H11" s="5"/>
    </row>
    <row r="12" spans="1:8" ht="18.75">
      <c r="A12" s="9">
        <v>1</v>
      </c>
      <c r="B12" s="10" t="s">
        <v>682</v>
      </c>
      <c r="C12" s="74">
        <v>1653.9</v>
      </c>
      <c r="D12" s="75">
        <v>378</v>
      </c>
      <c r="E12" s="72">
        <f>D12/C12</f>
        <v>0.22855069834935607</v>
      </c>
      <c r="F12" s="5"/>
      <c r="G12" s="5"/>
      <c r="H12" s="5"/>
    </row>
    <row r="13" spans="1:8" ht="18.75">
      <c r="A13" s="9">
        <v>2</v>
      </c>
      <c r="B13" s="10" t="s">
        <v>683</v>
      </c>
      <c r="C13" s="74">
        <v>5045.8</v>
      </c>
      <c r="D13" s="76">
        <v>1225</v>
      </c>
      <c r="E13" s="72">
        <f t="shared" ref="E13:E30" si="0">D13/C13</f>
        <v>0.24277617028023304</v>
      </c>
      <c r="F13" s="5"/>
      <c r="G13" s="5"/>
      <c r="H13" s="5"/>
    </row>
    <row r="14" spans="1:8" ht="18.75">
      <c r="A14" s="9">
        <v>3</v>
      </c>
      <c r="B14" s="10" t="s">
        <v>684</v>
      </c>
      <c r="C14" s="74">
        <v>3580.7</v>
      </c>
      <c r="D14" s="76">
        <v>860</v>
      </c>
      <c r="E14" s="72">
        <f t="shared" si="0"/>
        <v>0.24017650180132377</v>
      </c>
      <c r="F14" s="5"/>
      <c r="G14" s="5"/>
      <c r="H14" s="5"/>
    </row>
    <row r="15" spans="1:8" ht="18.75">
      <c r="A15" s="9">
        <v>4</v>
      </c>
      <c r="B15" s="10" t="s">
        <v>685</v>
      </c>
      <c r="C15" s="74">
        <v>6085.6</v>
      </c>
      <c r="D15" s="76">
        <v>1487</v>
      </c>
      <c r="E15" s="72">
        <f t="shared" si="0"/>
        <v>0.24434731168660442</v>
      </c>
      <c r="F15" s="5"/>
      <c r="G15" s="5"/>
      <c r="H15" s="5"/>
    </row>
    <row r="16" spans="1:8" ht="18.75">
      <c r="A16" s="9">
        <v>5</v>
      </c>
      <c r="B16" s="10" t="s">
        <v>686</v>
      </c>
      <c r="C16" s="74">
        <v>1809.1</v>
      </c>
      <c r="D16" s="76">
        <v>415</v>
      </c>
      <c r="E16" s="72">
        <f t="shared" si="0"/>
        <v>0.22939583218174783</v>
      </c>
      <c r="F16" s="5"/>
      <c r="G16" s="5"/>
      <c r="H16" s="5"/>
    </row>
    <row r="17" spans="1:8" ht="18.75">
      <c r="A17" s="9">
        <v>6</v>
      </c>
      <c r="B17" s="10" t="s">
        <v>687</v>
      </c>
      <c r="C17" s="74">
        <v>1499.9</v>
      </c>
      <c r="D17" s="76">
        <v>341</v>
      </c>
      <c r="E17" s="72">
        <f t="shared" si="0"/>
        <v>0.2273484898993266</v>
      </c>
      <c r="F17" s="5"/>
      <c r="G17" s="5"/>
      <c r="H17" s="5"/>
    </row>
    <row r="18" spans="1:8" ht="18.75">
      <c r="A18" s="9">
        <v>7</v>
      </c>
      <c r="B18" s="10" t="s">
        <v>688</v>
      </c>
      <c r="C18" s="74">
        <v>4072.3</v>
      </c>
      <c r="D18" s="76">
        <v>983</v>
      </c>
      <c r="E18" s="72">
        <f t="shared" si="0"/>
        <v>0.24138693121823046</v>
      </c>
      <c r="F18" s="5"/>
      <c r="G18" s="5"/>
      <c r="H18" s="5"/>
    </row>
    <row r="19" spans="1:8" ht="18.75">
      <c r="A19" s="9">
        <v>8</v>
      </c>
      <c r="B19" s="10" t="s">
        <v>689</v>
      </c>
      <c r="C19" s="74">
        <v>670.8</v>
      </c>
      <c r="D19" s="76">
        <v>134</v>
      </c>
      <c r="E19" s="72">
        <f t="shared" si="0"/>
        <v>0.19976147883124629</v>
      </c>
      <c r="F19" s="5"/>
      <c r="G19" s="5"/>
      <c r="H19" s="5"/>
    </row>
    <row r="20" spans="1:8" ht="18.75">
      <c r="A20" s="9">
        <v>9</v>
      </c>
      <c r="B20" s="10" t="s">
        <v>690</v>
      </c>
      <c r="C20" s="74">
        <v>2822.2</v>
      </c>
      <c r="D20" s="76">
        <v>671</v>
      </c>
      <c r="E20" s="72">
        <f t="shared" si="0"/>
        <v>0.23775777762029623</v>
      </c>
      <c r="F20" s="5"/>
      <c r="G20" s="5"/>
      <c r="H20" s="5"/>
    </row>
    <row r="21" spans="1:8" ht="18.75">
      <c r="A21" s="9">
        <v>10</v>
      </c>
      <c r="B21" s="10" t="s">
        <v>691</v>
      </c>
      <c r="C21" s="74">
        <v>4474.6000000000004</v>
      </c>
      <c r="D21" s="76">
        <v>1085</v>
      </c>
      <c r="E21" s="72">
        <f t="shared" si="0"/>
        <v>0.24247977472846732</v>
      </c>
      <c r="F21" s="5"/>
      <c r="G21" s="5"/>
      <c r="H21" s="5"/>
    </row>
    <row r="22" spans="1:8" ht="18.75">
      <c r="A22" s="9">
        <v>11</v>
      </c>
      <c r="B22" s="10" t="s">
        <v>692</v>
      </c>
      <c r="C22" s="74">
        <v>1815.9</v>
      </c>
      <c r="D22" s="76">
        <v>419</v>
      </c>
      <c r="E22" s="72">
        <f t="shared" si="0"/>
        <v>0.23073957817060409</v>
      </c>
      <c r="F22" s="5"/>
      <c r="G22" s="5"/>
      <c r="H22" s="5"/>
    </row>
    <row r="23" spans="1:8" ht="18.75">
      <c r="A23" s="9">
        <v>12</v>
      </c>
      <c r="B23" s="10" t="s">
        <v>693</v>
      </c>
      <c r="C23" s="74">
        <v>2124.9</v>
      </c>
      <c r="D23" s="76">
        <v>497</v>
      </c>
      <c r="E23" s="72">
        <f t="shared" si="0"/>
        <v>0.23389335968751471</v>
      </c>
      <c r="F23" s="5"/>
      <c r="G23" s="5"/>
      <c r="H23" s="5"/>
    </row>
    <row r="24" spans="1:8" ht="18.75">
      <c r="A24" s="9">
        <v>13</v>
      </c>
      <c r="B24" s="10" t="s">
        <v>694</v>
      </c>
      <c r="C24" s="74">
        <v>5422</v>
      </c>
      <c r="D24" s="76">
        <v>1320</v>
      </c>
      <c r="E24" s="72">
        <f t="shared" si="0"/>
        <v>0.2434526005164146</v>
      </c>
      <c r="F24" s="5"/>
      <c r="G24" s="5"/>
      <c r="H24" s="5"/>
    </row>
    <row r="25" spans="1:8" ht="18.75">
      <c r="A25" s="9">
        <v>14</v>
      </c>
      <c r="B25" s="10" t="s">
        <v>695</v>
      </c>
      <c r="C25" s="74">
        <v>3022.1</v>
      </c>
      <c r="D25" s="76">
        <v>720</v>
      </c>
      <c r="E25" s="72">
        <f t="shared" si="0"/>
        <v>0.2382449290228649</v>
      </c>
      <c r="F25" s="5"/>
      <c r="G25" s="5"/>
      <c r="H25" s="5"/>
    </row>
    <row r="26" spans="1:8" ht="18.75">
      <c r="A26" s="9">
        <v>15</v>
      </c>
      <c r="B26" s="10" t="s">
        <v>696</v>
      </c>
      <c r="C26" s="74">
        <v>2565.6999999999998</v>
      </c>
      <c r="D26" s="76">
        <v>607</v>
      </c>
      <c r="E26" s="72">
        <f t="shared" si="0"/>
        <v>0.23658260903457148</v>
      </c>
      <c r="F26" s="5"/>
      <c r="G26" s="5"/>
      <c r="H26" s="5"/>
    </row>
    <row r="27" spans="1:8" ht="18.75">
      <c r="A27" s="9">
        <v>16</v>
      </c>
      <c r="B27" s="10" t="s">
        <v>697</v>
      </c>
      <c r="C27" s="74">
        <v>1146.4000000000001</v>
      </c>
      <c r="D27" s="76">
        <v>249</v>
      </c>
      <c r="E27" s="72">
        <f t="shared" si="0"/>
        <v>0.21720167480809488</v>
      </c>
      <c r="F27" s="5"/>
      <c r="G27" s="5"/>
      <c r="H27" s="5"/>
    </row>
    <row r="28" spans="1:8" ht="18.75">
      <c r="A28" s="9">
        <v>17</v>
      </c>
      <c r="B28" s="10" t="s">
        <v>698</v>
      </c>
      <c r="C28" s="74">
        <v>2322.4</v>
      </c>
      <c r="D28" s="77">
        <v>545</v>
      </c>
      <c r="E28" s="72">
        <f t="shared" si="0"/>
        <v>0.23467102996899758</v>
      </c>
    </row>
    <row r="29" spans="1:8" ht="19.5" customHeight="1">
      <c r="A29" s="9">
        <v>18</v>
      </c>
      <c r="B29" s="10" t="s">
        <v>699</v>
      </c>
      <c r="C29" s="74">
        <v>5340.2</v>
      </c>
      <c r="D29" s="77">
        <v>1299</v>
      </c>
      <c r="E29" s="72">
        <f t="shared" si="0"/>
        <v>0.24324931650499981</v>
      </c>
    </row>
    <row r="30" spans="1:8" ht="18.75">
      <c r="A30" s="11" t="s">
        <v>700</v>
      </c>
      <c r="B30" s="12" t="s">
        <v>701</v>
      </c>
      <c r="C30" s="78">
        <f>C12+C13+C14+C15+C16+C17+C18+C19+C20+C21+C22+C23+C24+C25+C26+C27+C28+C29</f>
        <v>55474.5</v>
      </c>
      <c r="D30" s="78">
        <f>D12+D13+D14+D15+D16+D17+D18+D19+D20+D21+D22+D23+D24+D25+D26+D27+D28+D29</f>
        <v>13235</v>
      </c>
      <c r="E30" s="73">
        <f t="shared" si="0"/>
        <v>0.23857808542663747</v>
      </c>
    </row>
    <row r="31" spans="1:8">
      <c r="A31" s="13"/>
      <c r="B31" s="13"/>
      <c r="C31" s="13"/>
    </row>
    <row r="32" spans="1:8">
      <c r="A32" s="13"/>
      <c r="B32" s="13"/>
      <c r="C32" s="13"/>
    </row>
    <row r="33" spans="1:9">
      <c r="A33" s="13"/>
      <c r="B33" s="13"/>
      <c r="C33" s="13"/>
    </row>
    <row r="34" spans="1:9" s="14" customFormat="1" ht="15.75">
      <c r="A34" s="14" t="s">
        <v>702</v>
      </c>
      <c r="B34" s="15"/>
      <c r="C34" s="15"/>
      <c r="D34" s="226" t="s">
        <v>703</v>
      </c>
      <c r="E34" s="226"/>
      <c r="G34" s="16"/>
      <c r="H34" s="16"/>
      <c r="I34" s="16"/>
    </row>
  </sheetData>
  <mergeCells count="7">
    <mergeCell ref="D34:E34"/>
    <mergeCell ref="C3:F3"/>
    <mergeCell ref="C4:F4"/>
    <mergeCell ref="A7:E7"/>
    <mergeCell ref="A10:A11"/>
    <mergeCell ref="B10:B11"/>
    <mergeCell ref="C10:E10"/>
  </mergeCells>
  <phoneticPr fontId="32" type="noConversion"/>
  <pageMargins left="0.78740157480314965" right="0.39370078740157483" top="0.78740157480314965" bottom="0.39370078740157483" header="0.31496062992125984" footer="0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C4" sqref="C4:F4"/>
    </sheetView>
  </sheetViews>
  <sheetFormatPr defaultColWidth="8.25" defaultRowHeight="15"/>
  <cols>
    <col min="1" max="1" width="9.375" style="3" customWidth="1"/>
    <col min="2" max="2" width="31" style="3" customWidth="1"/>
    <col min="3" max="3" width="15.75" style="3" customWidth="1"/>
    <col min="4" max="5" width="15.75" style="4" customWidth="1"/>
    <col min="6" max="16384" width="8.25" style="3"/>
  </cols>
  <sheetData>
    <row r="1" spans="1:8">
      <c r="C1" s="49" t="s">
        <v>735</v>
      </c>
      <c r="D1" s="51"/>
      <c r="E1" s="2"/>
      <c r="F1" s="2"/>
    </row>
    <row r="2" spans="1:8">
      <c r="C2" s="49" t="s">
        <v>717</v>
      </c>
      <c r="D2" s="51"/>
      <c r="E2" s="2"/>
      <c r="F2" s="2"/>
    </row>
    <row r="3" spans="1:8" ht="28.9" customHeight="1">
      <c r="C3" s="209" t="s">
        <v>718</v>
      </c>
      <c r="D3" s="209"/>
      <c r="E3" s="209"/>
      <c r="F3" s="71"/>
    </row>
    <row r="4" spans="1:8" ht="18.600000000000001" customHeight="1">
      <c r="C4" s="220" t="s">
        <v>199</v>
      </c>
      <c r="D4" s="220"/>
      <c r="E4" s="220"/>
      <c r="F4" s="220"/>
    </row>
    <row r="7" spans="1:8" ht="68.45" customHeight="1">
      <c r="A7" s="227" t="s">
        <v>733</v>
      </c>
      <c r="B7" s="227"/>
      <c r="C7" s="227"/>
      <c r="D7" s="227"/>
      <c r="E7" s="227"/>
      <c r="F7" s="5"/>
      <c r="G7" s="5"/>
      <c r="H7" s="5"/>
    </row>
    <row r="8" spans="1:8">
      <c r="A8" s="5"/>
      <c r="B8" s="5"/>
      <c r="C8" s="5"/>
      <c r="D8" s="6"/>
      <c r="E8" s="6"/>
      <c r="F8" s="5"/>
      <c r="G8" s="5"/>
      <c r="H8" s="5"/>
    </row>
    <row r="9" spans="1:8">
      <c r="A9" s="5"/>
      <c r="B9" s="5"/>
      <c r="D9" s="6"/>
      <c r="E9" s="7" t="s">
        <v>678</v>
      </c>
      <c r="F9" s="5"/>
      <c r="G9" s="5"/>
      <c r="H9" s="5"/>
    </row>
    <row r="10" spans="1:8" ht="34.9" customHeight="1">
      <c r="A10" s="235" t="s">
        <v>679</v>
      </c>
      <c r="B10" s="236" t="s">
        <v>680</v>
      </c>
      <c r="C10" s="236" t="s">
        <v>704</v>
      </c>
      <c r="D10" s="236"/>
      <c r="E10" s="236"/>
      <c r="F10" s="5"/>
      <c r="G10" s="5"/>
      <c r="H10" s="5"/>
    </row>
    <row r="11" spans="1:8" ht="17.45" customHeight="1">
      <c r="A11" s="235"/>
      <c r="B11" s="236"/>
      <c r="C11" s="8" t="s">
        <v>731</v>
      </c>
      <c r="D11" s="69" t="s">
        <v>654</v>
      </c>
      <c r="E11" s="70" t="s">
        <v>653</v>
      </c>
      <c r="F11" s="5"/>
      <c r="G11" s="5"/>
      <c r="H11" s="5"/>
    </row>
    <row r="12" spans="1:8" ht="18.75">
      <c r="A12" s="9">
        <v>1</v>
      </c>
      <c r="B12" s="10" t="s">
        <v>684</v>
      </c>
      <c r="C12" s="81">
        <v>710</v>
      </c>
      <c r="D12" s="75">
        <v>177</v>
      </c>
      <c r="E12" s="79">
        <f>D12/C12</f>
        <v>0.24929577464788732</v>
      </c>
      <c r="F12" s="5"/>
      <c r="G12" s="5"/>
      <c r="H12" s="5"/>
    </row>
    <row r="13" spans="1:8" ht="18.75">
      <c r="A13" s="9">
        <v>2</v>
      </c>
      <c r="B13" s="10" t="s">
        <v>685</v>
      </c>
      <c r="C13" s="81">
        <v>35.5</v>
      </c>
      <c r="D13" s="75">
        <v>35.5</v>
      </c>
      <c r="E13" s="79">
        <f t="shared" ref="E13:E26" si="0">D13/C13</f>
        <v>1</v>
      </c>
      <c r="F13" s="5"/>
      <c r="G13" s="5"/>
      <c r="H13" s="5"/>
    </row>
    <row r="14" spans="1:8" ht="18.75">
      <c r="A14" s="9">
        <v>3</v>
      </c>
      <c r="B14" s="10" t="s">
        <v>686</v>
      </c>
      <c r="C14" s="81">
        <v>964.5</v>
      </c>
      <c r="D14" s="75">
        <v>644.5</v>
      </c>
      <c r="E14" s="79">
        <f t="shared" si="0"/>
        <v>0.66822187662001031</v>
      </c>
      <c r="F14" s="5"/>
      <c r="G14" s="5"/>
      <c r="H14" s="5"/>
    </row>
    <row r="15" spans="1:8" ht="18.75">
      <c r="A15" s="9">
        <v>4</v>
      </c>
      <c r="B15" s="10" t="s">
        <v>687</v>
      </c>
      <c r="C15" s="81">
        <v>434.3</v>
      </c>
      <c r="D15" s="75">
        <v>108</v>
      </c>
      <c r="E15" s="79">
        <f t="shared" si="0"/>
        <v>0.24867603039373704</v>
      </c>
      <c r="F15" s="5"/>
      <c r="G15" s="5"/>
      <c r="H15" s="5"/>
    </row>
    <row r="16" spans="1:8" ht="18.75">
      <c r="A16" s="9">
        <v>5</v>
      </c>
      <c r="B16" s="10" t="s">
        <v>690</v>
      </c>
      <c r="C16" s="81">
        <v>302.10000000000002</v>
      </c>
      <c r="D16" s="75">
        <v>75</v>
      </c>
      <c r="E16" s="79">
        <f t="shared" si="0"/>
        <v>0.24826216484607744</v>
      </c>
      <c r="F16" s="5"/>
      <c r="G16" s="5"/>
      <c r="H16" s="5"/>
    </row>
    <row r="17" spans="1:9" ht="18.75">
      <c r="A17" s="9">
        <v>6</v>
      </c>
      <c r="B17" s="10" t="s">
        <v>691</v>
      </c>
      <c r="C17" s="81">
        <v>495.5</v>
      </c>
      <c r="D17" s="75">
        <v>123</v>
      </c>
      <c r="E17" s="79">
        <f t="shared" si="0"/>
        <v>0.24823410696266399</v>
      </c>
      <c r="F17" s="5"/>
      <c r="G17" s="5"/>
      <c r="H17" s="5"/>
    </row>
    <row r="18" spans="1:9" ht="18.75">
      <c r="A18" s="9">
        <v>7</v>
      </c>
      <c r="B18" s="10" t="s">
        <v>692</v>
      </c>
      <c r="C18" s="81">
        <v>768.2</v>
      </c>
      <c r="D18" s="75">
        <v>209</v>
      </c>
      <c r="E18" s="79">
        <f t="shared" si="0"/>
        <v>0.27206456651913563</v>
      </c>
      <c r="F18" s="5"/>
      <c r="G18" s="5"/>
      <c r="H18" s="5"/>
    </row>
    <row r="19" spans="1:9" ht="18.75">
      <c r="A19" s="9">
        <v>8</v>
      </c>
      <c r="B19" s="10" t="s">
        <v>693</v>
      </c>
      <c r="C19" s="81">
        <v>348.6</v>
      </c>
      <c r="D19" s="75">
        <v>87</v>
      </c>
      <c r="E19" s="79">
        <f t="shared" si="0"/>
        <v>0.24956970740103268</v>
      </c>
      <c r="F19" s="5"/>
      <c r="G19" s="5"/>
      <c r="H19" s="5"/>
    </row>
    <row r="20" spans="1:9" ht="18.75">
      <c r="A20" s="9">
        <v>9</v>
      </c>
      <c r="B20" s="10" t="s">
        <v>695</v>
      </c>
      <c r="C20" s="81">
        <v>549.20000000000005</v>
      </c>
      <c r="D20" s="75">
        <v>138</v>
      </c>
      <c r="E20" s="79">
        <f t="shared" si="0"/>
        <v>0.25127458120903129</v>
      </c>
      <c r="F20" s="5"/>
      <c r="G20" s="5"/>
      <c r="H20" s="5"/>
    </row>
    <row r="21" spans="1:9" ht="18.75">
      <c r="A21" s="9">
        <v>10</v>
      </c>
      <c r="B21" s="10" t="s">
        <v>696</v>
      </c>
      <c r="C21" s="81">
        <v>617.79999999999995</v>
      </c>
      <c r="D21" s="75">
        <v>153</v>
      </c>
      <c r="E21" s="79">
        <f t="shared" si="0"/>
        <v>0.24765296212366464</v>
      </c>
      <c r="F21" s="5"/>
      <c r="G21" s="5"/>
      <c r="H21" s="5"/>
    </row>
    <row r="22" spans="1:9" ht="18.75">
      <c r="A22" s="9">
        <v>11</v>
      </c>
      <c r="B22" s="10" t="s">
        <v>697</v>
      </c>
      <c r="C22" s="81">
        <v>933.1</v>
      </c>
      <c r="D22" s="75">
        <v>234</v>
      </c>
      <c r="E22" s="79">
        <f t="shared" si="0"/>
        <v>0.2507769799592755</v>
      </c>
      <c r="F22" s="5"/>
      <c r="G22" s="5"/>
      <c r="H22" s="5"/>
    </row>
    <row r="23" spans="1:9" ht="18.75">
      <c r="A23" s="9">
        <v>12</v>
      </c>
      <c r="B23" s="10" t="s">
        <v>698</v>
      </c>
      <c r="C23" s="81">
        <v>203.3</v>
      </c>
      <c r="D23" s="75">
        <v>51</v>
      </c>
      <c r="E23" s="79">
        <f t="shared" si="0"/>
        <v>0.2508607968519429</v>
      </c>
    </row>
    <row r="24" spans="1:9" ht="19.5" customHeight="1">
      <c r="A24" s="9">
        <v>13</v>
      </c>
      <c r="B24" s="10" t="s">
        <v>699</v>
      </c>
      <c r="C24" s="81">
        <v>574.79999999999995</v>
      </c>
      <c r="D24" s="75">
        <v>144</v>
      </c>
      <c r="E24" s="79">
        <f t="shared" si="0"/>
        <v>0.25052192066805845</v>
      </c>
    </row>
    <row r="25" spans="1:9" ht="19.5" customHeight="1">
      <c r="A25" s="9"/>
      <c r="B25" s="10" t="s">
        <v>705</v>
      </c>
      <c r="C25" s="75">
        <v>7000</v>
      </c>
      <c r="D25" s="82">
        <v>0</v>
      </c>
      <c r="E25" s="79">
        <f t="shared" si="0"/>
        <v>0</v>
      </c>
    </row>
    <row r="26" spans="1:9" ht="18.75">
      <c r="A26" s="11" t="s">
        <v>700</v>
      </c>
      <c r="B26" s="12" t="s">
        <v>701</v>
      </c>
      <c r="C26" s="78">
        <f>C12+C13+C14+C15+C16+C18+C17+C19+C20+C21+C22+C23+C24+C25</f>
        <v>13936.900000000001</v>
      </c>
      <c r="D26" s="78">
        <f>D12+D13+D14+D15+D16+D18+D17+D19+D20+D21+D22+D23+D24+D25</f>
        <v>2179</v>
      </c>
      <c r="E26" s="80">
        <f t="shared" si="0"/>
        <v>0.15634753783122501</v>
      </c>
    </row>
    <row r="27" spans="1:9">
      <c r="A27" s="13"/>
      <c r="B27" s="13"/>
      <c r="C27" s="13"/>
    </row>
    <row r="28" spans="1:9">
      <c r="A28" s="13"/>
      <c r="B28" s="13"/>
      <c r="C28" s="13"/>
    </row>
    <row r="29" spans="1:9">
      <c r="A29" s="13"/>
      <c r="B29" s="13"/>
      <c r="C29" s="13"/>
    </row>
    <row r="30" spans="1:9" s="14" customFormat="1" ht="15.75">
      <c r="A30" s="14" t="s">
        <v>702</v>
      </c>
      <c r="B30" s="15"/>
      <c r="C30" s="15"/>
      <c r="D30" s="226" t="s">
        <v>703</v>
      </c>
      <c r="E30" s="226"/>
      <c r="G30" s="16"/>
      <c r="H30" s="16"/>
      <c r="I30" s="16"/>
    </row>
  </sheetData>
  <mergeCells count="7">
    <mergeCell ref="D30:E30"/>
    <mergeCell ref="C4:F4"/>
    <mergeCell ref="C3:E3"/>
    <mergeCell ref="A7:E7"/>
    <mergeCell ref="A10:A11"/>
    <mergeCell ref="B10:B11"/>
    <mergeCell ref="C10:E10"/>
  </mergeCells>
  <phoneticPr fontId="32" type="noConversion"/>
  <pageMargins left="0.78740157480314965" right="0.39370078740157483" top="0.78740157480314965" bottom="0.39370078740157483" header="0.31496062992125984" footer="0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B4" sqref="B4:C4"/>
    </sheetView>
  </sheetViews>
  <sheetFormatPr defaultColWidth="8" defaultRowHeight="15.75"/>
  <cols>
    <col min="1" max="1" width="47.125" customWidth="1"/>
    <col min="2" max="2" width="22.75" customWidth="1"/>
    <col min="3" max="3" width="12.25" style="170" customWidth="1"/>
    <col min="4" max="4" width="10.25" style="170" customWidth="1"/>
    <col min="5" max="5" width="8" customWidth="1"/>
  </cols>
  <sheetData>
    <row r="1" spans="1:5">
      <c r="B1" s="220" t="s">
        <v>197</v>
      </c>
      <c r="C1" s="220"/>
      <c r="D1" s="51"/>
    </row>
    <row r="2" spans="1:5">
      <c r="B2" s="220" t="s">
        <v>717</v>
      </c>
      <c r="C2" s="220"/>
      <c r="D2" s="51"/>
    </row>
    <row r="3" spans="1:5" ht="42.75" customHeight="1">
      <c r="B3" s="209" t="s">
        <v>718</v>
      </c>
      <c r="C3" s="209"/>
      <c r="D3" s="163"/>
    </row>
    <row r="4" spans="1:5" ht="16.149999999999999" customHeight="1">
      <c r="B4" s="220" t="s">
        <v>199</v>
      </c>
      <c r="C4" s="220"/>
      <c r="D4" s="49"/>
    </row>
    <row r="5" spans="1:5">
      <c r="A5" s="165"/>
      <c r="C5" s="166"/>
      <c r="D5" s="164"/>
      <c r="E5" s="164"/>
    </row>
    <row r="6" spans="1:5">
      <c r="A6" s="165"/>
      <c r="B6" s="167"/>
      <c r="C6" s="168"/>
      <c r="D6" s="168"/>
    </row>
    <row r="7" spans="1:5">
      <c r="A7" s="165"/>
      <c r="B7" s="165"/>
      <c r="C7" s="169"/>
      <c r="D7" s="169"/>
    </row>
    <row r="8" spans="1:5" ht="58.15" customHeight="1">
      <c r="A8" s="237" t="s">
        <v>198</v>
      </c>
      <c r="B8" s="237"/>
      <c r="C8" s="237"/>
      <c r="D8" s="237"/>
    </row>
    <row r="9" spans="1:5">
      <c r="A9" s="165"/>
      <c r="B9" s="165"/>
      <c r="C9" s="169"/>
    </row>
    <row r="10" spans="1:5">
      <c r="A10" s="171" t="s">
        <v>655</v>
      </c>
      <c r="B10" s="171" t="s">
        <v>709</v>
      </c>
      <c r="C10" s="172" t="s">
        <v>146</v>
      </c>
      <c r="D10" s="173" t="s">
        <v>654</v>
      </c>
    </row>
    <row r="11" spans="1:5">
      <c r="A11" s="174" t="s">
        <v>147</v>
      </c>
      <c r="B11" s="175" t="s">
        <v>148</v>
      </c>
      <c r="C11" s="176">
        <f>C12+C17+C22+C27</f>
        <v>19433.522909999927</v>
      </c>
      <c r="D11" s="176">
        <f>D12+D17+D22+D27</f>
        <v>-825.12760000000708</v>
      </c>
    </row>
    <row r="12" spans="1:5" ht="25.5">
      <c r="A12" s="174" t="s">
        <v>149</v>
      </c>
      <c r="B12" s="175" t="s">
        <v>150</v>
      </c>
      <c r="C12" s="176">
        <f>C13</f>
        <v>15987.25945</v>
      </c>
      <c r="D12" s="176">
        <v>0</v>
      </c>
    </row>
    <row r="13" spans="1:5" ht="25.5">
      <c r="A13" s="177" t="s">
        <v>151</v>
      </c>
      <c r="B13" s="178" t="s">
        <v>152</v>
      </c>
      <c r="C13" s="179">
        <f>C14</f>
        <v>15987.25945</v>
      </c>
      <c r="D13" s="179">
        <v>0</v>
      </c>
    </row>
    <row r="14" spans="1:5" ht="25.5">
      <c r="A14" s="177" t="s">
        <v>153</v>
      </c>
      <c r="B14" s="178" t="s">
        <v>154</v>
      </c>
      <c r="C14" s="179">
        <v>15987.25945</v>
      </c>
      <c r="D14" s="179">
        <v>0</v>
      </c>
    </row>
    <row r="15" spans="1:5" ht="25.5" hidden="1">
      <c r="A15" s="177" t="s">
        <v>155</v>
      </c>
      <c r="B15" s="178" t="s">
        <v>156</v>
      </c>
      <c r="C15" s="180">
        <v>0</v>
      </c>
      <c r="D15" s="180">
        <v>0</v>
      </c>
    </row>
    <row r="16" spans="1:5" ht="25.5" hidden="1">
      <c r="A16" s="177" t="s">
        <v>157</v>
      </c>
      <c r="B16" s="178" t="s">
        <v>158</v>
      </c>
      <c r="C16" s="180">
        <v>0</v>
      </c>
      <c r="D16" s="180">
        <v>0</v>
      </c>
    </row>
    <row r="17" spans="1:5" ht="25.5">
      <c r="A17" s="174" t="s">
        <v>159</v>
      </c>
      <c r="B17" s="175" t="s">
        <v>160</v>
      </c>
      <c r="C17" s="176">
        <f>C18+C20</f>
        <v>-9387</v>
      </c>
      <c r="D17" s="176">
        <v>0</v>
      </c>
    </row>
    <row r="18" spans="1:5" ht="38.25" hidden="1">
      <c r="A18" s="177" t="s">
        <v>161</v>
      </c>
      <c r="B18" s="178" t="s">
        <v>162</v>
      </c>
      <c r="C18" s="181">
        <f>C19</f>
        <v>0</v>
      </c>
      <c r="D18" s="181">
        <v>0</v>
      </c>
    </row>
    <row r="19" spans="1:5" ht="38.25" hidden="1">
      <c r="A19" s="177" t="s">
        <v>163</v>
      </c>
      <c r="B19" s="178" t="s">
        <v>164</v>
      </c>
      <c r="C19" s="181">
        <v>0</v>
      </c>
      <c r="D19" s="181">
        <v>0</v>
      </c>
    </row>
    <row r="20" spans="1:5" ht="38.25">
      <c r="A20" s="177" t="s">
        <v>165</v>
      </c>
      <c r="B20" s="178" t="s">
        <v>166</v>
      </c>
      <c r="C20" s="182">
        <f>C21</f>
        <v>-9387</v>
      </c>
      <c r="D20" s="182">
        <v>0</v>
      </c>
    </row>
    <row r="21" spans="1:5" ht="38.25">
      <c r="A21" s="177" t="s">
        <v>167</v>
      </c>
      <c r="B21" s="178" t="s">
        <v>168</v>
      </c>
      <c r="C21" s="182">
        <v>-9387</v>
      </c>
      <c r="D21" s="182">
        <v>0</v>
      </c>
    </row>
    <row r="22" spans="1:5" ht="25.5">
      <c r="A22" s="174" t="s">
        <v>169</v>
      </c>
      <c r="B22" s="175" t="s">
        <v>170</v>
      </c>
      <c r="C22" s="183">
        <f>C23+C25</f>
        <v>12705.263459999929</v>
      </c>
      <c r="D22" s="183">
        <f>D23+D25</f>
        <v>-825.12760000000708</v>
      </c>
    </row>
    <row r="23" spans="1:5">
      <c r="A23" s="177" t="s">
        <v>171</v>
      </c>
      <c r="B23" s="178" t="s">
        <v>172</v>
      </c>
      <c r="C23" s="182">
        <f>C24</f>
        <v>-973924.51993000007</v>
      </c>
      <c r="D23" s="182">
        <f>D24</f>
        <v>-199380.14449999999</v>
      </c>
    </row>
    <row r="24" spans="1:5">
      <c r="A24" s="177" t="s">
        <v>173</v>
      </c>
      <c r="B24" s="178" t="s">
        <v>174</v>
      </c>
      <c r="C24" s="179">
        <f>-957809.26048-15987.25945-128</f>
        <v>-973924.51993000007</v>
      </c>
      <c r="D24" s="179">
        <v>-199380.14449999999</v>
      </c>
    </row>
    <row r="25" spans="1:5">
      <c r="A25" s="177" t="s">
        <v>175</v>
      </c>
      <c r="B25" s="178" t="s">
        <v>176</v>
      </c>
      <c r="C25" s="179">
        <f>C26</f>
        <v>986629.78339</v>
      </c>
      <c r="D25" s="179">
        <f>D26</f>
        <v>198555.01689999999</v>
      </c>
    </row>
    <row r="26" spans="1:5">
      <c r="A26" s="177" t="s">
        <v>177</v>
      </c>
      <c r="B26" s="178" t="s">
        <v>178</v>
      </c>
      <c r="C26" s="179">
        <f>977242.78339+9387</f>
        <v>986629.78339</v>
      </c>
      <c r="D26" s="179">
        <v>198555.01689999999</v>
      </c>
    </row>
    <row r="27" spans="1:5" ht="26.25">
      <c r="A27" s="184" t="s">
        <v>179</v>
      </c>
      <c r="B27" s="185" t="s">
        <v>180</v>
      </c>
      <c r="C27" s="186">
        <f>C28</f>
        <v>128</v>
      </c>
      <c r="D27" s="186">
        <f>D28</f>
        <v>0</v>
      </c>
    </row>
    <row r="28" spans="1:5" ht="26.25">
      <c r="A28" s="184" t="s">
        <v>181</v>
      </c>
      <c r="B28" s="185" t="s">
        <v>182</v>
      </c>
      <c r="C28" s="186">
        <f>C29+C32</f>
        <v>128</v>
      </c>
      <c r="D28" s="186">
        <f>D29+D32</f>
        <v>0</v>
      </c>
    </row>
    <row r="29" spans="1:5" ht="26.25">
      <c r="A29" s="187" t="s">
        <v>183</v>
      </c>
      <c r="B29" s="185" t="s">
        <v>184</v>
      </c>
      <c r="C29" s="188">
        <f>C30</f>
        <v>128</v>
      </c>
      <c r="D29" s="188">
        <f>D30</f>
        <v>0</v>
      </c>
    </row>
    <row r="30" spans="1:5" ht="39">
      <c r="A30" s="187" t="s">
        <v>185</v>
      </c>
      <c r="B30" s="185" t="s">
        <v>186</v>
      </c>
      <c r="C30" s="188">
        <f>C31</f>
        <v>128</v>
      </c>
      <c r="D30" s="188">
        <f>D31</f>
        <v>0</v>
      </c>
      <c r="E30" s="189"/>
    </row>
    <row r="31" spans="1:5" ht="51.75">
      <c r="A31" s="187" t="s">
        <v>187</v>
      </c>
      <c r="B31" s="185" t="s">
        <v>188</v>
      </c>
      <c r="C31" s="188">
        <v>128</v>
      </c>
      <c r="D31" s="188">
        <v>0</v>
      </c>
    </row>
    <row r="32" spans="1:5" ht="26.25" hidden="1">
      <c r="A32" s="187" t="s">
        <v>189</v>
      </c>
      <c r="B32" s="185" t="s">
        <v>190</v>
      </c>
      <c r="C32" s="188">
        <f>C33</f>
        <v>0</v>
      </c>
      <c r="D32" s="188">
        <f>D33</f>
        <v>0</v>
      </c>
    </row>
    <row r="33" spans="1:5" ht="39" hidden="1">
      <c r="A33" s="187" t="s">
        <v>191</v>
      </c>
      <c r="B33" s="185" t="s">
        <v>190</v>
      </c>
      <c r="C33" s="188">
        <f>C34</f>
        <v>0</v>
      </c>
      <c r="D33" s="188">
        <f>D34</f>
        <v>0</v>
      </c>
    </row>
    <row r="34" spans="1:5" ht="39" hidden="1">
      <c r="A34" s="187" t="s">
        <v>192</v>
      </c>
      <c r="B34" s="185" t="s">
        <v>193</v>
      </c>
      <c r="C34" s="188">
        <v>0</v>
      </c>
      <c r="D34" s="188">
        <v>0</v>
      </c>
    </row>
    <row r="37" spans="1:5">
      <c r="A37" s="28" t="s">
        <v>702</v>
      </c>
      <c r="B37" s="56"/>
      <c r="C37" s="238" t="s">
        <v>194</v>
      </c>
      <c r="D37" s="239"/>
      <c r="E37" s="162"/>
    </row>
  </sheetData>
  <mergeCells count="6">
    <mergeCell ref="A8:D8"/>
    <mergeCell ref="C37:D37"/>
    <mergeCell ref="B3:C3"/>
    <mergeCell ref="B1:C1"/>
    <mergeCell ref="B2:C2"/>
    <mergeCell ref="B4:C4"/>
  </mergeCells>
  <phoneticPr fontId="32" type="noConversion"/>
  <pageMargins left="0.78740157480314965" right="0.43307086614173229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4" sqref="B4"/>
    </sheetView>
  </sheetViews>
  <sheetFormatPr defaultColWidth="8.25" defaultRowHeight="15"/>
  <cols>
    <col min="1" max="1" width="65.625" style="18" customWidth="1"/>
    <col min="2" max="2" width="37.375" style="18" customWidth="1"/>
    <col min="3" max="16384" width="8.25" style="18"/>
  </cols>
  <sheetData>
    <row r="1" spans="1:3">
      <c r="A1" s="17"/>
      <c r="B1" s="49" t="s">
        <v>720</v>
      </c>
      <c r="C1" s="51"/>
    </row>
    <row r="2" spans="1:3">
      <c r="A2" s="17"/>
      <c r="B2" s="49" t="s">
        <v>717</v>
      </c>
      <c r="C2" s="51"/>
    </row>
    <row r="3" spans="1:3" ht="33" customHeight="1">
      <c r="A3" s="17"/>
      <c r="B3" s="209" t="s">
        <v>718</v>
      </c>
      <c r="C3" s="209"/>
    </row>
    <row r="4" spans="1:3" ht="18" customHeight="1">
      <c r="A4" s="17"/>
      <c r="B4" s="49" t="s">
        <v>199</v>
      </c>
      <c r="C4" s="51"/>
    </row>
    <row r="5" spans="1:3">
      <c r="A5" s="17"/>
      <c r="B5" s="19"/>
    </row>
    <row r="6" spans="1:3">
      <c r="A6" s="17"/>
      <c r="B6" s="19"/>
    </row>
    <row r="7" spans="1:3">
      <c r="A7" s="17"/>
      <c r="B7" s="20"/>
    </row>
    <row r="8" spans="1:3" ht="40.5" customHeight="1">
      <c r="A8" s="242" t="s">
        <v>721</v>
      </c>
      <c r="B8" s="242"/>
      <c r="C8" s="242"/>
    </row>
    <row r="9" spans="1:3" ht="16.5">
      <c r="A9" s="21"/>
      <c r="B9" s="22"/>
    </row>
    <row r="10" spans="1:3" ht="15.75">
      <c r="A10" s="23"/>
      <c r="B10" s="24"/>
    </row>
    <row r="11" spans="1:3" ht="15.75">
      <c r="A11" s="25" t="s">
        <v>655</v>
      </c>
      <c r="B11" s="243" t="s">
        <v>706</v>
      </c>
      <c r="C11" s="243"/>
    </row>
    <row r="12" spans="1:3" ht="21.75" customHeight="1">
      <c r="A12" s="26" t="s">
        <v>707</v>
      </c>
      <c r="B12" s="240">
        <v>300</v>
      </c>
      <c r="C12" s="240"/>
    </row>
    <row r="13" spans="1:3" ht="35.1" customHeight="1">
      <c r="A13" s="26" t="s">
        <v>722</v>
      </c>
      <c r="B13" s="240">
        <v>0</v>
      </c>
      <c r="C13" s="240"/>
    </row>
    <row r="14" spans="1:3" ht="15.75">
      <c r="A14" s="26" t="s">
        <v>723</v>
      </c>
      <c r="B14" s="240">
        <v>0</v>
      </c>
      <c r="C14" s="240"/>
    </row>
    <row r="15" spans="1:3" ht="35.1" customHeight="1">
      <c r="A15" s="26" t="s">
        <v>724</v>
      </c>
      <c r="B15" s="240">
        <v>300</v>
      </c>
      <c r="C15" s="240"/>
    </row>
    <row r="16" spans="1:3">
      <c r="A16" s="17"/>
      <c r="B16" s="27"/>
    </row>
    <row r="17" spans="1:4">
      <c r="A17" s="17"/>
      <c r="B17" s="27"/>
    </row>
    <row r="19" spans="1:4" s="30" customFormat="1" ht="15.75">
      <c r="A19" s="28" t="s">
        <v>702</v>
      </c>
      <c r="B19" s="241" t="s">
        <v>703</v>
      </c>
      <c r="C19" s="241"/>
      <c r="D19" s="29"/>
    </row>
  </sheetData>
  <mergeCells count="8">
    <mergeCell ref="B14:C14"/>
    <mergeCell ref="B15:C15"/>
    <mergeCell ref="B19:C19"/>
    <mergeCell ref="B3:C3"/>
    <mergeCell ref="A8:C8"/>
    <mergeCell ref="B11:C11"/>
    <mergeCell ref="B12:C12"/>
    <mergeCell ref="B13:C13"/>
  </mergeCells>
  <phoneticPr fontId="32" type="noConversion"/>
  <pageMargins left="0.78740157480314965" right="0.39370078740157483" top="0.78740157480314965" bottom="0.3937007874015748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прил1</vt:lpstr>
      <vt:lpstr>Прил 2</vt:lpstr>
      <vt:lpstr>Прил 3</vt:lpstr>
      <vt:lpstr>Прил 4</vt:lpstr>
      <vt:lpstr>Прил 5</vt:lpstr>
      <vt:lpstr>Прил 6</vt:lpstr>
      <vt:lpstr>прил7</vt:lpstr>
      <vt:lpstr>Прил 8</vt:lpstr>
      <vt:lpstr>'Прил 2'!Заголовки_для_печати</vt:lpstr>
      <vt:lpstr>'Прил 3'!Заголовки_для_печати</vt:lpstr>
      <vt:lpstr>'Прил 4'!Заголовки_для_печати</vt:lpstr>
      <vt:lpstr>прил1!Заголовки_для_печати</vt:lpstr>
      <vt:lpstr>'Прил 5'!Область_печати</vt:lpstr>
      <vt:lpstr>'Прил 6'!Область_печати</vt:lpstr>
      <vt:lpstr>'Прил 8'!Область_печати</vt:lpstr>
      <vt:lpstr>прил1!Область_печати</vt:lpstr>
      <vt:lpstr>прил7!Область_печати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Администратор</cp:lastModifiedBy>
  <cp:lastPrinted>2018-04-24T04:55:48Z</cp:lastPrinted>
  <dcterms:created xsi:type="dcterms:W3CDTF">2018-04-10T05:32:57Z</dcterms:created>
  <dcterms:modified xsi:type="dcterms:W3CDTF">2018-05-01T07:40:28Z</dcterms:modified>
</cp:coreProperties>
</file>