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7175" windowHeight="9750" activeTab="2"/>
  </bookViews>
  <sheets>
    <sheet name="прил1" sheetId="10" r:id="rId1"/>
    <sheet name="прил 2" sheetId="4" r:id="rId2"/>
    <sheet name="прил 3" sheetId="5" r:id="rId3"/>
    <sheet name="прил 4" sheetId="2" r:id="rId4"/>
    <sheet name="прил 5" sheetId="6" r:id="rId5"/>
    <sheet name="Прил 6" sheetId="7" r:id="rId6"/>
    <sheet name="прил7" sheetId="9" r:id="rId7"/>
    <sheet name="Прил 8" sheetId="8" r:id="rId8"/>
  </sheets>
  <definedNames>
    <definedName name="_xlnm.Print_Titles" localSheetId="1">'прил 2'!$10:$12</definedName>
    <definedName name="_xlnm.Print_Titles" localSheetId="2">'прил 3'!$10:$11</definedName>
    <definedName name="_xlnm.Print_Titles" localSheetId="3">'прил 4'!$10:$12</definedName>
    <definedName name="_xlnm.Print_Titles" localSheetId="4">'прил 5'!$11:$13</definedName>
    <definedName name="_xlnm.Print_Titles" localSheetId="0">прил1!$11:$12</definedName>
    <definedName name="_xlnm.Print_Area" localSheetId="7">'Прил 8'!$A$1:$C$19</definedName>
    <definedName name="_xlnm.Print_Area" localSheetId="0">прил1!$A$1:$E$130</definedName>
    <definedName name="_xlnm.Print_Area" localSheetId="6">прил7!$A$1:$E$41</definedName>
  </definedNames>
  <calcPr calcId="114210" fullCalcOnLoad="1" refMode="R1C1"/>
</workbook>
</file>

<file path=xl/calcChain.xml><?xml version="1.0" encoding="utf-8"?>
<calcChain xmlns="http://schemas.openxmlformats.org/spreadsheetml/2006/main">
  <c r="C18" i="9"/>
  <c r="E122" i="10"/>
  <c r="E121"/>
  <c r="D121"/>
  <c r="C121"/>
  <c r="E120"/>
  <c r="E119"/>
  <c r="E117"/>
  <c r="D116"/>
  <c r="C116"/>
  <c r="E116"/>
  <c r="E115"/>
  <c r="D114"/>
  <c r="E114"/>
  <c r="C114"/>
  <c r="C106"/>
  <c r="E113"/>
  <c r="E112"/>
  <c r="E111"/>
  <c r="E107"/>
  <c r="E103"/>
  <c r="E102"/>
  <c r="E101"/>
  <c r="E100"/>
  <c r="E99"/>
  <c r="E98"/>
  <c r="E97"/>
  <c r="E96"/>
  <c r="E95"/>
  <c r="E94"/>
  <c r="E93"/>
  <c r="E92"/>
  <c r="E91"/>
  <c r="D90"/>
  <c r="C90"/>
  <c r="E90"/>
  <c r="E89"/>
  <c r="E88"/>
  <c r="C87"/>
  <c r="E87"/>
  <c r="E86"/>
  <c r="D85"/>
  <c r="C85"/>
  <c r="C80"/>
  <c r="E80"/>
  <c r="E84"/>
  <c r="E83"/>
  <c r="E82"/>
  <c r="E81"/>
  <c r="D80"/>
  <c r="E79"/>
  <c r="E78"/>
  <c r="D77"/>
  <c r="C77"/>
  <c r="E74"/>
  <c r="E72"/>
  <c r="D72"/>
  <c r="C72"/>
  <c r="E71"/>
  <c r="E70"/>
  <c r="E69"/>
  <c r="E68"/>
  <c r="E67"/>
  <c r="E66"/>
  <c r="E65"/>
  <c r="E64"/>
  <c r="E63"/>
  <c r="E62"/>
  <c r="E61"/>
  <c r="D60"/>
  <c r="C60"/>
  <c r="E60"/>
  <c r="E59"/>
  <c r="E58"/>
  <c r="E57"/>
  <c r="E56"/>
  <c r="D56"/>
  <c r="C56"/>
  <c r="E55"/>
  <c r="E54"/>
  <c r="D54"/>
  <c r="C54"/>
  <c r="E53"/>
  <c r="E52"/>
  <c r="D52"/>
  <c r="C52"/>
  <c r="D51"/>
  <c r="E51"/>
  <c r="C51"/>
  <c r="E50"/>
  <c r="E49"/>
  <c r="E48"/>
  <c r="E47"/>
  <c r="D46"/>
  <c r="C46"/>
  <c r="C45"/>
  <c r="D45"/>
  <c r="E44"/>
  <c r="E43"/>
  <c r="E42"/>
  <c r="D41"/>
  <c r="E41"/>
  <c r="C41"/>
  <c r="E40"/>
  <c r="D39"/>
  <c r="E39"/>
  <c r="C39"/>
  <c r="E37"/>
  <c r="E36"/>
  <c r="E35"/>
  <c r="D35"/>
  <c r="C35"/>
  <c r="E34"/>
  <c r="E33"/>
  <c r="E32"/>
  <c r="D31"/>
  <c r="C31"/>
  <c r="E31"/>
  <c r="E30"/>
  <c r="D29"/>
  <c r="C29"/>
  <c r="E29"/>
  <c r="E28"/>
  <c r="D27"/>
  <c r="C27"/>
  <c r="E27"/>
  <c r="E26"/>
  <c r="D25"/>
  <c r="C25"/>
  <c r="E25"/>
  <c r="E23"/>
  <c r="E22"/>
  <c r="E21"/>
  <c r="E20"/>
  <c r="D20"/>
  <c r="C20"/>
  <c r="E19"/>
  <c r="E18"/>
  <c r="E17"/>
  <c r="E16"/>
  <c r="D15"/>
  <c r="E15"/>
  <c r="C15"/>
  <c r="E45"/>
  <c r="C14"/>
  <c r="C76"/>
  <c r="C75"/>
  <c r="E46"/>
  <c r="E77"/>
  <c r="E85"/>
  <c r="D14"/>
  <c r="D106"/>
  <c r="C123"/>
  <c r="E106"/>
  <c r="D76"/>
  <c r="E14"/>
  <c r="E76"/>
  <c r="D75"/>
  <c r="D123"/>
  <c r="E123"/>
  <c r="E75"/>
  <c r="D36" i="9"/>
  <c r="C36"/>
  <c r="C35"/>
  <c r="C31"/>
  <c r="C30"/>
  <c r="D35"/>
  <c r="E34"/>
  <c r="E33"/>
  <c r="D33"/>
  <c r="C33"/>
  <c r="D32"/>
  <c r="E32"/>
  <c r="C32"/>
  <c r="D28"/>
  <c r="C28"/>
  <c r="D26"/>
  <c r="C26"/>
  <c r="E24"/>
  <c r="E23"/>
  <c r="C23"/>
  <c r="C19"/>
  <c r="E15"/>
  <c r="E13"/>
  <c r="D25"/>
  <c r="E14"/>
  <c r="C25"/>
  <c r="C12"/>
  <c r="D31"/>
  <c r="E25"/>
  <c r="E31"/>
  <c r="D30"/>
  <c r="E30"/>
  <c r="D12"/>
  <c r="E12"/>
  <c r="D34" i="6"/>
  <c r="E32"/>
  <c r="D30" i="7"/>
  <c r="E30"/>
  <c r="C30"/>
  <c r="E29"/>
  <c r="E28"/>
  <c r="E27"/>
  <c r="E26"/>
  <c r="E25"/>
  <c r="E24"/>
  <c r="E23"/>
  <c r="E22"/>
  <c r="E21"/>
  <c r="E20"/>
  <c r="E19"/>
  <c r="E18"/>
  <c r="E17"/>
  <c r="E16"/>
  <c r="E15"/>
  <c r="E14"/>
  <c r="F62" i="6"/>
  <c r="F61"/>
  <c r="E61"/>
  <c r="F60"/>
  <c r="F59"/>
  <c r="E59"/>
  <c r="F58"/>
  <c r="F57"/>
  <c r="E56"/>
  <c r="F55"/>
  <c r="E54"/>
  <c r="F54"/>
  <c r="F53"/>
  <c r="E52"/>
  <c r="F52"/>
  <c r="D52"/>
  <c r="F51"/>
  <c r="E50"/>
  <c r="F50"/>
  <c r="F49"/>
  <c r="F48"/>
  <c r="E48"/>
  <c r="F47"/>
  <c r="F46"/>
  <c r="E46"/>
  <c r="F45"/>
  <c r="F44"/>
  <c r="E44"/>
  <c r="F43"/>
  <c r="E42"/>
  <c r="F42"/>
  <c r="F41"/>
  <c r="F40"/>
  <c r="E40"/>
  <c r="F39"/>
  <c r="F38"/>
  <c r="E38"/>
  <c r="D38"/>
  <c r="F37"/>
  <c r="E36"/>
  <c r="F36"/>
  <c r="F35"/>
  <c r="E34"/>
  <c r="F33"/>
  <c r="D32"/>
  <c r="F31"/>
  <c r="F30"/>
  <c r="E30"/>
  <c r="F29"/>
  <c r="F28"/>
  <c r="E28"/>
  <c r="F27"/>
  <c r="F26"/>
  <c r="E26"/>
  <c r="F25"/>
  <c r="F24"/>
  <c r="F23"/>
  <c r="E22"/>
  <c r="F22"/>
  <c r="F21"/>
  <c r="F20"/>
  <c r="E20"/>
  <c r="F19"/>
  <c r="E18"/>
  <c r="F18"/>
  <c r="D18"/>
  <c r="D17"/>
  <c r="F17"/>
  <c r="E16"/>
  <c r="F15"/>
  <c r="F14"/>
  <c r="E14"/>
  <c r="F34"/>
  <c r="E63"/>
  <c r="F32"/>
  <c r="D56"/>
  <c r="F56"/>
  <c r="D16"/>
  <c r="F16"/>
  <c r="D63"/>
  <c r="F63"/>
</calcChain>
</file>

<file path=xl/sharedStrings.xml><?xml version="1.0" encoding="utf-8"?>
<sst xmlns="http://schemas.openxmlformats.org/spreadsheetml/2006/main" count="3737" uniqueCount="781">
  <si>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</si>
  <si>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</si>
  <si>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</si>
  <si>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</si>
  <si>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</si>
  <si>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</si>
  <si>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</si>
  <si>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</si>
  <si>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</si>
  <si>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</si>
  <si>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</si>
  <si>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</si>
  <si>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</si>
  <si>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</si>
  <si>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</si>
  <si>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</si>
  <si>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</si>
  <si>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</si>
  <si>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Об исполнении бюджета Черемховского районного муниципального образования за 9 месяцев 2016 года</t>
  </si>
  <si>
    <t>Отчет об исполнении бюджета Черемховского районного муниципального образования за 9 месяцев 2016 года по источникам внутреннего финансирования дефицита</t>
  </si>
  <si>
    <t>Отчет о распределении бюджетных ассигнований за 9 месяцев 2016 года по разделам и подразделам классификации расходов бюджетов</t>
  </si>
  <si>
    <t>Отчет об исполнении муниципальных программ Черемховского районного муниципального образования за 9 месяцев 2016 года</t>
  </si>
  <si>
    <t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на 2016 год</t>
  </si>
  <si>
    <t xml:space="preserve">Отчет об исполнении доходов бюджета Черемховского районного муниципального образования за 9 месяцев 2016 года  </t>
  </si>
  <si>
    <t>(тыс. рублей)</t>
  </si>
  <si>
    <t xml:space="preserve">Прогноз на 2016 год </t>
  </si>
  <si>
    <t>Факт за 9 месяцев 2016 года</t>
  </si>
  <si>
    <t>доходов районного бюджета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</si>
  <si>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</si>
  <si>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</si>
  <si>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</si>
  <si>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</si>
  <si>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</si>
  <si>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</si>
  <si>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</si>
  <si>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</si>
  <si>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</si>
  <si>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</si>
  <si>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</si>
  <si>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</si>
  <si>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</si>
  <si>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</si>
  <si>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субьектов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</si>
  <si>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</si>
  <si>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субьектов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</si>
  <si>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</si>
  <si>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субьектов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</si>
  <si>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</si>
  <si>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субьектов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</si>
  <si>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</si>
  <si>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</si>
  <si>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</si>
  <si>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</si>
  <si>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1 05 02000 02 0000 000</t>
  </si>
  <si>
    <t xml:space="preserve">Единый сельскохозяйственный налог </t>
  </si>
  <si>
    <t>1 05 03000 00 0000 000</t>
  </si>
  <si>
    <t>1 05 03010 01 0000 110</t>
  </si>
  <si>
    <t>Налог, взимаемый в связи с применением патентной системы налогообложения</t>
  </si>
  <si>
    <t>1 05 04000 00 0000 000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</si>
  <si>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</si>
  <si>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1 05 04020 02 1000 110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</si>
  <si>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</si>
  <si>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</si>
  <si>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</si>
  <si>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</si>
  <si>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</si>
  <si>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</si>
  <si>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</si>
  <si>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</si>
  <si>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предприятий</t>
  </si>
  <si>
    <t>1 09 04010 02 0000 110</t>
  </si>
  <si>
    <t>Налог с продаж</t>
  </si>
  <si>
    <t>1 09 06010 02 0000 110</t>
  </si>
  <si>
    <t>Прочие налоги и сборы</t>
  </si>
  <si>
    <t>1 09 07053 05 1000 110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</si>
  <si>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</si>
  <si>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</si>
  <si>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Проценты, полученные от представления бюджетных кредитов внутри страны за счет средств бюджетов муниципальных районов</t>
  </si>
  <si>
    <t>1 11 03050 05 0000 120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</si>
  <si>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</si>
  <si>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</si>
  <si>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</si>
  <si>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</si>
  <si>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</si>
  <si>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</si>
  <si>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</si>
  <si>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</si>
  <si>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</si>
  <si>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</si>
  <si>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</si>
  <si>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</si>
  <si>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</si>
  <si>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</si>
  <si>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</si>
  <si>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</si>
  <si>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</si>
  <si>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</si>
  <si>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</si>
  <si>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</si>
  <si>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</si>
  <si>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</si>
  <si>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 xml:space="preserve">Доходы от оказания платных услуг (работ) </t>
  </si>
  <si>
    <t>113 01000 00 0000 130</t>
  </si>
  <si>
    <t xml:space="preserve">Прочие доходы от оказания платных услуг (работ) получателями средств бюджетов муниципальных районов </t>
  </si>
  <si>
    <t>113 01995 05 0000 130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</si>
  <si>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</si>
  <si>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</si>
  <si>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</si>
  <si>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</si>
  <si>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</si>
  <si>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</si>
  <si>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</si>
  <si>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</si>
  <si>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</si>
  <si>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</si>
  <si>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</si>
  <si>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</si>
  <si>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</si>
  <si>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</si>
  <si>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</si>
  <si>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</si>
  <si>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</si>
  <si>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</si>
  <si>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и табачной продукции</t>
  </si>
  <si>
    <t>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</si>
  <si>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</si>
  <si>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1 16 25000 01 0000 140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</si>
  <si>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</si>
  <si>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</si>
  <si>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</si>
  <si>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</si>
  <si>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</si>
  <si>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</si>
  <si>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</si>
  <si>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1 16 30030 01 6000 140</t>
  </si>
  <si>
    <t>Суммы по искам о возмещении вреда, причиненного окружающей среде</t>
  </si>
  <si>
    <t>1 16 35000 01 0000 140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</si>
  <si>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</si>
  <si>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</si>
  <si>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</si>
  <si>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</si>
  <si>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</t>
  </si>
  <si>
    <t>1 17 00000 00 0000 000</t>
  </si>
  <si>
    <t>Невыясненные поступления, зачисляемые в бюджет муниципального района</t>
  </si>
  <si>
    <t>1 17 01050 05 0000 180</t>
  </si>
  <si>
    <t>Прочие неналоговые доходы бюджета муниципального района</t>
  </si>
  <si>
    <t>1 17 05050 05 0000 180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</si>
  <si>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</si>
  <si>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</si>
  <si>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</si>
  <si>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2 02 00000 00 0000 151</t>
  </si>
  <si>
    <t>ДОТАЦИИ БЮДЖЕТАМ СУБЪЕКТОВ РФ И МУНИЦИПАЛЬНЫХ ОБРАЗОВАНИЙ</t>
  </si>
  <si>
    <t>2 02 01000 00 0000 151</t>
  </si>
  <si>
    <t>Дотации бюджетам муниципальных районов на выравнивание уровня бюджетной  обеспеченности</t>
  </si>
  <si>
    <t>2 02 01001 05 0000 151</t>
  </si>
  <si>
    <t>Дотации бюджетам муниципальных районов на поддержку мер по сбалансированности бюджетов</t>
  </si>
  <si>
    <t>2 02 01003 05 0000 151</t>
  </si>
  <si>
    <t>СУБСИДИИ БЮДЖЕТАМ БЮДЖЕТНОЙ СИСТЕМЫ РФ (МЕЖБЮДЖЕТНЫЕ СУБСИДИИ)</t>
  </si>
  <si>
    <t>2 02 02000 00 0000 151</t>
  </si>
  <si>
    <t>Субсидии бюджетам муниципальных районов на реализацию федеральных целевых программ</t>
  </si>
  <si>
    <t>2 02 02051 05 0000 151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</si>
  <si>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</si>
  <si>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</si>
  <si>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</si>
  <si>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</si>
  <si>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</si>
  <si>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2 02 02284 05 0000 151</t>
  </si>
  <si>
    <t>ПРОЧИЕ СУБСИДИИ</t>
  </si>
  <si>
    <t>2 02 02999 05 0000 151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</si>
  <si>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</si>
  <si>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</si>
  <si>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Долгосрочная целевая программа "Развитие образования" приобретение автотранспорта для обеспечения безопасности школьных перевозок</t>
  </si>
  <si>
    <t>СУБВЕНЦИИ БЮДЖЕТАМ СУБЪЕКТОВ РФ И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</si>
  <si>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</si>
  <si>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</si>
  <si>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</si>
  <si>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</si>
  <si>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</si>
  <si>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</si>
  <si>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</si>
  <si>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</si>
  <si>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Государственные полномочия в сфере труда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</si>
  <si>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</si>
  <si>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Государственные полномочия в области производства и оборота этилового спирта, алкогольной и спиртосодержащей продукции </t>
  </si>
  <si>
    <t>Определение персонального состава и обеспечение деятельности административных комиссий</t>
  </si>
  <si>
    <t>Полномочия в сфере обращения с безнадзорными собаками и кошками в Иркутской области</t>
  </si>
  <si>
    <t xml:space="preserve">Осуществление областного государственного полномочия по определению перечня должностных лиц органов местного самоуправления, </t>
  </si>
  <si>
    <t xml:space="preserve"> Предоставление мер социальной поддержки многодетным и малоимущим семьям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</si>
  <si>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</si>
  <si>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</si>
  <si>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ПРОЧИЕ СУБВЕНЦИИ</t>
  </si>
  <si>
    <t>2 02 03999 05 0000 151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</si>
  <si>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</si>
  <si>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учреждениях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</si>
  <si>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</si>
  <si>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</si>
  <si>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</si>
  <si>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</si>
  <si>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(ФУ)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</si>
  <si>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(ГО и ЧС)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</si>
  <si>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(КСП)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</si>
  <si>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</si>
  <si>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</si>
  <si>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(областной бюджет)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</si>
  <si>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(федеральный бюджет)</t>
  </si>
  <si>
    <t>ПРОЧИЕ МЕЖБЮДЖЕТНЫЕ ТРАНСФЕРТЫ</t>
  </si>
  <si>
    <t>2 02 04999 00 0000 151</t>
  </si>
  <si>
    <t>Прочие межбюджетные трансферты, передаваемые бюджетам муниципальных районов</t>
  </si>
  <si>
    <t>2 02 04999 05 0000 151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</si>
  <si>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</si>
  <si>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</si>
  <si>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</si>
  <si>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</si>
  <si>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</si>
  <si>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</si>
  <si>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</si>
  <si>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</si>
  <si>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</si>
  <si>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</si>
  <si>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</si>
  <si>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</si>
  <si>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</si>
  <si>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</si>
  <si>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</si>
  <si>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910 01 03 00 00 00 0000 710</t>
  </si>
  <si>
    <t>Поручение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</si>
  <si>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от  19.10.2016 № 442 </t>
  </si>
  <si>
    <t>0200520190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</si>
  <si>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</si>
  <si>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</si>
  <si>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</si>
  <si>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Расходы на обеспечение функций муниципальных органов</t>
  </si>
  <si>
    <t>0200520110</t>
  </si>
  <si>
    <t>Расходы на выплаты по оплате труда работников муниципальных органов</t>
  </si>
  <si>
    <t>0200500000</t>
  </si>
  <si>
    <t>Руководитель контрольно-счетной палаты муниципального образования и его заместители</t>
  </si>
  <si>
    <t>800</t>
  </si>
  <si>
    <t>0200320190</t>
  </si>
  <si>
    <t>Иные бюджетные ассигнования</t>
  </si>
  <si>
    <t>200</t>
  </si>
  <si>
    <t>Закупка товаров, работ и услуг для государственных (муниципальных) нужд</t>
  </si>
  <si>
    <t>0200320110</t>
  </si>
  <si>
    <t>0200300000</t>
  </si>
  <si>
    <t>Центральный аппарат</t>
  </si>
  <si>
    <t>0200000000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</si>
  <si>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</si>
  <si>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</si>
  <si>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</si>
  <si>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</si>
  <si>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400</t>
  </si>
  <si>
    <t>82001R0184</t>
  </si>
  <si>
    <t>Капитальные вложения в объекты государственной (муниципальной) собственности</t>
  </si>
  <si>
    <t>Развитие сети плоскостных спортивных сооружений в рамках реализации мероприятий федеральной целевой программы "Устойчивое развитие сельских территорий на 2014 - 2017 годы и на период до 20120 года" (за счет средств областного бюджета)</t>
  </si>
  <si>
    <t>82001L0184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</si>
  <si>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</si>
  <si>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8200150180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</si>
  <si>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</si>
  <si>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8200112000</t>
  </si>
  <si>
    <t>Развитие сети плоскостных спортивных сооружений</t>
  </si>
  <si>
    <t>8200100000</t>
  </si>
  <si>
    <t>Комплексное обустройство сельских территорий</t>
  </si>
  <si>
    <t>8200000000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</si>
  <si>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</si>
  <si>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Физическая культура</t>
  </si>
  <si>
    <t>ФИЗИЧЕСКАЯ КУЛЬТУРА И СПОРТ</t>
  </si>
  <si>
    <t>300</t>
  </si>
  <si>
    <t>0200173040</t>
  </si>
  <si>
    <t>Социальное обеспечение и иные выплаты населению</t>
  </si>
  <si>
    <t>Предоставление гражданам субсидий на оплату жилых помещений и коммунальных услуг</t>
  </si>
  <si>
    <t>0200173030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</si>
  <si>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</si>
  <si>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0200100000</t>
  </si>
  <si>
    <t>Осуществление отдельных областных государственных полномочий</t>
  </si>
  <si>
    <t>Социальное обеспечение населения</t>
  </si>
  <si>
    <t>СОЦИАЛЬНАЯ ПОЛИТИКА</t>
  </si>
  <si>
    <t>4304000000</t>
  </si>
  <si>
    <t>Переподготовка и повышение квалификации кадров</t>
  </si>
  <si>
    <t>4300000000</t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</si>
  <si>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</si>
  <si>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</si>
  <si>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</si>
  <si>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3600079970</t>
  </si>
  <si>
    <t>Прочие мероприятия, осуществляемые за счет межбюджетных трансфертов прошлых лет из областного бюджета</t>
  </si>
  <si>
    <t>3600000000</t>
  </si>
  <si>
    <t>Состояние окружающей среды и природопользования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</si>
  <si>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</si>
  <si>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</si>
  <si>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</si>
  <si>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ЖИЛИЩНО-КОММУНАЛЬНОЕ ХОЗЯЙСТВО</t>
  </si>
  <si>
    <t>Управление жилищно-коммунального хозяйства, строительства, транспорта, связи и экологии АЧРМО</t>
  </si>
  <si>
    <t>6502029999</t>
  </si>
  <si>
    <t>Реализация направления расходов в рамках муниципальной программы</t>
  </si>
  <si>
    <t>6502000000</t>
  </si>
  <si>
    <t>Развитие массового спорта и физической культуры</t>
  </si>
  <si>
    <t>6500000000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</si>
  <si>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</si>
  <si>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7401129999</t>
  </si>
  <si>
    <t>7401100000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</si>
  <si>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</si>
  <si>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7400000000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</si>
  <si>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</si>
  <si>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0200173060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</si>
  <si>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</si>
  <si>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</si>
  <si>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71001R0201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</si>
  <si>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</si>
  <si>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</si>
  <si>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</si>
  <si>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7100172660</t>
  </si>
  <si>
    <t>Мероприятия по улучшению жилищных условий молодых семей</t>
  </si>
  <si>
    <t>7100150200</t>
  </si>
  <si>
    <t>Мероприятия подпрограммы "Обеспечение жильем молодых семей" федеральной целевой программы "Жилище" на 2015 - 2020 годы</t>
  </si>
  <si>
    <t>7100120200</t>
  </si>
  <si>
    <t>Мероприятия по обеспечению жильем молодых семей за счет средств местного бюджета</t>
  </si>
  <si>
    <t>7100100000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</si>
  <si>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</si>
  <si>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7100000000</t>
  </si>
  <si>
    <t>Муниципальная программа "Молодым семьям-доступное жилье на 2014-2019 гг.</t>
  </si>
  <si>
    <t>4901023490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</si>
  <si>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</si>
  <si>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4901000000</t>
  </si>
  <si>
    <t>Предоставление мер социальной поддержки</t>
  </si>
  <si>
    <t>4900000000</t>
  </si>
  <si>
    <t>Доплаты к пенсиям, дополнительное пенсионное обеспечение</t>
  </si>
  <si>
    <t>Пенсионное обеспечение</t>
  </si>
  <si>
    <t>7507029999</t>
  </si>
  <si>
    <t>7507000000</t>
  </si>
  <si>
    <t>Организационное, техническое и методическое обеспечение мероприятий в сфере молодежной политики</t>
  </si>
  <si>
    <t>7506029999</t>
  </si>
  <si>
    <t>7506000000</t>
  </si>
  <si>
    <t>Поддержка молодежи, оказавшейся в трудной жизненной ситуации</t>
  </si>
  <si>
    <t>7505029999</t>
  </si>
  <si>
    <t>7505000000</t>
  </si>
  <si>
    <t>Содействие развитию института семьи и традиционных ценностей</t>
  </si>
  <si>
    <t>7504029999</t>
  </si>
  <si>
    <t>7504000000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</si>
  <si>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</si>
  <si>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7503029999</t>
  </si>
  <si>
    <t>7503000000</t>
  </si>
  <si>
    <t>Создание условий для духовно-нравственного воспитания, гражданского и патриотического становления молодежи</t>
  </si>
  <si>
    <t>7502029999</t>
  </si>
  <si>
    <t>7502000000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</si>
  <si>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</si>
  <si>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7501029999</t>
  </si>
  <si>
    <t>7501000000</t>
  </si>
  <si>
    <t>Выявление и поддержка талантливой молодежи, реализация творческого потенциала молодежи</t>
  </si>
  <si>
    <t>7500000000</t>
  </si>
  <si>
    <t>Муниципальная программа "Молодежная политика в Черемховском районном муниципальном образовании на 2014-2017 гг.</t>
  </si>
  <si>
    <t>6601329999</t>
  </si>
  <si>
    <t>6601300000</t>
  </si>
  <si>
    <t>Развитие системы раннего выявления незаконных потребителей наркотиков среди несовершеннолетних</t>
  </si>
  <si>
    <t>6601229999</t>
  </si>
  <si>
    <t>6601200000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</si>
  <si>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</si>
  <si>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6601129999</t>
  </si>
  <si>
    <t>6601100000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</si>
  <si>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</si>
  <si>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6600000000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</si>
  <si>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</si>
  <si>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Молодежная политика и оздоровление детей</t>
  </si>
  <si>
    <t>8300202320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</si>
  <si>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</si>
  <si>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8300200000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</si>
  <si>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</si>
  <si>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8300101110</t>
  </si>
  <si>
    <t>Организация получения муниципальными служащими дополнительного образования в сфере противодействия коррупции</t>
  </si>
  <si>
    <t>8300100000</t>
  </si>
  <si>
    <t>Обеспечение защиты прав и законных интересов жителей Черемховского районного муниципального образования</t>
  </si>
  <si>
    <t>8300000000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</si>
  <si>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</si>
  <si>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72001L0640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</si>
  <si>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</si>
  <si>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7200100000</t>
  </si>
  <si>
    <t>Формирование благоприятной внешней среды развития малого и среднего предпринимательства</t>
  </si>
  <si>
    <t>7200000000</t>
  </si>
  <si>
    <t>Муниципальная программа "Поддержка и развитие малого и среднего предпринимательства в Черемховском районе" на 2014-2017 годы</t>
  </si>
  <si>
    <t>Другие вопросы в области национальной экономики</t>
  </si>
  <si>
    <t>82002R0189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</si>
  <si>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</si>
  <si>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82002L0189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</si>
  <si>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</si>
  <si>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8200250180</t>
  </si>
  <si>
    <t>8200200000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</si>
  <si>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</si>
  <si>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Дорожное хозяйство (дорожные фонды)</t>
  </si>
  <si>
    <t>0200173120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</si>
  <si>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</si>
  <si>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</si>
  <si>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НАЦИОНАЛЬНАЯ ЭКОНОМИКА</t>
  </si>
  <si>
    <t>7901029999</t>
  </si>
  <si>
    <t>7901000000</t>
  </si>
  <si>
    <t>Информационно-пропагандистское направление профилактики терроризма и экстремизма</t>
  </si>
  <si>
    <t>7900000000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</si>
  <si>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</si>
  <si>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7605029999</t>
  </si>
  <si>
    <t>7605000000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</si>
  <si>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</si>
  <si>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7604029999</t>
  </si>
  <si>
    <t>7604000000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</si>
  <si>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</si>
  <si>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7600000000</t>
  </si>
  <si>
    <t>Муниципальная программа "Профилактика правонарушений в Черемховском районном муниципальном образовании на 2014-2017 годы"</t>
  </si>
  <si>
    <t>6701001200</t>
  </si>
  <si>
    <t>Информационное обеспечение и пропаганда охраны труда</t>
  </si>
  <si>
    <t>6701000000</t>
  </si>
  <si>
    <t>Улучшение условий и охраны труда в Черемховском районном муниципальном образовании</t>
  </si>
  <si>
    <t>6700000000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</si>
  <si>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</si>
  <si>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0904723600</t>
  </si>
  <si>
    <t>Единовременная денежная выплата лицу, удостоенному звания "Почетный гражданин Черемховского района"</t>
  </si>
  <si>
    <t>0904723500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</si>
  <si>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</si>
  <si>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0904709999</t>
  </si>
  <si>
    <t>Реализация мероприятий, осуществляемых органами местного самоуправления</t>
  </si>
  <si>
    <t>0904700000</t>
  </si>
  <si>
    <t>Выполнение других обязательств муниципальных образований</t>
  </si>
  <si>
    <t>0900000000</t>
  </si>
  <si>
    <t>Реализация функций, связанных с общегосударственным управлением</t>
  </si>
  <si>
    <t>0200173150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</si>
  <si>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</si>
  <si>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</si>
  <si>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</si>
  <si>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</si>
  <si>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</si>
  <si>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0200173090</t>
  </si>
  <si>
    <t>Осуществление отдельных областных государственных полномочий в сфере труда</t>
  </si>
  <si>
    <t>0200173070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</si>
  <si>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</si>
  <si>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0100053910</t>
  </si>
  <si>
    <t>Проведение Всероссийской сельскохозяйственной переписи в 2016 году</t>
  </si>
  <si>
    <t>0100000000</t>
  </si>
  <si>
    <t>Руководство и управление в сфере установленных функций</t>
  </si>
  <si>
    <t>Другие общегосударственные вопросы</t>
  </si>
  <si>
    <t>0500904300</t>
  </si>
  <si>
    <t>Резервный фонд Администрации Черемховского районного муниципального образования</t>
  </si>
  <si>
    <t>0500900000</t>
  </si>
  <si>
    <t>Резервные фонды местных администраций</t>
  </si>
  <si>
    <t>0500000000</t>
  </si>
  <si>
    <t>Резервные фонды</t>
  </si>
  <si>
    <t>0300600000</t>
  </si>
  <si>
    <t>Проведение выборов главы муниципального образования</t>
  </si>
  <si>
    <t>0300000000</t>
  </si>
  <si>
    <t>Проведение выборов и референдумов</t>
  </si>
  <si>
    <t>Обеспечение проведения выборов и референдумов</t>
  </si>
  <si>
    <t>0100051200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</si>
  <si>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</si>
  <si>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</si>
  <si>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6402029999</t>
  </si>
  <si>
    <t>6402000000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</si>
  <si>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</si>
  <si>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6400000000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</si>
  <si>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</si>
  <si>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</si>
  <si>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0200220190</t>
  </si>
  <si>
    <t>0200220110</t>
  </si>
  <si>
    <t>0200200000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</si>
  <si>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</si>
  <si>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</si>
  <si>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</si>
  <si>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0200420190</t>
  </si>
  <si>
    <t>0200420110</t>
  </si>
  <si>
    <t>0200400000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</si>
  <si>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</si>
  <si>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</si>
  <si>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</si>
  <si>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4701000000</t>
  </si>
  <si>
    <t>Предоставление субсидий МУП "Газета "Мое село - край Черемховский""</t>
  </si>
  <si>
    <t>4700000000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</si>
  <si>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</si>
  <si>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</si>
  <si>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</si>
  <si>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3504800290</t>
  </si>
  <si>
    <t>Взносы на капитальный ремонт общего имущества в многоквартирных домах</t>
  </si>
  <si>
    <t>3504800000</t>
  </si>
  <si>
    <t>Мероприятия в области жилищного хозяйства</t>
  </si>
  <si>
    <t>3500000000</t>
  </si>
  <si>
    <t>Жилищно-коммунальное хозяйство</t>
  </si>
  <si>
    <t>Жилищное хозяйство</t>
  </si>
  <si>
    <t>6901011000</t>
  </si>
  <si>
    <t>Создание единого информационного ресурса (базы достоверных данных), по объектам муниципальной собственности ЧРМО</t>
  </si>
  <si>
    <t>6901000000</t>
  </si>
  <si>
    <t>Повышение качества и оперативности управления объектами муниципальной собственности</t>
  </si>
  <si>
    <t>6900000000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</si>
  <si>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</si>
  <si>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600</t>
  </si>
  <si>
    <t>4600200000</t>
  </si>
  <si>
    <t>Предоставление субсидий бюджетным, автономным учреждениям и иным некоммерческим организациям</t>
  </si>
  <si>
    <t>Муниципальное бюджетное учреждение Автоцентр</t>
  </si>
  <si>
    <t>4600100000</t>
  </si>
  <si>
    <t>Муниципальное бюджетное учреждение Проектсметсервис</t>
  </si>
  <si>
    <t>4600000000</t>
  </si>
  <si>
    <t>Финансовое обеспечение муниципального задания на оказание муниципальных услуг бюджетными учреждениями</t>
  </si>
  <si>
    <t>Комитет по управлению муниципальным имуществом ЧРМО</t>
  </si>
  <si>
    <t>500</t>
  </si>
  <si>
    <t>5601025010</t>
  </si>
  <si>
    <t>Межбюджетные трансферты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</si>
  <si>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</si>
  <si>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5601000000</t>
  </si>
  <si>
    <t>Выравнивание бюджетной обеспеченности поселений из фонда финансовой поддержки поселений</t>
  </si>
  <si>
    <t>5600000000</t>
  </si>
  <si>
    <t>Дотации на выравнивание бюджетной обеспеченности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</si>
  <si>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</si>
  <si>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</si>
  <si>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</si>
  <si>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0400800000</t>
  </si>
  <si>
    <t>Обслуживание государственного (муниципального) долга</t>
  </si>
  <si>
    <t>Процентные платежи по муниципальному долгу</t>
  </si>
  <si>
    <t>0400000000</t>
  </si>
  <si>
    <t>Процентные платежи по долговым обязательствам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</si>
  <si>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</si>
  <si>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</si>
  <si>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6005029999</t>
  </si>
  <si>
    <t>6005000000</t>
  </si>
  <si>
    <t>Повышение квалификации специалистов с целью получения навыков качественного финансового управления</t>
  </si>
  <si>
    <t>6000000000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</si>
  <si>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</si>
  <si>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6006029999</t>
  </si>
  <si>
    <t>6006000000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</si>
  <si>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</si>
  <si>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4500072600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</si>
  <si>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</si>
  <si>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4500020290</t>
  </si>
  <si>
    <t>Расходы на обеспечение деятельности (оказание услуг) муниципальных учреждений</t>
  </si>
  <si>
    <t>4500000000</t>
  </si>
  <si>
    <t>Централизованная бухгалтерия</t>
  </si>
  <si>
    <t>Финансовое управление администрации ЧРМО</t>
  </si>
  <si>
    <t>0200173050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</si>
  <si>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</si>
  <si>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</si>
  <si>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8100122100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</si>
  <si>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</si>
  <si>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8100100000</t>
  </si>
  <si>
    <t>Интеграция образовательных организаций в единую информационно-образовательную среду</t>
  </si>
  <si>
    <t>8100000000</t>
  </si>
  <si>
    <t>Муниципальная программа "Информатизация образовательных организаций Черемховского района на 2014-2017 годы"</t>
  </si>
  <si>
    <t>7700229999</t>
  </si>
  <si>
    <t>7700200000</t>
  </si>
  <si>
    <t>Обеспечение безопасного участия детей в дорожном движении</t>
  </si>
  <si>
    <t>7700129999</t>
  </si>
  <si>
    <t>7700100000</t>
  </si>
  <si>
    <t>Предупреждение опасного поведения участников дорожного движения</t>
  </si>
  <si>
    <t>7700000000</t>
  </si>
  <si>
    <t>Муниципальная программа "Повышение безопасности дорожного движения в Черемховском районе на 2016-2020 годы"</t>
  </si>
  <si>
    <t>6101229999</t>
  </si>
  <si>
    <t>6101200000</t>
  </si>
  <si>
    <t>Санитарно-эпидемиологические мероприятия</t>
  </si>
  <si>
    <t>6100000000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</si>
  <si>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</si>
  <si>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4400120290</t>
  </si>
  <si>
    <t>4400100000</t>
  </si>
  <si>
    <t>Муниципальное казенное учреждение Центр развития образования</t>
  </si>
  <si>
    <t>4400000000</t>
  </si>
  <si>
    <t>Учреждения по сопровождению учебного процесса образовательных организаций</t>
  </si>
  <si>
    <t>Другие вопросы в области образования</t>
  </si>
  <si>
    <t>61011S2080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</si>
  <si>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</si>
  <si>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</si>
  <si>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</si>
  <si>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6101100000</t>
  </si>
  <si>
    <t>Организация отдыха детей 7-15 лет включительно в оздоровительных лагерях с дневным пребыванием</t>
  </si>
  <si>
    <t>8400101120</t>
  </si>
  <si>
    <t>Формирование учебных фондов в соответствии с Федеральным перечнем учебников, ФГОС основного общего образования</t>
  </si>
  <si>
    <t>8400100000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</si>
  <si>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</si>
  <si>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8400000000</t>
  </si>
  <si>
    <t>Муниципальная программа "Школьный учебник" Черемховского районного муниципального образования на 2015-2016 годы</t>
  </si>
  <si>
    <t>80012S2050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</si>
  <si>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</si>
  <si>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80012R5201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</si>
  <si>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</si>
  <si>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80012R0972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</si>
  <si>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</si>
  <si>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8001229999</t>
  </si>
  <si>
    <t>8001200000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</si>
  <si>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</si>
  <si>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8001129999</t>
  </si>
  <si>
    <t>8001100000</t>
  </si>
  <si>
    <t>Получение положительного заключения в государственной экспертизе на проектно-сметную документацию</t>
  </si>
  <si>
    <t>8000000000</t>
  </si>
  <si>
    <t>Муниципальная программа "Развитие современной инфраструктуры объектов образования Черемховского района на 2014-2017 гг."</t>
  </si>
  <si>
    <t>6801329999</t>
  </si>
  <si>
    <t>6801300000</t>
  </si>
  <si>
    <t>Обеспечение питанием отдельных категорий обучающихся муниципальных образовательных организаций</t>
  </si>
  <si>
    <t>6801229999</t>
  </si>
  <si>
    <t>6801200000</t>
  </si>
  <si>
    <t>6801129999</t>
  </si>
  <si>
    <t>6801100000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</si>
  <si>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</si>
  <si>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6800000000</t>
  </si>
  <si>
    <t>Муниципальная программа "Совершенствование организации питания в образовательных учреждениях на 2014-2017 годы"</t>
  </si>
  <si>
    <t>6403029999</t>
  </si>
  <si>
    <t>6403000000</t>
  </si>
  <si>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</si>
  <si>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6401029999</t>
  </si>
  <si>
    <t>6401000000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</si>
  <si>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</si>
  <si>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6301229999</t>
  </si>
  <si>
    <t>6301200000</t>
  </si>
  <si>
    <t>Снижение количества пожаров, сокращение материального ущерба, наносимого пожарами</t>
  </si>
  <si>
    <t>6301129999</t>
  </si>
  <si>
    <t>6301100000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</si>
  <si>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</si>
  <si>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6300000000</t>
  </si>
  <si>
    <t>Муниципальная программа "Безопасность образовательных организаций на 2014-2017 гг."</t>
  </si>
  <si>
    <t>62012S2590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</si>
  <si>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(за счет средств местного бюджета)</t>
  </si>
  <si>
    <t>6201272590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</si>
  <si>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</si>
  <si>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6201229999</t>
  </si>
  <si>
    <t>6201200000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</si>
  <si>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</si>
  <si>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6201129999</t>
  </si>
  <si>
    <t>6201100000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</si>
  <si>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</si>
  <si>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6200000000</t>
  </si>
  <si>
    <t>Муниципальная программа "Безопасность школьных перевозок на 2014-2017 годы"</t>
  </si>
  <si>
    <t>6101329999</t>
  </si>
  <si>
    <t>6101300000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</si>
  <si>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</si>
  <si>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2300072600</t>
  </si>
  <si>
    <t>2300020290</t>
  </si>
  <si>
    <t>2300000000</t>
  </si>
  <si>
    <t>Учреждения по внешкольной работе с детьми</t>
  </si>
  <si>
    <t>2100073020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</si>
  <si>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</si>
  <si>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2100072600</t>
  </si>
  <si>
    <t>2100020290</t>
  </si>
  <si>
    <t>2100000000</t>
  </si>
  <si>
    <t>Школы-детские сады, школы начальные, неполные средние и средние</t>
  </si>
  <si>
    <t>Общее образование</t>
  </si>
  <si>
    <t>8100111300</t>
  </si>
  <si>
    <t>Предоставление доступа общеобразовательным организациям к сети "Интернет"</t>
  </si>
  <si>
    <t>8100111100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</si>
  <si>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</si>
  <si>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2000073010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</si>
  <si>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</si>
  <si>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2000072600</t>
  </si>
  <si>
    <t>2000020290</t>
  </si>
  <si>
    <t>2000000000</t>
  </si>
  <si>
    <t>Детские дошкольные учреждения</t>
  </si>
  <si>
    <t>Дошкольное образование</t>
  </si>
  <si>
    <t>Отдел образования АЧРМО</t>
  </si>
  <si>
    <t>Другие вопросы в области культуры, кинематографии</t>
  </si>
  <si>
    <t>7001529999</t>
  </si>
  <si>
    <t>7001500000</t>
  </si>
  <si>
    <t>Укрепление и модернизация метериально-технической базы учреждений культуры</t>
  </si>
  <si>
    <t>7001329999</t>
  </si>
  <si>
    <t>7001300000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</si>
  <si>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</si>
  <si>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7000000000</t>
  </si>
  <si>
    <t>Муниципальная программа "Развитие культуры в Черемховском районном муниципальном образовании на 2014-2017 гг."</t>
  </si>
  <si>
    <t>4200074040</t>
  </si>
  <si>
    <t>Комплектование книжных фондов библиотек муниципальных образований Иркутской области</t>
  </si>
  <si>
    <t>4200072600</t>
  </si>
  <si>
    <t>4200051440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</si>
  <si>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</si>
  <si>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4200020290</t>
  </si>
  <si>
    <t>4200000000</t>
  </si>
  <si>
    <t>Библиотеки</t>
  </si>
  <si>
    <t>4100020290</t>
  </si>
  <si>
    <t>4100000000</t>
  </si>
  <si>
    <t>Музеи и постоянные выставки</t>
  </si>
  <si>
    <t>4000020290</t>
  </si>
  <si>
    <t>4000000000</t>
  </si>
  <si>
    <t>Дворцы и дома культуры</t>
  </si>
  <si>
    <t>Культура</t>
  </si>
  <si>
    <t>КУЛЬТУРА, КИНЕМАТОГРАФИЯ</t>
  </si>
  <si>
    <t>7001629999</t>
  </si>
  <si>
    <t>7001600000</t>
  </si>
  <si>
    <t>Формирование кадровой политики в сфере культуры</t>
  </si>
  <si>
    <t>7001229999</t>
  </si>
  <si>
    <t>7001200000</t>
  </si>
  <si>
    <t>Выявление и предоставление мер социальной поддержки одаренным детям и талантливой молодежи</t>
  </si>
  <si>
    <t>Отдел по культуре и библиотечному обслуживанию АЧРМО</t>
  </si>
  <si>
    <t>% исполнения</t>
  </si>
  <si>
    <t>Исполнено</t>
  </si>
  <si>
    <t>Подраздел</t>
  </si>
  <si>
    <t>Раздел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</si>
  <si>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</si>
  <si>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</si>
  <si>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t>(тыс.руб.)</t>
  </si>
  <si>
    <t>Наименование показателя</t>
  </si>
  <si>
    <t>Код</t>
  </si>
  <si>
    <t>План год</t>
  </si>
  <si>
    <t>ГРБС</t>
  </si>
  <si>
    <t>раздела</t>
  </si>
  <si>
    <t>подраздела</t>
  </si>
  <si>
    <t>целевой статьи</t>
  </si>
  <si>
    <t>вида расходов</t>
  </si>
  <si>
    <t>ИТОГО</t>
  </si>
  <si>
    <t>Отчет об исполнении бюджета за 9 месяцев 2016 года по ведомственной структуре расходов бюджета Черемховского районного муниципального образования</t>
  </si>
  <si>
    <r>
      <t>"Об исполнении бюджета Черемховского районного муниципального образования  за 9 месяцев 2016 года"</t>
    </r>
    <r>
      <rPr>
        <sz val="11"/>
        <rFont val="Times New Roman"/>
        <family val="1"/>
        <charset val="204"/>
      </rPr>
      <t xml:space="preserve"> </t>
    </r>
  </si>
  <si>
    <t>Начальник финансового управления</t>
  </si>
  <si>
    <t>Ю.Н. Гайдук</t>
  </si>
  <si>
    <r>
      <t xml:space="preserve">Приложение № 2 </t>
    </r>
    <r>
      <rPr>
        <sz val="11"/>
        <rFont val="Calibri"/>
        <family val="2"/>
        <charset val="204"/>
      </rPr>
      <t xml:space="preserve"> </t>
    </r>
  </si>
  <si>
    <r>
      <t>к Постановлению</t>
    </r>
    <r>
      <rPr>
        <sz val="11"/>
        <rFont val="Calibri"/>
        <family val="2"/>
        <charset val="204"/>
      </rPr>
      <t xml:space="preserve"> </t>
    </r>
  </si>
  <si>
    <t>Отчет об исполнении бюджета Черемховского районного муниципального образования  за 9 месяцев 2016 года по разделам, подразделам, целевым статьям и группам видов расходов классификации бюджетов</t>
  </si>
  <si>
    <r>
      <t>"Об исполнении бюджета Черемховского районного муниципального образования  за 9 месяцев 2016 года"</t>
    </r>
    <r>
      <rPr>
        <sz val="11"/>
        <rFont val="Calibri"/>
        <family val="2"/>
        <charset val="204"/>
      </rPr>
      <t xml:space="preserve"> </t>
    </r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</si>
  <si>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</si>
  <si>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t>(тыс. руб.)</t>
  </si>
  <si>
    <t>Наименование статьи</t>
  </si>
  <si>
    <r>
      <t>"Об исполнении бюджета Черемховского районного муниципального образования  за 9 месяцеве 2016 года"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</si>
  <si>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</si>
  <si>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t>№ п/п</t>
  </si>
  <si>
    <t>Наименование программы</t>
  </si>
  <si>
    <t>Исполнители</t>
  </si>
  <si>
    <t>План на год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</si>
  <si>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</si>
  <si>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</si>
  <si>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</si>
  <si>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</si>
  <si>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</si>
  <si>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</si>
  <si>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</si>
  <si>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</si>
  <si>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</si>
  <si>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</si>
  <si>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№ п\п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</si>
  <si>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</si>
  <si>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</si>
  <si>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</si>
  <si>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</si>
  <si>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</si>
  <si>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</si>
  <si>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</si>
  <si>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</si>
  <si>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</si>
  <si>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Новогромовское</t>
  </si>
  <si>
    <t>Новостроевское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</si>
  <si>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</si>
  <si>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</si>
  <si>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</si>
  <si>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</si>
  <si>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</si>
  <si>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</si>
  <si>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</si>
  <si>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 xml:space="preserve"> </t>
  </si>
  <si>
    <t>Итого:</t>
  </si>
  <si>
    <t xml:space="preserve">        </t>
  </si>
  <si>
    <t xml:space="preserve">"Об исполнении бюджета Черемховского районного муниципального образования  за 9 месяцев 2016 года" </t>
  </si>
  <si>
    <t xml:space="preserve">Приложение № 8 </t>
  </si>
  <si>
    <t>к Постановлению</t>
  </si>
  <si>
    <t>Наименование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</si>
  <si>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</si>
  <si>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</si>
  <si>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9 месяцев 2016 года</t>
  </si>
  <si>
    <t>Об исполнении бюджета Черемховского районного муниципального образования  за 9 месяцев 2016 года</t>
  </si>
  <si>
    <t>2. Распределение бюджетных ассигнований резервного фонда на 01.10.2016 г.</t>
  </si>
  <si>
    <t>3. Фактическое использование средств резервного фонда на 01.10.2016 г.</t>
  </si>
  <si>
    <t>4. Нераспределенный остаток бюджетных ассигнований резервного фонда на 01.10.2016 г.</t>
  </si>
  <si>
    <t>Приложение №7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</si>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</sst>
</file>

<file path=xl/styles.xml><?xml version="1.0" encoding="utf-8"?>
<styleSheet xmlns="http://schemas.openxmlformats.org/spreadsheetml/2006/main">
  <numFmts count="11"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  <numFmt numFmtId="170" formatCode="0.0%"/>
    <numFmt numFmtId="171" formatCode="#,##0.0"/>
    <numFmt numFmtId="172" formatCode="0.0"/>
    <numFmt numFmtId="173" formatCode="000000"/>
    <numFmt numFmtId="174" formatCode="#,##0.0_ ;[Red]\-#,##0.0\ 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5" fillId="0" borderId="0"/>
    <xf numFmtId="0" fontId="10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</cellStyleXfs>
  <cellXfs count="327">
    <xf numFmtId="0" fontId="0" fillId="0" borderId="0" xfId="0"/>
    <xf numFmtId="0" fontId="2" fillId="0" borderId="0" xfId="10" applyFont="1" applyProtection="1">
      <protection hidden="1"/>
    </xf>
    <xf numFmtId="0" fontId="2" fillId="0" borderId="0" xfId="10" applyFont="1"/>
    <xf numFmtId="0" fontId="6" fillId="0" borderId="0" xfId="60" applyFont="1" applyAlignment="1">
      <alignment horizontal="left"/>
    </xf>
    <xf numFmtId="0" fontId="2" fillId="0" borderId="0" xfId="22" applyFont="1" applyAlignment="1" applyProtection="1">
      <alignment horizontal="left"/>
      <protection hidden="1"/>
    </xf>
    <xf numFmtId="170" fontId="2" fillId="0" borderId="0" xfId="10" applyNumberFormat="1" applyFont="1"/>
    <xf numFmtId="0" fontId="2" fillId="0" borderId="0" xfId="11" applyFont="1" applyAlignment="1" applyProtection="1">
      <alignment horizontal="right"/>
      <protection hidden="1"/>
    </xf>
    <xf numFmtId="0" fontId="3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2" applyNumberFormat="1" applyFont="1" applyFill="1" applyBorder="1" applyAlignment="1" applyProtection="1">
      <alignment horizontal="center"/>
      <protection hidden="1"/>
    </xf>
    <xf numFmtId="0" fontId="2" fillId="0" borderId="0" xfId="10" applyFont="1" applyBorder="1" applyProtection="1">
      <protection hidden="1"/>
    </xf>
    <xf numFmtId="169" fontId="2" fillId="0" borderId="1" xfId="10" applyNumberFormat="1" applyFont="1" applyFill="1" applyBorder="1" applyAlignment="1" applyProtection="1">
      <alignment wrapText="1"/>
      <protection hidden="1"/>
    </xf>
    <xf numFmtId="169" fontId="2" fillId="0" borderId="1" xfId="10" applyNumberFormat="1" applyFont="1" applyFill="1" applyBorder="1" applyAlignment="1" applyProtection="1">
      <alignment horizontal="center"/>
      <protection hidden="1"/>
    </xf>
    <xf numFmtId="168" fontId="2" fillId="0" borderId="1" xfId="10" applyNumberFormat="1" applyFont="1" applyFill="1" applyBorder="1" applyAlignment="1" applyProtection="1">
      <alignment horizontal="center"/>
      <protection hidden="1"/>
    </xf>
    <xf numFmtId="167" fontId="2" fillId="0" borderId="1" xfId="10" applyNumberFormat="1" applyFont="1" applyFill="1" applyBorder="1" applyAlignment="1" applyProtection="1">
      <alignment horizontal="center"/>
      <protection hidden="1"/>
    </xf>
    <xf numFmtId="166" fontId="2" fillId="0" borderId="1" xfId="10" applyNumberFormat="1" applyFont="1" applyFill="1" applyBorder="1" applyAlignment="1" applyProtection="1">
      <alignment horizontal="center"/>
      <protection hidden="1"/>
    </xf>
    <xf numFmtId="165" fontId="2" fillId="0" borderId="1" xfId="10" applyNumberFormat="1" applyFont="1" applyFill="1" applyBorder="1" applyAlignment="1" applyProtection="1">
      <alignment horizontal="right"/>
      <protection hidden="1"/>
    </xf>
    <xf numFmtId="170" fontId="2" fillId="0" borderId="1" xfId="10" applyNumberFormat="1" applyFont="1" applyFill="1" applyBorder="1" applyAlignment="1" applyProtection="1">
      <alignment horizontal="right"/>
      <protection hidden="1"/>
    </xf>
    <xf numFmtId="170" fontId="3" fillId="0" borderId="1" xfId="10" applyNumberFormat="1" applyFont="1" applyFill="1" applyBorder="1" applyAlignment="1" applyProtection="1">
      <alignment horizontal="right"/>
      <protection hidden="1"/>
    </xf>
    <xf numFmtId="169" fontId="3" fillId="0" borderId="1" xfId="10" applyNumberFormat="1" applyFont="1" applyFill="1" applyBorder="1" applyAlignment="1" applyProtection="1">
      <alignment wrapText="1"/>
      <protection hidden="1"/>
    </xf>
    <xf numFmtId="169" fontId="3" fillId="0" borderId="1" xfId="10" applyNumberFormat="1" applyFont="1" applyFill="1" applyBorder="1" applyAlignment="1" applyProtection="1">
      <alignment horizontal="center"/>
      <protection hidden="1"/>
    </xf>
    <xf numFmtId="168" fontId="3" fillId="0" borderId="1" xfId="10" applyNumberFormat="1" applyFont="1" applyFill="1" applyBorder="1" applyAlignment="1" applyProtection="1">
      <alignment horizontal="center"/>
      <protection hidden="1"/>
    </xf>
    <xf numFmtId="167" fontId="3" fillId="0" borderId="1" xfId="10" applyNumberFormat="1" applyFont="1" applyFill="1" applyBorder="1" applyAlignment="1" applyProtection="1">
      <alignment horizontal="center"/>
      <protection hidden="1"/>
    </xf>
    <xf numFmtId="166" fontId="3" fillId="0" borderId="1" xfId="10" applyNumberFormat="1" applyFont="1" applyFill="1" applyBorder="1" applyAlignment="1" applyProtection="1">
      <alignment horizontal="center"/>
      <protection hidden="1"/>
    </xf>
    <xf numFmtId="165" fontId="3" fillId="0" borderId="1" xfId="10" applyNumberFormat="1" applyFont="1" applyFill="1" applyBorder="1" applyAlignment="1" applyProtection="1">
      <alignment horizontal="right"/>
      <protection hidden="1"/>
    </xf>
    <xf numFmtId="0" fontId="3" fillId="0" borderId="0" xfId="10" applyFont="1"/>
    <xf numFmtId="0" fontId="11" fillId="0" borderId="0" xfId="66" applyFont="1" applyFill="1" applyAlignment="1">
      <alignment horizontal="left"/>
    </xf>
    <xf numFmtId="0" fontId="12" fillId="0" borderId="0" xfId="3" applyFont="1" applyAlignment="1">
      <alignment horizontal="center"/>
    </xf>
    <xf numFmtId="0" fontId="2" fillId="0" borderId="0" xfId="61" applyNumberFormat="1" applyFont="1" applyFill="1" applyAlignment="1" applyProtection="1">
      <alignment horizontal="centerContinuous" vertical="center" wrapText="1"/>
      <protection hidden="1"/>
    </xf>
    <xf numFmtId="0" fontId="2" fillId="0" borderId="0" xfId="61" applyFont="1" applyAlignment="1" applyProtection="1">
      <alignment horizontal="center"/>
      <protection hidden="1"/>
    </xf>
    <xf numFmtId="0" fontId="2" fillId="0" borderId="0" xfId="61" applyFont="1" applyProtection="1">
      <protection hidden="1"/>
    </xf>
    <xf numFmtId="0" fontId="2" fillId="0" borderId="0" xfId="61" applyFont="1" applyAlignment="1" applyProtection="1">
      <alignment horizontal="right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9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1" fontId="12" fillId="2" borderId="0" xfId="0" applyNumberFormat="1" applyFont="1" applyFill="1" applyAlignment="1"/>
    <xf numFmtId="0" fontId="2" fillId="0" borderId="0" xfId="22" applyFont="1" applyProtection="1">
      <protection hidden="1"/>
    </xf>
    <xf numFmtId="0" fontId="2" fillId="0" borderId="0" xfId="32" applyFont="1" applyProtection="1">
      <protection hidden="1"/>
    </xf>
    <xf numFmtId="0" fontId="2" fillId="0" borderId="0" xfId="32" applyFont="1" applyAlignment="1" applyProtection="1">
      <alignment horizontal="right"/>
      <protection hidden="1"/>
    </xf>
    <xf numFmtId="0" fontId="3" fillId="0" borderId="1" xfId="3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2" applyNumberFormat="1" applyFont="1" applyFill="1" applyBorder="1" applyAlignment="1" applyProtection="1">
      <alignment horizontal="center" vertical="center"/>
      <protection hidden="1"/>
    </xf>
    <xf numFmtId="0" fontId="3" fillId="0" borderId="1" xfId="32" applyNumberFormat="1" applyFont="1" applyFill="1" applyBorder="1" applyAlignment="1" applyProtection="1">
      <alignment horizontal="center"/>
      <protection hidden="1"/>
    </xf>
    <xf numFmtId="0" fontId="19" fillId="0" borderId="0" xfId="63" applyFont="1" applyFill="1" applyBorder="1" applyAlignment="1">
      <alignment horizontal="center" vertical="center" wrapText="1"/>
    </xf>
    <xf numFmtId="0" fontId="19" fillId="0" borderId="0" xfId="63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wrapText="1"/>
    </xf>
    <xf numFmtId="0" fontId="14" fillId="0" borderId="2" xfId="63" applyFont="1" applyFill="1" applyBorder="1" applyAlignment="1">
      <alignment horizontal="right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7" fillId="0" borderId="3" xfId="63" applyFont="1" applyFill="1" applyBorder="1" applyAlignment="1">
      <alignment horizontal="left" vertical="center" wrapText="1"/>
    </xf>
    <xf numFmtId="172" fontId="7" fillId="0" borderId="1" xfId="63" applyNumberFormat="1" applyFont="1" applyFill="1" applyBorder="1" applyAlignment="1">
      <alignment horizontal="right" vertical="center" wrapText="1"/>
    </xf>
    <xf numFmtId="172" fontId="2" fillId="0" borderId="1" xfId="63" applyNumberFormat="1" applyFont="1" applyFill="1" applyBorder="1" applyAlignment="1">
      <alignment horizontal="right" vertical="center" wrapText="1"/>
    </xf>
    <xf numFmtId="170" fontId="2" fillId="0" borderId="1" xfId="63" applyNumberFormat="1" applyFont="1" applyFill="1" applyBorder="1" applyAlignment="1">
      <alignment horizontal="right" vertical="center" wrapText="1"/>
    </xf>
    <xf numFmtId="171" fontId="7" fillId="0" borderId="1" xfId="63" applyNumberFormat="1" applyFont="1" applyFill="1" applyBorder="1" applyAlignment="1">
      <alignment horizontal="right" vertical="center" wrapText="1"/>
    </xf>
    <xf numFmtId="171" fontId="2" fillId="0" borderId="1" xfId="63" applyNumberFormat="1" applyFont="1" applyFill="1" applyBorder="1" applyAlignment="1">
      <alignment horizontal="righ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7" fillId="0" borderId="4" xfId="63" applyFont="1" applyFill="1" applyBorder="1" applyAlignment="1">
      <alignment horizontal="left" vertical="center" wrapText="1"/>
    </xf>
    <xf numFmtId="171" fontId="20" fillId="0" borderId="1" xfId="58" applyNumberFormat="1" applyFont="1" applyFill="1" applyBorder="1" applyAlignment="1">
      <alignment horizontal="right" vertical="center"/>
    </xf>
    <xf numFmtId="171" fontId="15" fillId="0" borderId="1" xfId="58" applyNumberFormat="1" applyFont="1" applyFill="1" applyBorder="1" applyAlignment="1">
      <alignment horizontal="right" vertical="center"/>
    </xf>
    <xf numFmtId="171" fontId="7" fillId="0" borderId="1" xfId="63" applyNumberFormat="1" applyFont="1" applyFill="1" applyBorder="1" applyAlignment="1">
      <alignment horizontal="right" vertical="center"/>
    </xf>
    <xf numFmtId="171" fontId="2" fillId="0" borderId="1" xfId="63" applyNumberFormat="1" applyFont="1" applyFill="1" applyBorder="1" applyAlignment="1">
      <alignment horizontal="right" vertical="center"/>
    </xf>
    <xf numFmtId="171" fontId="6" fillId="0" borderId="1" xfId="58" applyNumberFormat="1" applyFont="1" applyFill="1" applyBorder="1" applyAlignment="1">
      <alignment horizontal="right" vertical="center"/>
    </xf>
    <xf numFmtId="171" fontId="21" fillId="0" borderId="1" xfId="58" applyNumberFormat="1" applyFont="1" applyFill="1" applyBorder="1" applyAlignment="1">
      <alignment horizontal="right" vertical="center"/>
    </xf>
    <xf numFmtId="0" fontId="7" fillId="0" borderId="1" xfId="63" applyFont="1" applyFill="1" applyBorder="1" applyAlignment="1">
      <alignment vertical="center" wrapText="1"/>
    </xf>
    <xf numFmtId="0" fontId="7" fillId="0" borderId="4" xfId="63" applyFont="1" applyFill="1" applyBorder="1" applyAlignment="1">
      <alignment vertical="center" wrapText="1"/>
    </xf>
    <xf numFmtId="171" fontId="22" fillId="0" borderId="1" xfId="58" applyNumberFormat="1" applyFont="1" applyFill="1" applyBorder="1" applyAlignment="1">
      <alignment horizontal="right" vertical="center"/>
    </xf>
    <xf numFmtId="171" fontId="23" fillId="0" borderId="1" xfId="58" applyNumberFormat="1" applyFont="1" applyFill="1" applyBorder="1" applyAlignment="1">
      <alignment horizontal="right" vertical="center"/>
    </xf>
    <xf numFmtId="170" fontId="3" fillId="0" borderId="1" xfId="63" applyNumberFormat="1" applyFont="1" applyFill="1" applyBorder="1" applyAlignment="1">
      <alignment horizontal="right" vertical="center" wrapText="1"/>
    </xf>
    <xf numFmtId="0" fontId="20" fillId="0" borderId="0" xfId="58" applyFont="1" applyAlignment="1">
      <alignment horizontal="center" vertical="center"/>
    </xf>
    <xf numFmtId="0" fontId="7" fillId="0" borderId="0" xfId="63" applyFont="1" applyBorder="1" applyAlignment="1">
      <alignment horizontal="center" vertical="center" wrapText="1"/>
    </xf>
    <xf numFmtId="0" fontId="20" fillId="0" borderId="0" xfId="58" applyFont="1" applyAlignment="1">
      <alignment horizontal="left"/>
    </xf>
    <xf numFmtId="171" fontId="20" fillId="0" borderId="0" xfId="58" applyNumberFormat="1" applyFont="1" applyFill="1" applyAlignment="1">
      <alignment horizontal="right" vertical="center"/>
    </xf>
    <xf numFmtId="0" fontId="12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 applyAlignment="1"/>
    <xf numFmtId="0" fontId="5" fillId="0" borderId="0" xfId="3"/>
    <xf numFmtId="0" fontId="2" fillId="0" borderId="0" xfId="63" applyFont="1" applyBorder="1" applyAlignment="1">
      <alignment horizontal="center" vertical="center" wrapText="1"/>
    </xf>
    <xf numFmtId="0" fontId="34" fillId="0" borderId="0" xfId="58"/>
    <xf numFmtId="0" fontId="6" fillId="0" borderId="0" xfId="58" applyFont="1"/>
    <xf numFmtId="0" fontId="10" fillId="0" borderId="0" xfId="57" applyFont="1" applyFill="1"/>
    <xf numFmtId="0" fontId="10" fillId="0" borderId="0" xfId="57" applyFont="1" applyFill="1" applyAlignment="1">
      <alignment vertical="center"/>
    </xf>
    <xf numFmtId="0" fontId="2" fillId="0" borderId="0" xfId="3" applyFont="1"/>
    <xf numFmtId="0" fontId="8" fillId="0" borderId="0" xfId="3" applyFont="1" applyFill="1" applyBorder="1" applyAlignment="1">
      <alignment horizontal="center" vertical="center" wrapText="1"/>
    </xf>
    <xf numFmtId="0" fontId="1" fillId="0" borderId="0" xfId="9"/>
    <xf numFmtId="0" fontId="21" fillId="0" borderId="0" xfId="9" applyFont="1" applyAlignment="1">
      <alignment horizontal="right"/>
    </xf>
    <xf numFmtId="0" fontId="27" fillId="0" borderId="1" xfId="65" applyFont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/>
    </xf>
    <xf numFmtId="0" fontId="26" fillId="0" borderId="1" xfId="9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12" fillId="0" borderId="4" xfId="65" applyFont="1" applyBorder="1" applyAlignment="1">
      <alignment horizontal="left" vertical="center" wrapText="1"/>
    </xf>
    <xf numFmtId="0" fontId="12" fillId="0" borderId="1" xfId="65" applyFont="1" applyBorder="1" applyAlignment="1">
      <alignment horizontal="center" vertical="center" wrapText="1"/>
    </xf>
    <xf numFmtId="170" fontId="12" fillId="0" borderId="1" xfId="69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left"/>
    </xf>
    <xf numFmtId="0" fontId="6" fillId="0" borderId="0" xfId="58" applyFont="1" applyAlignment="1">
      <alignment horizontal="left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172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/>
    <xf numFmtId="0" fontId="18" fillId="0" borderId="1" xfId="3" applyFont="1" applyBorder="1" applyAlignment="1">
      <alignment horizontal="center" vertical="center" wrapText="1"/>
    </xf>
    <xf numFmtId="172" fontId="18" fillId="0" borderId="1" xfId="3" applyNumberFormat="1" applyFont="1" applyBorder="1" applyAlignment="1">
      <alignment horizontal="center" vertical="center" wrapText="1"/>
    </xf>
    <xf numFmtId="170" fontId="18" fillId="0" borderId="1" xfId="69" applyNumberFormat="1" applyFont="1" applyBorder="1" applyAlignment="1">
      <alignment horizontal="center" vertical="center" wrapText="1"/>
    </xf>
    <xf numFmtId="0" fontId="21" fillId="0" borderId="0" xfId="3" applyFont="1"/>
    <xf numFmtId="0" fontId="12" fillId="0" borderId="0" xfId="11" applyFont="1"/>
    <xf numFmtId="0" fontId="12" fillId="0" borderId="0" xfId="11" applyFont="1" applyAlignment="1">
      <alignment horizontal="center"/>
    </xf>
    <xf numFmtId="0" fontId="12" fillId="0" borderId="0" xfId="11" applyFont="1" applyAlignment="1">
      <alignment horizontal="right"/>
    </xf>
    <xf numFmtId="0" fontId="12" fillId="0" borderId="0" xfId="11" applyFont="1" applyAlignment="1"/>
    <xf numFmtId="0" fontId="7" fillId="0" borderId="3" xfId="63" applyFont="1" applyFill="1" applyBorder="1" applyAlignment="1">
      <alignment horizontal="left" wrapText="1"/>
    </xf>
    <xf numFmtId="0" fontId="7" fillId="0" borderId="5" xfId="63" applyFont="1" applyFill="1" applyBorder="1" applyAlignment="1">
      <alignment horizontal="left" vertical="center" wrapText="1"/>
    </xf>
    <xf numFmtId="171" fontId="12" fillId="2" borderId="0" xfId="0" applyNumberFormat="1" applyFont="1" applyFill="1" applyAlignment="1">
      <alignment horizontal="right"/>
    </xf>
    <xf numFmtId="0" fontId="1" fillId="0" borderId="0" xfId="51"/>
    <xf numFmtId="173" fontId="6" fillId="0" borderId="0" xfId="0" applyNumberFormat="1" applyFont="1" applyAlignment="1">
      <alignment horizontal="left" vertical="center" wrapText="1" readingOrder="2"/>
    </xf>
    <xf numFmtId="0" fontId="6" fillId="0" borderId="0" xfId="0" applyFont="1" applyAlignment="1">
      <alignment horizontal="left" readingOrder="2"/>
    </xf>
    <xf numFmtId="0" fontId="2" fillId="0" borderId="0" xfId="57" applyFont="1" applyBorder="1"/>
    <xf numFmtId="0" fontId="8" fillId="0" borderId="0" xfId="51" applyFont="1" applyAlignment="1">
      <alignment horizontal="center" vertical="center" wrapText="1"/>
    </xf>
    <xf numFmtId="0" fontId="28" fillId="0" borderId="0" xfId="51" applyFont="1" applyAlignment="1">
      <alignment horizontal="center" vertical="center" wrapText="1"/>
    </xf>
    <xf numFmtId="0" fontId="12" fillId="0" borderId="0" xfId="51" applyFont="1"/>
    <xf numFmtId="0" fontId="12" fillId="0" borderId="0" xfId="51" applyFont="1" applyAlignment="1">
      <alignment horizontal="center"/>
    </xf>
    <xf numFmtId="0" fontId="18" fillId="0" borderId="1" xfId="51" applyFont="1" applyBorder="1" applyAlignment="1">
      <alignment horizontal="center"/>
    </xf>
    <xf numFmtId="0" fontId="12" fillId="0" borderId="1" xfId="51" applyFont="1" applyBorder="1" applyAlignment="1">
      <alignment wrapText="1"/>
    </xf>
    <xf numFmtId="0" fontId="2" fillId="0" borderId="0" xfId="51" applyFont="1"/>
    <xf numFmtId="0" fontId="7" fillId="0" borderId="0" xfId="3" applyFont="1" applyAlignment="1">
      <alignment horizontal="center"/>
    </xf>
    <xf numFmtId="0" fontId="2" fillId="0" borderId="0" xfId="2" applyNumberFormat="1" applyFont="1" applyBorder="1"/>
    <xf numFmtId="0" fontId="2" fillId="0" borderId="0" xfId="2" applyNumberFormat="1" applyFont="1" applyBorder="1" applyAlignment="1">
      <alignment wrapText="1"/>
    </xf>
    <xf numFmtId="0" fontId="2" fillId="0" borderId="0" xfId="2" applyNumberFormat="1" applyFont="1" applyBorder="1" applyAlignment="1"/>
    <xf numFmtId="0" fontId="21" fillId="0" borderId="0" xfId="2" applyNumberFormat="1" applyFont="1" applyBorder="1"/>
    <xf numFmtId="0" fontId="21" fillId="0" borderId="0" xfId="2" applyNumberFormat="1" applyFont="1" applyBorder="1" applyAlignment="1"/>
    <xf numFmtId="0" fontId="3" fillId="0" borderId="0" xfId="2" applyNumberFormat="1" applyFont="1" applyBorder="1" applyAlignment="1">
      <alignment horizontal="center" vertical="center" wrapText="1"/>
    </xf>
    <xf numFmtId="0" fontId="3" fillId="0" borderId="0" xfId="2" applyNumberFormat="1" applyFont="1" applyBorder="1" applyAlignment="1">
      <alignment horizontal="center" wrapText="1"/>
    </xf>
    <xf numFmtId="0" fontId="0" fillId="0" borderId="0" xfId="0" applyAlignment="1"/>
    <xf numFmtId="0" fontId="2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NumberFormat="1" applyFont="1" applyBorder="1" applyAlignment="1" applyProtection="1">
      <alignment horizontal="center" wrapText="1"/>
      <protection hidden="1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/>
    </xf>
    <xf numFmtId="171" fontId="3" fillId="0" borderId="1" xfId="2" applyNumberFormat="1" applyFont="1" applyBorder="1" applyAlignment="1">
      <alignment horizontal="center"/>
    </xf>
    <xf numFmtId="172" fontId="29" fillId="0" borderId="1" xfId="69" applyNumberFormat="1" applyFont="1" applyBorder="1" applyAlignment="1">
      <alignment horizontal="center"/>
    </xf>
    <xf numFmtId="172" fontId="21" fillId="0" borderId="1" xfId="69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center" vertical="center"/>
    </xf>
    <xf numFmtId="171" fontId="2" fillId="0" borderId="1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171" fontId="2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center"/>
    </xf>
    <xf numFmtId="172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9" fillId="0" borderId="0" xfId="0" applyFont="1"/>
    <xf numFmtId="0" fontId="6" fillId="0" borderId="0" xfId="66" applyFont="1" applyFill="1" applyAlignment="1">
      <alignment horizontal="center"/>
    </xf>
    <xf numFmtId="171" fontId="7" fillId="2" borderId="0" xfId="0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26" fillId="2" borderId="0" xfId="66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31" fillId="0" borderId="6" xfId="66" applyFont="1" applyFill="1" applyBorder="1" applyAlignment="1">
      <alignment horizontal="center" vertical="center" wrapText="1"/>
    </xf>
    <xf numFmtId="0" fontId="31" fillId="0" borderId="1" xfId="66" applyFont="1" applyFill="1" applyBorder="1" applyAlignment="1">
      <alignment horizontal="center" vertical="center" wrapText="1"/>
    </xf>
    <xf numFmtId="0" fontId="31" fillId="0" borderId="4" xfId="66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0" fontId="26" fillId="0" borderId="1" xfId="66" applyFont="1" applyFill="1" applyBorder="1" applyAlignment="1">
      <alignment horizontal="left" vertical="center"/>
    </xf>
    <xf numFmtId="0" fontId="26" fillId="0" borderId="1" xfId="66" applyFont="1" applyFill="1" applyBorder="1" applyAlignment="1">
      <alignment horizontal="center" vertical="center"/>
    </xf>
    <xf numFmtId="171" fontId="27" fillId="2" borderId="1" xfId="66" applyNumberFormat="1" applyFont="1" applyFill="1" applyBorder="1" applyAlignment="1">
      <alignment horizontal="center" vertical="center"/>
    </xf>
    <xf numFmtId="171" fontId="27" fillId="0" borderId="1" xfId="3" applyNumberFormat="1" applyFont="1" applyBorder="1" applyAlignment="1">
      <alignment horizontal="center" vertical="center"/>
    </xf>
    <xf numFmtId="0" fontId="27" fillId="0" borderId="0" xfId="3" applyFont="1" applyAlignment="1">
      <alignment horizontal="center"/>
    </xf>
    <xf numFmtId="0" fontId="7" fillId="2" borderId="1" xfId="64" applyFont="1" applyFill="1" applyBorder="1" applyAlignment="1">
      <alignment horizontal="left" vertical="center" wrapText="1"/>
    </xf>
    <xf numFmtId="0" fontId="6" fillId="0" borderId="1" xfId="66" applyFont="1" applyFill="1" applyBorder="1" applyAlignment="1">
      <alignment horizontal="center" vertical="center"/>
    </xf>
    <xf numFmtId="171" fontId="7" fillId="2" borderId="1" xfId="0" applyNumberFormat="1" applyFont="1" applyFill="1" applyBorder="1" applyAlignment="1">
      <alignment horizontal="center" vertical="center"/>
    </xf>
    <xf numFmtId="171" fontId="7" fillId="0" borderId="1" xfId="3" applyNumberFormat="1" applyFont="1" applyBorder="1" applyAlignment="1">
      <alignment horizontal="center" vertical="center"/>
    </xf>
    <xf numFmtId="0" fontId="7" fillId="0" borderId="1" xfId="66" applyFont="1" applyFill="1" applyBorder="1" applyAlignment="1">
      <alignment horizontal="left" vertical="center" wrapText="1"/>
    </xf>
    <xf numFmtId="0" fontId="7" fillId="0" borderId="0" xfId="27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2" borderId="1" xfId="64" applyFont="1" applyFill="1" applyBorder="1" applyAlignment="1">
      <alignment horizontal="center" vertical="center"/>
    </xf>
    <xf numFmtId="171" fontId="7" fillId="0" borderId="1" xfId="27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2" borderId="0" xfId="3" applyFont="1" applyFill="1" applyAlignment="1">
      <alignment horizontal="center"/>
    </xf>
    <xf numFmtId="0" fontId="27" fillId="0" borderId="1" xfId="66" applyFont="1" applyFill="1" applyBorder="1" applyAlignment="1">
      <alignment horizontal="left" vertical="center" wrapText="1"/>
    </xf>
    <xf numFmtId="171" fontId="27" fillId="2" borderId="1" xfId="0" applyNumberFormat="1" applyFont="1" applyFill="1" applyBorder="1" applyAlignment="1">
      <alignment horizontal="center" vertical="center"/>
    </xf>
    <xf numFmtId="0" fontId="26" fillId="0" borderId="1" xfId="66" applyFont="1" applyFill="1" applyBorder="1" applyAlignment="1">
      <alignment horizontal="left" vertical="center" wrapText="1"/>
    </xf>
    <xf numFmtId="0" fontId="7" fillId="2" borderId="1" xfId="66" applyFont="1" applyFill="1" applyBorder="1" applyAlignment="1">
      <alignment horizontal="left" vertical="center" wrapText="1"/>
    </xf>
    <xf numFmtId="0" fontId="6" fillId="2" borderId="1" xfId="66" applyFont="1" applyFill="1" applyBorder="1" applyAlignment="1">
      <alignment horizontal="center" vertical="center"/>
    </xf>
    <xf numFmtId="171" fontId="7" fillId="2" borderId="1" xfId="3" applyNumberFormat="1" applyFont="1" applyFill="1" applyBorder="1" applyAlignment="1">
      <alignment horizontal="center" vertical="center"/>
    </xf>
    <xf numFmtId="0" fontId="7" fillId="2" borderId="1" xfId="66" applyNumberFormat="1" applyFont="1" applyFill="1" applyBorder="1" applyAlignment="1">
      <alignment horizontal="left" vertical="center" wrapText="1"/>
    </xf>
    <xf numFmtId="0" fontId="26" fillId="2" borderId="1" xfId="66" applyFont="1" applyFill="1" applyBorder="1" applyAlignment="1">
      <alignment horizontal="left" vertical="center" wrapText="1"/>
    </xf>
    <xf numFmtId="0" fontId="26" fillId="2" borderId="1" xfId="66" applyFont="1" applyFill="1" applyBorder="1" applyAlignment="1">
      <alignment horizontal="center" vertical="center"/>
    </xf>
    <xf numFmtId="4" fontId="27" fillId="2" borderId="1" xfId="66" applyNumberFormat="1" applyFont="1" applyFill="1" applyBorder="1" applyAlignment="1">
      <alignment horizontal="center" vertical="center"/>
    </xf>
    <xf numFmtId="0" fontId="6" fillId="2" borderId="1" xfId="66" applyFont="1" applyFill="1" applyBorder="1" applyAlignment="1">
      <alignment horizontal="left" vertical="center" wrapText="1"/>
    </xf>
    <xf numFmtId="4" fontId="7" fillId="2" borderId="1" xfId="3" applyNumberFormat="1" applyFont="1" applyFill="1" applyBorder="1" applyAlignment="1">
      <alignment horizontal="center" vertical="center"/>
    </xf>
    <xf numFmtId="0" fontId="6" fillId="2" borderId="1" xfId="66" applyFont="1" applyFill="1" applyBorder="1" applyAlignment="1">
      <alignment horizontal="left" vertical="center" wrapText="1"/>
    </xf>
    <xf numFmtId="0" fontId="6" fillId="2" borderId="1" xfId="66" applyFont="1" applyFill="1" applyBorder="1" applyAlignment="1">
      <alignment horizontal="center" vertical="center"/>
    </xf>
    <xf numFmtId="171" fontId="7" fillId="2" borderId="1" xfId="0" applyNumberFormat="1" applyFont="1" applyFill="1" applyBorder="1" applyAlignment="1">
      <alignment horizontal="center" vertical="center"/>
    </xf>
    <xf numFmtId="171" fontId="7" fillId="2" borderId="1" xfId="3" applyNumberFormat="1" applyFont="1" applyFill="1" applyBorder="1" applyAlignment="1">
      <alignment horizontal="center" vertical="center"/>
    </xf>
    <xf numFmtId="0" fontId="27" fillId="2" borderId="0" xfId="3" applyFont="1" applyFill="1" applyAlignment="1">
      <alignment horizontal="center"/>
    </xf>
    <xf numFmtId="171" fontId="7" fillId="2" borderId="1" xfId="66" applyNumberFormat="1" applyFont="1" applyFill="1" applyBorder="1" applyAlignment="1">
      <alignment horizontal="center" vertical="center"/>
    </xf>
    <xf numFmtId="0" fontId="7" fillId="0" borderId="1" xfId="66" applyNumberFormat="1" applyFont="1" applyFill="1" applyBorder="1" applyAlignment="1">
      <alignment horizontal="left" vertical="center" wrapText="1"/>
    </xf>
    <xf numFmtId="0" fontId="6" fillId="0" borderId="1" xfId="66" applyFont="1" applyFill="1" applyBorder="1" applyAlignment="1">
      <alignment wrapText="1"/>
    </xf>
    <xf numFmtId="0" fontId="6" fillId="0" borderId="1" xfId="68" applyFont="1" applyFill="1" applyBorder="1" applyAlignment="1">
      <alignment horizontal="left" vertical="center" wrapText="1"/>
    </xf>
    <xf numFmtId="0" fontId="7" fillId="0" borderId="1" xfId="66" applyFont="1" applyFill="1" applyBorder="1" applyAlignment="1">
      <alignment wrapText="1"/>
    </xf>
    <xf numFmtId="0" fontId="6" fillId="0" borderId="1" xfId="66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74" fontId="7" fillId="2" borderId="1" xfId="67" applyNumberFormat="1" applyFont="1" applyFill="1" applyBorder="1" applyAlignment="1">
      <alignment horizontal="left" vertical="top" wrapText="1"/>
    </xf>
    <xf numFmtId="49" fontId="6" fillId="2" borderId="1" xfId="66" applyNumberFormat="1" applyFont="1" applyFill="1" applyBorder="1" applyAlignment="1">
      <alignment horizontal="center" vertical="center"/>
    </xf>
    <xf numFmtId="174" fontId="7" fillId="2" borderId="1" xfId="67" applyNumberFormat="1" applyFont="1" applyFill="1" applyBorder="1" applyAlignment="1">
      <alignment horizontal="left" vertical="top" wrapText="1"/>
    </xf>
    <xf numFmtId="0" fontId="27" fillId="0" borderId="1" xfId="66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71" fontId="26" fillId="2" borderId="1" xfId="66" applyNumberFormat="1" applyFont="1" applyFill="1" applyBorder="1" applyAlignment="1">
      <alignment horizontal="center" vertical="center"/>
    </xf>
    <xf numFmtId="171" fontId="6" fillId="2" borderId="1" xfId="66" applyNumberFormat="1" applyFont="1" applyFill="1" applyBorder="1" applyAlignment="1">
      <alignment horizontal="center" vertical="center"/>
    </xf>
    <xf numFmtId="0" fontId="7" fillId="0" borderId="1" xfId="66" applyFont="1" applyFill="1" applyBorder="1" applyAlignment="1">
      <alignment horizontal="left" wrapText="1"/>
    </xf>
    <xf numFmtId="0" fontId="7" fillId="0" borderId="1" xfId="3" applyFont="1" applyBorder="1" applyAlignment="1">
      <alignment horizontal="center"/>
    </xf>
    <xf numFmtId="0" fontId="27" fillId="0" borderId="1" xfId="66" applyFont="1" applyFill="1" applyBorder="1" applyAlignment="1">
      <alignment horizontal="left" wrapText="1"/>
    </xf>
    <xf numFmtId="172" fontId="27" fillId="0" borderId="1" xfId="3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2" fontId="7" fillId="0" borderId="1" xfId="3" applyNumberFormat="1" applyFont="1" applyBorder="1" applyAlignment="1">
      <alignment horizontal="center"/>
    </xf>
    <xf numFmtId="0" fontId="26" fillId="0" borderId="1" xfId="66" applyFont="1" applyFill="1" applyBorder="1" applyAlignment="1">
      <alignment horizontal="left" wrapText="1"/>
    </xf>
    <xf numFmtId="0" fontId="27" fillId="0" borderId="1" xfId="3" applyFont="1" applyFill="1" applyBorder="1" applyAlignment="1">
      <alignment horizontal="center"/>
    </xf>
    <xf numFmtId="172" fontId="27" fillId="0" borderId="1" xfId="3" applyNumberFormat="1" applyFont="1" applyFill="1" applyBorder="1" applyAlignment="1">
      <alignment horizontal="center"/>
    </xf>
    <xf numFmtId="0" fontId="27" fillId="0" borderId="0" xfId="3" applyFont="1" applyFill="1" applyAlignment="1">
      <alignment horizontal="center"/>
    </xf>
    <xf numFmtId="0" fontId="6" fillId="0" borderId="1" xfId="54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center"/>
    </xf>
    <xf numFmtId="172" fontId="7" fillId="0" borderId="1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2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6" fillId="0" borderId="1" xfId="66" applyFont="1" applyFill="1" applyBorder="1" applyAlignment="1">
      <alignment horizontal="left" vertical="top" wrapText="1"/>
    </xf>
    <xf numFmtId="0" fontId="26" fillId="0" borderId="1" xfId="66" applyFont="1" applyFill="1" applyBorder="1" applyAlignment="1">
      <alignment horizontal="center" wrapText="1"/>
    </xf>
    <xf numFmtId="171" fontId="12" fillId="2" borderId="1" xfId="66" applyNumberFormat="1" applyFont="1" applyFill="1" applyBorder="1" applyAlignment="1">
      <alignment horizontal="center" vertical="center"/>
    </xf>
    <xf numFmtId="171" fontId="18" fillId="0" borderId="4" xfId="3" applyNumberFormat="1" applyFont="1" applyBorder="1" applyAlignment="1">
      <alignment horizontal="center"/>
    </xf>
    <xf numFmtId="172" fontId="18" fillId="0" borderId="1" xfId="3" applyNumberFormat="1" applyFont="1" applyBorder="1" applyAlignment="1">
      <alignment horizontal="center"/>
    </xf>
    <xf numFmtId="0" fontId="26" fillId="0" borderId="0" xfId="66" applyFont="1" applyFill="1" applyBorder="1" applyAlignment="1">
      <alignment horizontal="center" wrapText="1"/>
    </xf>
    <xf numFmtId="0" fontId="6" fillId="0" borderId="0" xfId="66" applyFont="1" applyFill="1"/>
    <xf numFmtId="0" fontId="3" fillId="0" borderId="1" xfId="2" applyNumberFormat="1" applyFont="1" applyBorder="1" applyAlignment="1">
      <alignment horizontal="center"/>
    </xf>
    <xf numFmtId="172" fontId="2" fillId="0" borderId="1" xfId="2" applyNumberFormat="1" applyFont="1" applyBorder="1" applyAlignment="1">
      <alignment horizontal="center"/>
    </xf>
    <xf numFmtId="171" fontId="12" fillId="2" borderId="0" xfId="0" applyNumberFormat="1" applyFont="1" applyFill="1" applyAlignment="1">
      <alignment horizontal="right"/>
    </xf>
    <xf numFmtId="0" fontId="30" fillId="2" borderId="0" xfId="66" applyFont="1" applyFill="1" applyAlignment="1">
      <alignment horizontal="center" vertical="center" wrapText="1"/>
    </xf>
    <xf numFmtId="0" fontId="31" fillId="0" borderId="3" xfId="66" applyFont="1" applyFill="1" applyBorder="1" applyAlignment="1">
      <alignment horizontal="center" vertical="center"/>
    </xf>
    <xf numFmtId="0" fontId="31" fillId="0" borderId="4" xfId="66" applyFont="1" applyFill="1" applyBorder="1" applyAlignment="1">
      <alignment horizontal="center" vertical="center"/>
    </xf>
    <xf numFmtId="171" fontId="32" fillId="2" borderId="3" xfId="0" applyNumberFormat="1" applyFont="1" applyFill="1" applyBorder="1" applyAlignment="1">
      <alignment horizontal="center" vertical="center" wrapText="1"/>
    </xf>
    <xf numFmtId="171" fontId="32" fillId="2" borderId="4" xfId="0" applyNumberFormat="1" applyFont="1" applyFill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171" fontId="7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10" applyFont="1" applyAlignment="1">
      <alignment horizontal="center" wrapText="1"/>
    </xf>
    <xf numFmtId="0" fontId="8" fillId="0" borderId="0" xfId="61" applyNumberFormat="1" applyFont="1" applyFill="1" applyAlignment="1" applyProtection="1">
      <alignment horizontal="center" vertical="center" wrapText="1"/>
      <protection hidden="1"/>
    </xf>
    <xf numFmtId="164" fontId="3" fillId="0" borderId="1" xfId="10" applyNumberFormat="1" applyFont="1" applyFill="1" applyBorder="1" applyAlignment="1" applyProtection="1">
      <alignment horizontal="left"/>
      <protection hidden="1"/>
    </xf>
    <xf numFmtId="0" fontId="3" fillId="0" borderId="1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 wrapText="1"/>
    </xf>
    <xf numFmtId="0" fontId="3" fillId="0" borderId="1" xfId="6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2" applyNumberFormat="1" applyFont="1" applyFill="1" applyBorder="1" applyAlignment="1" applyProtection="1">
      <alignment vertical="top" wrapText="1"/>
      <protection hidden="1"/>
    </xf>
    <xf numFmtId="0" fontId="18" fillId="0" borderId="0" xfId="5" applyFont="1" applyAlignment="1" applyProtection="1">
      <alignment horizontal="center" wrapText="1"/>
      <protection hidden="1"/>
    </xf>
    <xf numFmtId="164" fontId="3" fillId="0" borderId="7" xfId="10" applyNumberFormat="1" applyFont="1" applyFill="1" applyBorder="1" applyAlignment="1" applyProtection="1">
      <alignment horizontal="left"/>
      <protection hidden="1"/>
    </xf>
    <xf numFmtId="164" fontId="3" fillId="0" borderId="8" xfId="10" applyNumberFormat="1" applyFont="1" applyFill="1" applyBorder="1" applyAlignment="1" applyProtection="1">
      <alignment horizontal="left"/>
      <protection hidden="1"/>
    </xf>
    <xf numFmtId="164" fontId="3" fillId="0" borderId="6" xfId="10" applyNumberFormat="1" applyFont="1" applyFill="1" applyBorder="1" applyAlignment="1" applyProtection="1">
      <alignment horizontal="left"/>
      <protection hidden="1"/>
    </xf>
    <xf numFmtId="0" fontId="6" fillId="0" borderId="0" xfId="60" applyFont="1" applyAlignment="1">
      <alignment horizontal="left" wrapText="1"/>
    </xf>
    <xf numFmtId="0" fontId="2" fillId="0" borderId="0" xfId="60" applyFont="1" applyAlignment="1">
      <alignment horizontal="left" wrapText="1"/>
    </xf>
    <xf numFmtId="0" fontId="8" fillId="0" borderId="0" xfId="7" applyFont="1" applyAlignment="1" applyProtection="1">
      <alignment horizontal="center" wrapText="1"/>
      <protection hidden="1"/>
    </xf>
    <xf numFmtId="0" fontId="9" fillId="0" borderId="0" xfId="60" applyFont="1" applyAlignment="1">
      <alignment horizontal="center" wrapText="1"/>
    </xf>
    <xf numFmtId="0" fontId="3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9" applyFont="1" applyBorder="1" applyAlignment="1">
      <alignment vertical="center"/>
    </xf>
    <xf numFmtId="0" fontId="3" fillId="0" borderId="1" xfId="22" applyNumberFormat="1" applyFont="1" applyFill="1" applyBorder="1" applyAlignment="1" applyProtection="1">
      <alignment horizontal="center"/>
      <protection hidden="1"/>
    </xf>
    <xf numFmtId="0" fontId="3" fillId="0" borderId="1" xfId="59" applyFont="1" applyBorder="1" applyAlignment="1">
      <alignment horizontal="center"/>
    </xf>
    <xf numFmtId="0" fontId="3" fillId="0" borderId="1" xfId="22" applyNumberFormat="1" applyFont="1" applyFill="1" applyBorder="1" applyAlignment="1" applyProtection="1">
      <alignment horizontal="center" vertical="center"/>
      <protection hidden="1"/>
    </xf>
    <xf numFmtId="0" fontId="2" fillId="0" borderId="1" xfId="59" applyFont="1" applyBorder="1" applyAlignment="1">
      <alignment vertical="center" wrapText="1"/>
    </xf>
    <xf numFmtId="0" fontId="20" fillId="0" borderId="3" xfId="58" applyFont="1" applyBorder="1" applyAlignment="1">
      <alignment horizontal="center" vertical="center"/>
    </xf>
    <xf numFmtId="0" fontId="20" fillId="0" borderId="4" xfId="58" applyFont="1" applyBorder="1" applyAlignment="1">
      <alignment horizontal="center" vertical="center"/>
    </xf>
    <xf numFmtId="0" fontId="7" fillId="0" borderId="3" xfId="63" applyFont="1" applyBorder="1" applyAlignment="1">
      <alignment horizontal="left" vertical="center" wrapText="1"/>
    </xf>
    <xf numFmtId="0" fontId="7" fillId="0" borderId="4" xfId="63" applyFont="1" applyBorder="1" applyAlignment="1">
      <alignment horizontal="left" vertical="center" wrapText="1"/>
    </xf>
    <xf numFmtId="0" fontId="22" fillId="0" borderId="7" xfId="58" applyFont="1" applyBorder="1" applyAlignment="1">
      <alignment horizontal="center" vertical="center"/>
    </xf>
    <xf numFmtId="0" fontId="22" fillId="0" borderId="8" xfId="58" applyFont="1" applyBorder="1" applyAlignment="1">
      <alignment horizontal="center" vertical="center"/>
    </xf>
    <xf numFmtId="0" fontId="20" fillId="0" borderId="5" xfId="58" applyFont="1" applyBorder="1" applyAlignment="1">
      <alignment horizontal="center" vertical="center"/>
    </xf>
    <xf numFmtId="0" fontId="7" fillId="0" borderId="5" xfId="63" applyFont="1" applyBorder="1" applyAlignment="1">
      <alignment horizontal="left" vertical="center" wrapText="1"/>
    </xf>
    <xf numFmtId="0" fontId="20" fillId="0" borderId="3" xfId="58" applyFont="1" applyFill="1" applyBorder="1" applyAlignment="1">
      <alignment horizontal="center" vertical="center"/>
    </xf>
    <xf numFmtId="0" fontId="20" fillId="0" borderId="5" xfId="58" applyFont="1" applyFill="1" applyBorder="1" applyAlignment="1">
      <alignment horizontal="center" vertical="center"/>
    </xf>
    <xf numFmtId="0" fontId="20" fillId="0" borderId="1" xfId="58" applyFont="1" applyBorder="1" applyAlignment="1">
      <alignment horizontal="center" vertical="center"/>
    </xf>
    <xf numFmtId="0" fontId="7" fillId="0" borderId="1" xfId="63" applyFont="1" applyBorder="1" applyAlignment="1">
      <alignment horizontal="left" vertical="center" wrapText="1"/>
    </xf>
    <xf numFmtId="0" fontId="7" fillId="0" borderId="3" xfId="63" applyFont="1" applyBorder="1" applyAlignment="1">
      <alignment horizontal="center" vertical="center"/>
    </xf>
    <xf numFmtId="0" fontId="7" fillId="0" borderId="4" xfId="63" applyFont="1" applyBorder="1" applyAlignment="1">
      <alignment horizontal="center" vertical="center"/>
    </xf>
    <xf numFmtId="0" fontId="7" fillId="0" borderId="5" xfId="63" applyFont="1" applyBorder="1" applyAlignment="1">
      <alignment horizontal="center" vertical="center"/>
    </xf>
    <xf numFmtId="0" fontId="7" fillId="0" borderId="3" xfId="63" applyFont="1" applyBorder="1" applyAlignment="1">
      <alignment horizontal="center" vertical="center" wrapText="1"/>
    </xf>
    <xf numFmtId="0" fontId="7" fillId="0" borderId="5" xfId="63" applyFont="1" applyBorder="1" applyAlignment="1">
      <alignment horizontal="center" vertical="center" wrapText="1"/>
    </xf>
    <xf numFmtId="0" fontId="7" fillId="2" borderId="3" xfId="63" applyFont="1" applyFill="1" applyBorder="1" applyAlignment="1">
      <alignment horizontal="left" vertical="center" wrapText="1"/>
    </xf>
    <xf numFmtId="0" fontId="7" fillId="2" borderId="5" xfId="63" applyFont="1" applyFill="1" applyBorder="1" applyAlignment="1">
      <alignment horizontal="left" vertical="center" wrapText="1"/>
    </xf>
    <xf numFmtId="0" fontId="20" fillId="0" borderId="3" xfId="58" applyFont="1" applyBorder="1" applyAlignment="1">
      <alignment vertical="center" wrapText="1"/>
    </xf>
    <xf numFmtId="0" fontId="20" fillId="0" borderId="5" xfId="58" applyFont="1" applyBorder="1" applyAlignment="1">
      <alignment vertical="center" wrapText="1"/>
    </xf>
    <xf numFmtId="0" fontId="7" fillId="0" borderId="4" xfId="63" applyFont="1" applyBorder="1" applyAlignment="1">
      <alignment horizontal="center" vertical="center" wrapText="1"/>
    </xf>
    <xf numFmtId="0" fontId="7" fillId="2" borderId="4" xfId="63" applyFont="1" applyFill="1" applyBorder="1" applyAlignment="1">
      <alignment horizontal="left" vertical="center" wrapText="1"/>
    </xf>
    <xf numFmtId="0" fontId="7" fillId="0" borderId="3" xfId="63" applyFont="1" applyFill="1" applyBorder="1" applyAlignment="1">
      <alignment horizontal="center" vertical="center" wrapText="1"/>
    </xf>
    <xf numFmtId="0" fontId="7" fillId="0" borderId="5" xfId="63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7" fillId="2" borderId="1" xfId="63" applyFont="1" applyFill="1" applyBorder="1" applyAlignment="1">
      <alignment horizontal="left" vertical="center" wrapText="1"/>
    </xf>
    <xf numFmtId="0" fontId="7" fillId="0" borderId="3" xfId="63" applyFont="1" applyFill="1" applyBorder="1" applyAlignment="1">
      <alignment horizontal="left" vertical="center" wrapText="1"/>
    </xf>
    <xf numFmtId="0" fontId="7" fillId="0" borderId="5" xfId="63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63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4" xfId="63" applyFont="1" applyFill="1" applyBorder="1" applyAlignment="1">
      <alignment horizontal="center" vertical="center" wrapText="1"/>
    </xf>
    <xf numFmtId="171" fontId="3" fillId="0" borderId="3" xfId="63" applyNumberFormat="1" applyFont="1" applyFill="1" applyBorder="1" applyAlignment="1">
      <alignment horizontal="center" vertical="center" wrapText="1"/>
    </xf>
    <xf numFmtId="171" fontId="3" fillId="0" borderId="4" xfId="63" applyNumberFormat="1" applyFont="1" applyFill="1" applyBorder="1" applyAlignment="1">
      <alignment horizontal="center" vertical="center" wrapText="1"/>
    </xf>
    <xf numFmtId="0" fontId="6" fillId="0" borderId="0" xfId="57" applyFont="1" applyFill="1" applyAlignment="1">
      <alignment horizontal="left" wrapText="1"/>
    </xf>
    <xf numFmtId="0" fontId="8" fillId="0" borderId="0" xfId="3" applyFont="1" applyFill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65" applyFont="1" applyBorder="1" applyAlignment="1">
      <alignment horizontal="center" vertical="center" wrapText="1"/>
    </xf>
    <xf numFmtId="0" fontId="0" fillId="0" borderId="1" xfId="0" applyBorder="1" applyAlignment="1"/>
    <xf numFmtId="0" fontId="12" fillId="0" borderId="0" xfId="3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readingOrder="2"/>
    </xf>
    <xf numFmtId="0" fontId="6" fillId="0" borderId="0" xfId="0" applyNumberFormat="1" applyFont="1" applyAlignment="1">
      <alignment horizontal="left" wrapText="1" readingOrder="2"/>
    </xf>
    <xf numFmtId="0" fontId="8" fillId="0" borderId="0" xfId="2" applyNumberFormat="1" applyFont="1" applyBorder="1" applyAlignment="1">
      <alignment horizontal="center" vertical="center" wrapText="1"/>
    </xf>
    <xf numFmtId="0" fontId="18" fillId="0" borderId="1" xfId="51" applyFont="1" applyBorder="1" applyAlignment="1">
      <alignment horizontal="center"/>
    </xf>
    <xf numFmtId="173" fontId="6" fillId="0" borderId="0" xfId="0" applyNumberFormat="1" applyFont="1" applyAlignment="1">
      <alignment horizontal="left" vertical="center" wrapText="1" readingOrder="2"/>
    </xf>
    <xf numFmtId="0" fontId="8" fillId="0" borderId="0" xfId="51" applyFont="1" applyAlignment="1">
      <alignment horizontal="center" vertical="center" wrapText="1"/>
    </xf>
    <xf numFmtId="172" fontId="12" fillId="0" borderId="1" xfId="51" applyNumberFormat="1" applyFont="1" applyBorder="1" applyAlignment="1">
      <alignment horizontal="center"/>
    </xf>
  </cellXfs>
  <cellStyles count="72">
    <cellStyle name="Excel Built-in Обычный 10" xfId="1"/>
    <cellStyle name="TableStyleLight1" xfId="2"/>
    <cellStyle name="Обычный" xfId="0" builtinId="0"/>
    <cellStyle name="Обычный 10" xfId="3"/>
    <cellStyle name="Обычный 11" xfId="4"/>
    <cellStyle name="Обычный 14" xfId="5"/>
    <cellStyle name="Обычный 15" xfId="6"/>
    <cellStyle name="Обычный 17" xfId="7"/>
    <cellStyle name="Обычный 18" xfId="8"/>
    <cellStyle name="Обычный 19" xfId="9"/>
    <cellStyle name="Обычный 2" xfId="10"/>
    <cellStyle name="Обычный 2 10" xfId="11"/>
    <cellStyle name="Обычный 2 10 2" xfId="12"/>
    <cellStyle name="Обычный 2 11" xfId="13"/>
    <cellStyle name="Обычный 2 11 2" xfId="14"/>
    <cellStyle name="Обычный 2 12" xfId="15"/>
    <cellStyle name="Обычный 2 12 2" xfId="16"/>
    <cellStyle name="Обычный 2 12 3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 2 2" xfId="27"/>
    <cellStyle name="Обычный 2 2 2 3" xfId="28"/>
    <cellStyle name="Обычный 2 2 3" xfId="29"/>
    <cellStyle name="Обычный 2 2 4" xfId="30"/>
    <cellStyle name="Обычный 2 2 5" xfId="31"/>
    <cellStyle name="Обычный 2 20" xfId="32"/>
    <cellStyle name="Обычный 2 21" xfId="33"/>
    <cellStyle name="Обычный 2 22" xfId="34"/>
    <cellStyle name="Обычный 2 23" xfId="35"/>
    <cellStyle name="Обычный 2 24" xfId="36"/>
    <cellStyle name="Обычный 2 25" xfId="37"/>
    <cellStyle name="Обычный 2 26" xfId="38"/>
    <cellStyle name="Обычный 2 27" xfId="39"/>
    <cellStyle name="Обычный 2 28" xfId="40"/>
    <cellStyle name="Обычный 2 29" xfId="41"/>
    <cellStyle name="Обычный 2 3" xfId="42"/>
    <cellStyle name="Обычный 2 30" xfId="43"/>
    <cellStyle name="Обычный 2 4" xfId="44"/>
    <cellStyle name="Обычный 2 44" xfId="45"/>
    <cellStyle name="Обычный 2 5" xfId="46"/>
    <cellStyle name="Обычный 2 6" xfId="47"/>
    <cellStyle name="Обычный 2 7" xfId="48"/>
    <cellStyle name="Обычный 2 8" xfId="49"/>
    <cellStyle name="Обычный 2 9" xfId="50"/>
    <cellStyle name="Обычный 21" xfId="51"/>
    <cellStyle name="Обычный 2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доходы изменения КБК" xfId="64"/>
    <cellStyle name="Обычный_Лист1" xfId="65"/>
    <cellStyle name="Обычный_Лист1 2" xfId="66"/>
    <cellStyle name="Обычный_Лист1 3" xfId="67"/>
    <cellStyle name="Обычный_Лист2" xfId="68"/>
    <cellStyle name="Процентный" xfId="69" builtinId="5"/>
    <cellStyle name="Стиль 1" xfId="70"/>
    <cellStyle name="Стиль 1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7528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438524" cy="13639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 Постановлению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2016 года" 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от  19.10.2016 № 442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27"/>
  <sheetViews>
    <sheetView workbookViewId="0">
      <selection activeCell="C11" sqref="C11:C12"/>
    </sheetView>
  </sheetViews>
  <sheetFormatPr defaultRowHeight="15"/>
  <cols>
    <col min="1" max="1" width="56.28515625" style="121" customWidth="1"/>
    <col min="2" max="2" width="23.28515625" style="153" customWidth="1"/>
    <col min="3" max="3" width="11" style="121" customWidth="1"/>
    <col min="4" max="4" width="12" style="121" customWidth="1"/>
    <col min="5" max="5" width="10.140625" style="121" customWidth="1"/>
    <col min="6" max="6" width="9.140625" style="121"/>
    <col min="7" max="7" width="17.5703125" style="121" bestFit="1" customWidth="1"/>
    <col min="8" max="16384" width="9.140625" style="121"/>
  </cols>
  <sheetData>
    <row r="6" spans="1:5">
      <c r="A6" s="152"/>
    </row>
    <row r="7" spans="1:5">
      <c r="A7" s="152"/>
    </row>
    <row r="8" spans="1:5" s="154" customFormat="1" ht="15" customHeight="1">
      <c r="A8" s="243" t="s">
        <v>23</v>
      </c>
      <c r="B8" s="243"/>
      <c r="C8" s="243"/>
      <c r="D8" s="243"/>
      <c r="E8" s="243"/>
    </row>
    <row r="9" spans="1:5" s="154" customFormat="1" ht="29.25" customHeight="1">
      <c r="A9" s="243"/>
      <c r="B9" s="243"/>
      <c r="C9" s="243"/>
      <c r="D9" s="243"/>
      <c r="E9" s="243"/>
    </row>
    <row r="10" spans="1:5">
      <c r="A10" s="155"/>
      <c r="E10" s="156" t="s">
        <v>24</v>
      </c>
    </row>
    <row r="11" spans="1:5" ht="15" customHeight="1">
      <c r="A11" s="244" t="s">
        <v>681</v>
      </c>
      <c r="B11" s="157"/>
      <c r="C11" s="246" t="s">
        <v>25</v>
      </c>
      <c r="D11" s="248" t="s">
        <v>26</v>
      </c>
      <c r="E11" s="248" t="s">
        <v>674</v>
      </c>
    </row>
    <row r="12" spans="1:5" ht="27.6" customHeight="1">
      <c r="A12" s="245"/>
      <c r="B12" s="158" t="s">
        <v>27</v>
      </c>
      <c r="C12" s="247"/>
      <c r="D12" s="249"/>
      <c r="E12" s="249"/>
    </row>
    <row r="13" spans="1:5">
      <c r="A13" s="159">
        <v>1</v>
      </c>
      <c r="B13" s="158">
        <v>2</v>
      </c>
      <c r="C13" s="160">
        <v>3</v>
      </c>
      <c r="D13" s="161">
        <v>4</v>
      </c>
      <c r="E13" s="161">
        <v>5</v>
      </c>
    </row>
    <row r="14" spans="1:5" s="166" customFormat="1" ht="14.25">
      <c r="A14" s="162" t="s">
        <v>28</v>
      </c>
      <c r="B14" s="163" t="s">
        <v>29</v>
      </c>
      <c r="C14" s="164">
        <f>C15+C25+C31+C35+C39+C45+C51+C54+C60+C72+C20</f>
        <v>98381.213309999992</v>
      </c>
      <c r="D14" s="164">
        <f>D15+D25+D31+D35+D39+D45+D51+D54+D60+D72+D20</f>
        <v>70400.357119999986</v>
      </c>
      <c r="E14" s="165">
        <f>D14*100/C14</f>
        <v>71.55874048652754</v>
      </c>
    </row>
    <row r="15" spans="1:5" ht="16.5" customHeight="1">
      <c r="A15" s="162" t="s">
        <v>30</v>
      </c>
      <c r="B15" s="163" t="s">
        <v>31</v>
      </c>
      <c r="C15" s="164">
        <f>C16+C17+C18+C19</f>
        <v>58495.77</v>
      </c>
      <c r="D15" s="164">
        <f>D16+D17+D18+D19</f>
        <v>45749.488140000001</v>
      </c>
      <c r="E15" s="165">
        <f t="shared" ref="E15:E78" si="0">D15*100/C15</f>
        <v>78.209908408761876</v>
      </c>
    </row>
    <row r="16" spans="1:5" ht="75">
      <c r="A16" s="167" t="s">
        <v>32</v>
      </c>
      <c r="B16" s="168" t="s">
        <v>33</v>
      </c>
      <c r="C16" s="169">
        <v>58179.77</v>
      </c>
      <c r="D16" s="170">
        <v>45673.207979999999</v>
      </c>
      <c r="E16" s="170">
        <f t="shared" si="0"/>
        <v>78.503589787309224</v>
      </c>
    </row>
    <row r="17" spans="1:15" s="172" customFormat="1" ht="103.9" customHeight="1">
      <c r="A17" s="171" t="s">
        <v>34</v>
      </c>
      <c r="B17" s="168" t="s">
        <v>35</v>
      </c>
      <c r="C17" s="169">
        <v>83</v>
      </c>
      <c r="D17" s="170">
        <v>72.204480000000004</v>
      </c>
      <c r="E17" s="170">
        <f t="shared" si="0"/>
        <v>86.993349397590364</v>
      </c>
    </row>
    <row r="18" spans="1:15" ht="49.9" customHeight="1">
      <c r="A18" s="173" t="s">
        <v>36</v>
      </c>
      <c r="B18" s="174" t="s">
        <v>37</v>
      </c>
      <c r="C18" s="169">
        <v>230</v>
      </c>
      <c r="D18" s="175">
        <v>4.0756800000000002</v>
      </c>
      <c r="E18" s="170">
        <f t="shared" si="0"/>
        <v>1.7720347826086957</v>
      </c>
    </row>
    <row r="19" spans="1:15" ht="90.75" customHeight="1">
      <c r="A19" s="173" t="s">
        <v>38</v>
      </c>
      <c r="B19" s="168" t="s">
        <v>39</v>
      </c>
      <c r="C19" s="169">
        <v>3</v>
      </c>
      <c r="D19" s="170">
        <v>0</v>
      </c>
      <c r="E19" s="170">
        <f t="shared" si="0"/>
        <v>0</v>
      </c>
    </row>
    <row r="20" spans="1:15" ht="44.45" customHeight="1">
      <c r="A20" s="176" t="s">
        <v>40</v>
      </c>
      <c r="B20" s="163" t="s">
        <v>41</v>
      </c>
      <c r="C20" s="164">
        <f>SUM(C21:C24)</f>
        <v>97</v>
      </c>
      <c r="D20" s="164">
        <f>SUM(D21:D24)</f>
        <v>52.654560000000004</v>
      </c>
      <c r="E20" s="165">
        <f t="shared" si="0"/>
        <v>54.283051546391754</v>
      </c>
    </row>
    <row r="21" spans="1:15" ht="45">
      <c r="A21" s="167" t="s">
        <v>42</v>
      </c>
      <c r="B21" s="168" t="s">
        <v>43</v>
      </c>
      <c r="C21" s="169">
        <v>33.700000000000003</v>
      </c>
      <c r="D21" s="170">
        <v>17.697620000000001</v>
      </c>
      <c r="E21" s="170">
        <f t="shared" si="0"/>
        <v>52.515192878338283</v>
      </c>
    </row>
    <row r="22" spans="1:15" ht="48" customHeight="1">
      <c r="A22" s="167" t="s">
        <v>44</v>
      </c>
      <c r="B22" s="168" t="s">
        <v>45</v>
      </c>
      <c r="C22" s="169">
        <v>0.5</v>
      </c>
      <c r="D22" s="170">
        <v>0.28210000000000002</v>
      </c>
      <c r="E22" s="170">
        <f t="shared" si="0"/>
        <v>56.42</v>
      </c>
    </row>
    <row r="23" spans="1:15" ht="48" customHeight="1">
      <c r="A23" s="167" t="s">
        <v>46</v>
      </c>
      <c r="B23" s="168" t="s">
        <v>47</v>
      </c>
      <c r="C23" s="169">
        <v>73.099999999999994</v>
      </c>
      <c r="D23" s="170">
        <v>37.118560000000002</v>
      </c>
      <c r="E23" s="170">
        <f t="shared" si="0"/>
        <v>50.777783857729148</v>
      </c>
    </row>
    <row r="24" spans="1:15" s="166" customFormat="1" ht="48" customHeight="1">
      <c r="A24" s="167" t="s">
        <v>48</v>
      </c>
      <c r="B24" s="168" t="s">
        <v>49</v>
      </c>
      <c r="C24" s="169">
        <v>-10.3</v>
      </c>
      <c r="D24" s="170">
        <v>-2.4437199999999999</v>
      </c>
      <c r="E24" s="170">
        <v>0</v>
      </c>
    </row>
    <row r="25" spans="1:15" s="177" customFormat="1" ht="21.75" customHeight="1">
      <c r="A25" s="162" t="s">
        <v>50</v>
      </c>
      <c r="B25" s="163" t="s">
        <v>51</v>
      </c>
      <c r="C25" s="164">
        <f>C26+C27+C29</f>
        <v>5789</v>
      </c>
      <c r="D25" s="164">
        <f>D26+D27+D29</f>
        <v>4056.06043</v>
      </c>
      <c r="E25" s="165">
        <f t="shared" si="0"/>
        <v>70.064958196579724</v>
      </c>
    </row>
    <row r="26" spans="1:15" s="154" customFormat="1" ht="29.25" customHeight="1">
      <c r="A26" s="178" t="s">
        <v>52</v>
      </c>
      <c r="B26" s="163" t="s">
        <v>53</v>
      </c>
      <c r="C26" s="164">
        <v>5199</v>
      </c>
      <c r="D26" s="164">
        <v>3501.9747699999998</v>
      </c>
      <c r="E26" s="165">
        <f>D26*100/C26</f>
        <v>67.358622235045189</v>
      </c>
    </row>
    <row r="27" spans="1:15" s="154" customFormat="1" ht="15" customHeight="1">
      <c r="A27" s="178" t="s">
        <v>54</v>
      </c>
      <c r="B27" s="163" t="s">
        <v>55</v>
      </c>
      <c r="C27" s="179">
        <f>C28</f>
        <v>580</v>
      </c>
      <c r="D27" s="179">
        <f>D28</f>
        <v>554.08465999999999</v>
      </c>
      <c r="E27" s="165">
        <f t="shared" si="0"/>
        <v>95.531837931034488</v>
      </c>
    </row>
    <row r="28" spans="1:15" ht="24" customHeight="1">
      <c r="A28" s="171" t="s">
        <v>54</v>
      </c>
      <c r="B28" s="168" t="s">
        <v>56</v>
      </c>
      <c r="C28" s="169">
        <v>580</v>
      </c>
      <c r="D28" s="170">
        <v>554.08465999999999</v>
      </c>
      <c r="E28" s="170">
        <f t="shared" si="0"/>
        <v>95.531837931034488</v>
      </c>
    </row>
    <row r="29" spans="1:15" ht="31.5" customHeight="1">
      <c r="A29" s="176" t="s">
        <v>57</v>
      </c>
      <c r="B29" s="163" t="s">
        <v>58</v>
      </c>
      <c r="C29" s="179">
        <f>C30</f>
        <v>10</v>
      </c>
      <c r="D29" s="179">
        <f>D30</f>
        <v>1E-3</v>
      </c>
      <c r="E29" s="165">
        <f t="shared" si="0"/>
        <v>0.01</v>
      </c>
    </row>
    <row r="30" spans="1:15" s="166" customFormat="1" ht="46.5" customHeight="1">
      <c r="A30" s="173" t="s">
        <v>59</v>
      </c>
      <c r="B30" s="168" t="s">
        <v>60</v>
      </c>
      <c r="C30" s="169">
        <v>10</v>
      </c>
      <c r="D30" s="170">
        <v>1E-3</v>
      </c>
      <c r="E30" s="170">
        <f t="shared" si="0"/>
        <v>0.01</v>
      </c>
    </row>
    <row r="31" spans="1:15" s="154" customFormat="1" ht="21" customHeight="1">
      <c r="A31" s="180" t="s">
        <v>61</v>
      </c>
      <c r="B31" s="163" t="s">
        <v>62</v>
      </c>
      <c r="C31" s="164">
        <f>C32+C34</f>
        <v>639</v>
      </c>
      <c r="D31" s="164">
        <f>D32+D34</f>
        <v>620.91715999999997</v>
      </c>
      <c r="E31" s="165">
        <f>D31*100/C31</f>
        <v>97.170134585289517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s="154" customFormat="1" ht="45">
      <c r="A32" s="181" t="s">
        <v>63</v>
      </c>
      <c r="B32" s="182" t="s">
        <v>64</v>
      </c>
      <c r="C32" s="169">
        <v>90</v>
      </c>
      <c r="D32" s="183">
        <v>58.917160000000003</v>
      </c>
      <c r="E32" s="170">
        <f t="shared" si="0"/>
        <v>65.463511111111117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s="154" customFormat="1" ht="90" hidden="1" customHeight="1">
      <c r="A33" s="181" t="s">
        <v>65</v>
      </c>
      <c r="B33" s="182" t="s">
        <v>66</v>
      </c>
      <c r="C33" s="169">
        <v>800</v>
      </c>
      <c r="D33" s="183">
        <v>444</v>
      </c>
      <c r="E33" s="170">
        <f t="shared" si="0"/>
        <v>55.5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s="177" customFormat="1" ht="61.9" customHeight="1">
      <c r="A34" s="184" t="s">
        <v>65</v>
      </c>
      <c r="B34" s="182" t="s">
        <v>66</v>
      </c>
      <c r="C34" s="169">
        <v>549</v>
      </c>
      <c r="D34" s="183">
        <v>562</v>
      </c>
      <c r="E34" s="170">
        <f>D34*100/C34</f>
        <v>102.367941712204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spans="1:15" s="177" customFormat="1" ht="42.75">
      <c r="A35" s="185" t="s">
        <v>67</v>
      </c>
      <c r="B35" s="186" t="s">
        <v>68</v>
      </c>
      <c r="C35" s="164">
        <f>C36+C37+C38</f>
        <v>2</v>
      </c>
      <c r="D35" s="187">
        <f>D36+D37+D38</f>
        <v>4.65E-2</v>
      </c>
      <c r="E35" s="165">
        <f>D35*100/C35</f>
        <v>2.3250000000000002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</row>
    <row r="36" spans="1:15" s="154" customFormat="1">
      <c r="A36" s="188" t="s">
        <v>69</v>
      </c>
      <c r="B36" s="182" t="s">
        <v>70</v>
      </c>
      <c r="C36" s="169">
        <v>0.1</v>
      </c>
      <c r="D36" s="189">
        <v>4.65E-2</v>
      </c>
      <c r="E36" s="170">
        <f>D36*100/C36</f>
        <v>46.5</v>
      </c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15" s="166" customFormat="1" ht="18" customHeight="1">
      <c r="A37" s="188" t="s">
        <v>71</v>
      </c>
      <c r="B37" s="182" t="s">
        <v>72</v>
      </c>
      <c r="C37" s="169">
        <v>0.9</v>
      </c>
      <c r="D37" s="183">
        <v>0</v>
      </c>
      <c r="E37" s="170">
        <f t="shared" si="0"/>
        <v>0</v>
      </c>
    </row>
    <row r="38" spans="1:15" s="194" customFormat="1" ht="18" customHeight="1">
      <c r="A38" s="190" t="s">
        <v>73</v>
      </c>
      <c r="B38" s="191" t="s">
        <v>74</v>
      </c>
      <c r="C38" s="192">
        <v>1</v>
      </c>
      <c r="D38" s="193">
        <v>0</v>
      </c>
      <c r="E38" s="193">
        <v>0</v>
      </c>
    </row>
    <row r="39" spans="1:15" ht="50.25" customHeight="1">
      <c r="A39" s="180" t="s">
        <v>75</v>
      </c>
      <c r="B39" s="163" t="s">
        <v>76</v>
      </c>
      <c r="C39" s="164">
        <f>C41+C44+C40</f>
        <v>17124.690310000002</v>
      </c>
      <c r="D39" s="164">
        <f>D41+D44+D40</f>
        <v>9973.4788800000006</v>
      </c>
      <c r="E39" s="165">
        <f t="shared" si="0"/>
        <v>58.240345953444567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</row>
    <row r="40" spans="1:15" ht="50.25" customHeight="1">
      <c r="A40" s="171" t="s">
        <v>77</v>
      </c>
      <c r="B40" s="168" t="s">
        <v>78</v>
      </c>
      <c r="C40" s="195">
        <v>7.97668</v>
      </c>
      <c r="D40" s="195">
        <v>0</v>
      </c>
      <c r="E40" s="170">
        <f t="shared" si="0"/>
        <v>0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</row>
    <row r="41" spans="1:15" ht="78" customHeight="1">
      <c r="A41" s="171" t="s">
        <v>79</v>
      </c>
      <c r="B41" s="168" t="s">
        <v>80</v>
      </c>
      <c r="C41" s="195">
        <f>C42+C43</f>
        <v>13918.24163</v>
      </c>
      <c r="D41" s="195">
        <f>D42+D43</f>
        <v>9184.6614100000006</v>
      </c>
      <c r="E41" s="170">
        <f t="shared" si="0"/>
        <v>65.990098851301525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</row>
    <row r="42" spans="1:15" ht="73.900000000000006" customHeight="1">
      <c r="A42" s="196" t="s">
        <v>81</v>
      </c>
      <c r="B42" s="168" t="s">
        <v>82</v>
      </c>
      <c r="C42" s="169">
        <v>11461.16548</v>
      </c>
      <c r="D42" s="170">
        <v>8291.9839300000003</v>
      </c>
      <c r="E42" s="170">
        <f t="shared" si="0"/>
        <v>72.348522883381321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1:15" ht="77.45" customHeight="1">
      <c r="A43" s="196" t="s">
        <v>83</v>
      </c>
      <c r="B43" s="168" t="s">
        <v>84</v>
      </c>
      <c r="C43" s="169">
        <v>2457.0761499999999</v>
      </c>
      <c r="D43" s="170">
        <v>892.67747999999995</v>
      </c>
      <c r="E43" s="170">
        <f>D43*100/C43</f>
        <v>36.330883761986783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64.900000000000006" customHeight="1">
      <c r="A44" s="171" t="s">
        <v>85</v>
      </c>
      <c r="B44" s="168" t="s">
        <v>86</v>
      </c>
      <c r="C44" s="169">
        <v>3198.4720000000002</v>
      </c>
      <c r="D44" s="170">
        <v>788.81746999999996</v>
      </c>
      <c r="E44" s="170">
        <f t="shared" si="0"/>
        <v>24.662322196348757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15" s="177" customFormat="1" ht="29.25" customHeight="1">
      <c r="A45" s="185" t="s">
        <v>87</v>
      </c>
      <c r="B45" s="186" t="s">
        <v>88</v>
      </c>
      <c r="C45" s="164">
        <f>C46</f>
        <v>280.81300000000005</v>
      </c>
      <c r="D45" s="164">
        <f>D46</f>
        <v>261.38807000000003</v>
      </c>
      <c r="E45" s="165">
        <f t="shared" si="0"/>
        <v>93.082610135570647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</row>
    <row r="46" spans="1:15" s="154" customFormat="1" ht="23.25" customHeight="1">
      <c r="A46" s="181" t="s">
        <v>89</v>
      </c>
      <c r="B46" s="182" t="s">
        <v>90</v>
      </c>
      <c r="C46" s="195">
        <f>C47+C48+C50+C49</f>
        <v>280.81300000000005</v>
      </c>
      <c r="D46" s="195">
        <f>D47+D48+D50+D49</f>
        <v>261.38807000000003</v>
      </c>
      <c r="E46" s="170">
        <f>D46*100/C46</f>
        <v>93.082610135570647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</row>
    <row r="47" spans="1:15" s="154" customFormat="1" ht="33" customHeight="1">
      <c r="A47" s="181" t="s">
        <v>91</v>
      </c>
      <c r="B47" s="182" t="s">
        <v>92</v>
      </c>
      <c r="C47" s="169">
        <v>79.260000000000005</v>
      </c>
      <c r="D47" s="183">
        <v>72.08784</v>
      </c>
      <c r="E47" s="170">
        <f t="shared" si="0"/>
        <v>90.951097653292948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</row>
    <row r="48" spans="1:15" s="154" customFormat="1" ht="30" customHeight="1">
      <c r="A48" s="181" t="s">
        <v>93</v>
      </c>
      <c r="B48" s="182" t="s">
        <v>94</v>
      </c>
      <c r="C48" s="169">
        <v>6.4</v>
      </c>
      <c r="D48" s="183">
        <v>0.18744</v>
      </c>
      <c r="E48" s="170">
        <f t="shared" si="0"/>
        <v>2.92875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1:15" s="154" customFormat="1">
      <c r="A49" s="181" t="s">
        <v>95</v>
      </c>
      <c r="B49" s="182" t="s">
        <v>96</v>
      </c>
      <c r="C49" s="169">
        <v>15.699</v>
      </c>
      <c r="D49" s="183">
        <v>6.3240400000000001</v>
      </c>
      <c r="E49" s="170">
        <f t="shared" si="0"/>
        <v>40.283075355118157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s="154" customFormat="1">
      <c r="A50" s="181" t="s">
        <v>97</v>
      </c>
      <c r="B50" s="182" t="s">
        <v>98</v>
      </c>
      <c r="C50" s="169">
        <v>179.45400000000001</v>
      </c>
      <c r="D50" s="183">
        <v>182.78874999999999</v>
      </c>
      <c r="E50" s="170">
        <f t="shared" si="0"/>
        <v>101.85827565838599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</row>
    <row r="51" spans="1:15" s="166" customFormat="1" ht="34.15" customHeight="1">
      <c r="A51" s="180" t="s">
        <v>99</v>
      </c>
      <c r="B51" s="163" t="s">
        <v>100</v>
      </c>
      <c r="C51" s="164">
        <f>C52</f>
        <v>14151.34</v>
      </c>
      <c r="D51" s="164">
        <f>D52</f>
        <v>8290.2438600000005</v>
      </c>
      <c r="E51" s="165">
        <f t="shared" si="0"/>
        <v>58.582748064847571</v>
      </c>
    </row>
    <row r="52" spans="1:15" ht="16.149999999999999" customHeight="1">
      <c r="A52" s="197" t="s">
        <v>101</v>
      </c>
      <c r="B52" s="182" t="s">
        <v>102</v>
      </c>
      <c r="C52" s="195">
        <f>C53</f>
        <v>14151.34</v>
      </c>
      <c r="D52" s="170">
        <f>D53</f>
        <v>8290.2438600000005</v>
      </c>
      <c r="E52" s="170">
        <f>E53</f>
        <v>58.582748064847571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1:15" ht="35.25" customHeight="1">
      <c r="A53" s="171" t="s">
        <v>103</v>
      </c>
      <c r="B53" s="182" t="s">
        <v>104</v>
      </c>
      <c r="C53" s="195">
        <v>14151.34</v>
      </c>
      <c r="D53" s="170">
        <v>8290.2438600000005</v>
      </c>
      <c r="E53" s="170">
        <f t="shared" si="0"/>
        <v>58.582748064847571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1:15" s="166" customFormat="1" ht="29.25" customHeight="1">
      <c r="A54" s="180" t="s">
        <v>105</v>
      </c>
      <c r="B54" s="163" t="s">
        <v>106</v>
      </c>
      <c r="C54" s="164">
        <f>C55+C56+C59</f>
        <v>907</v>
      </c>
      <c r="D54" s="164">
        <f>D55+D56+D59</f>
        <v>687.58141000000001</v>
      </c>
      <c r="E54" s="165">
        <f t="shared" si="0"/>
        <v>75.808314222712241</v>
      </c>
    </row>
    <row r="55" spans="1:15" ht="90">
      <c r="A55" s="198" t="s">
        <v>107</v>
      </c>
      <c r="B55" s="168" t="s">
        <v>108</v>
      </c>
      <c r="C55" s="169">
        <v>300</v>
      </c>
      <c r="D55" s="170">
        <v>169.15</v>
      </c>
      <c r="E55" s="170">
        <f t="shared" si="0"/>
        <v>56.383333333333333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1:15" ht="45">
      <c r="A56" s="171" t="s">
        <v>109</v>
      </c>
      <c r="B56" s="168" t="s">
        <v>110</v>
      </c>
      <c r="C56" s="169">
        <f>C57+C58</f>
        <v>587</v>
      </c>
      <c r="D56" s="169">
        <f>D57+D58</f>
        <v>500.87954000000002</v>
      </c>
      <c r="E56" s="170">
        <f t="shared" si="0"/>
        <v>85.328712095400348</v>
      </c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1:15" ht="45">
      <c r="A57" s="171" t="s">
        <v>111</v>
      </c>
      <c r="B57" s="168" t="s">
        <v>112</v>
      </c>
      <c r="C57" s="169">
        <v>569</v>
      </c>
      <c r="D57" s="170">
        <v>481.79050000000001</v>
      </c>
      <c r="E57" s="170">
        <f t="shared" si="0"/>
        <v>84.673198594024612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</row>
    <row r="58" spans="1:15" ht="45">
      <c r="A58" s="171" t="s">
        <v>113</v>
      </c>
      <c r="B58" s="168" t="s">
        <v>114</v>
      </c>
      <c r="C58" s="169">
        <v>18</v>
      </c>
      <c r="D58" s="170">
        <v>19.089040000000001</v>
      </c>
      <c r="E58" s="170">
        <f t="shared" si="0"/>
        <v>106.05022222222222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1:15" ht="60">
      <c r="A59" s="199" t="s">
        <v>115</v>
      </c>
      <c r="B59" s="168" t="s">
        <v>116</v>
      </c>
      <c r="C59" s="169">
        <v>20</v>
      </c>
      <c r="D59" s="170">
        <v>17.551870000000001</v>
      </c>
      <c r="E59" s="170">
        <f t="shared" si="0"/>
        <v>87.759350000000012</v>
      </c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1:15">
      <c r="A60" s="180" t="s">
        <v>117</v>
      </c>
      <c r="B60" s="163" t="s">
        <v>118</v>
      </c>
      <c r="C60" s="164">
        <f>C61+C62+C63+C64+C66+C67+C70+C71+C69</f>
        <v>844.6</v>
      </c>
      <c r="D60" s="164">
        <f>D61+D62+D63+D64+D66+D67+D70+D71+D69</f>
        <v>705.99811</v>
      </c>
      <c r="E60" s="165">
        <f t="shared" si="0"/>
        <v>83.589641250295998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1:15" s="166" customFormat="1" ht="36" customHeight="1">
      <c r="A61" s="200" t="s">
        <v>119</v>
      </c>
      <c r="B61" s="168" t="s">
        <v>120</v>
      </c>
      <c r="C61" s="169">
        <v>22.5</v>
      </c>
      <c r="D61" s="170">
        <v>21.2577</v>
      </c>
      <c r="E61" s="170">
        <f t="shared" si="0"/>
        <v>94.478666666666669</v>
      </c>
    </row>
    <row r="62" spans="1:15" s="166" customFormat="1" ht="65.45" customHeight="1">
      <c r="A62" s="173" t="s">
        <v>121</v>
      </c>
      <c r="B62" s="201" t="s">
        <v>122</v>
      </c>
      <c r="C62" s="169">
        <v>14</v>
      </c>
      <c r="D62" s="170">
        <v>4</v>
      </c>
      <c r="E62" s="170">
        <f t="shared" si="0"/>
        <v>28.571428571428573</v>
      </c>
    </row>
    <row r="63" spans="1:15" s="166" customFormat="1" ht="60">
      <c r="A63" s="200" t="s">
        <v>123</v>
      </c>
      <c r="B63" s="168" t="s">
        <v>124</v>
      </c>
      <c r="C63" s="169">
        <v>5</v>
      </c>
      <c r="D63" s="170">
        <v>0</v>
      </c>
      <c r="E63" s="170">
        <f t="shared" si="0"/>
        <v>0</v>
      </c>
    </row>
    <row r="64" spans="1:15" ht="102" customHeight="1">
      <c r="A64" s="173" t="s">
        <v>125</v>
      </c>
      <c r="B64" s="168" t="s">
        <v>126</v>
      </c>
      <c r="C64" s="195">
        <v>211.5</v>
      </c>
      <c r="D64" s="195">
        <v>128.72136</v>
      </c>
      <c r="E64" s="170">
        <f t="shared" si="0"/>
        <v>60.861163120567376</v>
      </c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1:15" ht="28.5" hidden="1" customHeight="1">
      <c r="A65" s="200" t="s">
        <v>127</v>
      </c>
      <c r="B65" s="168" t="s">
        <v>128</v>
      </c>
      <c r="C65" s="169">
        <v>0</v>
      </c>
      <c r="D65" s="170">
        <v>0</v>
      </c>
      <c r="E65" s="170" t="e">
        <f t="shared" si="0"/>
        <v>#DIV/0!</v>
      </c>
      <c r="F65" s="166"/>
      <c r="G65" s="166"/>
      <c r="H65" s="166"/>
      <c r="I65" s="166"/>
      <c r="J65" s="166"/>
      <c r="K65" s="166"/>
      <c r="L65" s="166"/>
      <c r="M65" s="166"/>
      <c r="N65" s="166"/>
      <c r="O65" s="166"/>
    </row>
    <row r="66" spans="1:15" s="166" customFormat="1" ht="60">
      <c r="A66" s="173" t="s">
        <v>129</v>
      </c>
      <c r="B66" s="168" t="s">
        <v>130</v>
      </c>
      <c r="C66" s="169">
        <v>94.1</v>
      </c>
      <c r="D66" s="170">
        <v>70.001660000000001</v>
      </c>
      <c r="E66" s="170">
        <f t="shared" si="0"/>
        <v>74.390712008501595</v>
      </c>
    </row>
    <row r="67" spans="1:15" ht="30">
      <c r="A67" s="202" t="s">
        <v>131</v>
      </c>
      <c r="B67" s="182" t="s">
        <v>132</v>
      </c>
      <c r="C67" s="195">
        <v>5.75</v>
      </c>
      <c r="D67" s="195">
        <v>0</v>
      </c>
      <c r="E67" s="170">
        <f t="shared" si="0"/>
        <v>0</v>
      </c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1:15" ht="60" hidden="1">
      <c r="A68" s="173" t="s">
        <v>133</v>
      </c>
      <c r="B68" s="182" t="s">
        <v>134</v>
      </c>
      <c r="C68" s="169">
        <v>30.5</v>
      </c>
      <c r="D68" s="170">
        <v>0</v>
      </c>
      <c r="E68" s="170">
        <f t="shared" si="0"/>
        <v>0</v>
      </c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1:15" ht="30">
      <c r="A69" s="203" t="s">
        <v>135</v>
      </c>
      <c r="B69" s="182" t="s">
        <v>136</v>
      </c>
      <c r="C69" s="169">
        <v>22.25</v>
      </c>
      <c r="D69" s="170">
        <v>22.25</v>
      </c>
      <c r="E69" s="170">
        <f t="shared" si="0"/>
        <v>100</v>
      </c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1:15" s="166" customFormat="1" ht="60">
      <c r="A70" s="188" t="s">
        <v>137</v>
      </c>
      <c r="B70" s="182" t="s">
        <v>138</v>
      </c>
      <c r="C70" s="169">
        <v>15</v>
      </c>
      <c r="D70" s="169">
        <v>15.795210000000001</v>
      </c>
      <c r="E70" s="170">
        <f t="shared" si="0"/>
        <v>105.30140000000002</v>
      </c>
    </row>
    <row r="71" spans="1:15" s="166" customFormat="1" ht="45" customHeight="1">
      <c r="A71" s="200" t="s">
        <v>139</v>
      </c>
      <c r="B71" s="168" t="s">
        <v>140</v>
      </c>
      <c r="C71" s="195">
        <v>454.5</v>
      </c>
      <c r="D71" s="195">
        <v>443.97217999999998</v>
      </c>
      <c r="E71" s="170">
        <f t="shared" si="0"/>
        <v>97.683647964796478</v>
      </c>
    </row>
    <row r="72" spans="1:15">
      <c r="A72" s="180" t="s">
        <v>141</v>
      </c>
      <c r="B72" s="163" t="s">
        <v>142</v>
      </c>
      <c r="C72" s="164">
        <f>C73+C74</f>
        <v>50</v>
      </c>
      <c r="D72" s="164">
        <f>D73+D74</f>
        <v>2.5</v>
      </c>
      <c r="E72" s="165">
        <f t="shared" si="0"/>
        <v>5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  <row r="73" spans="1:15" ht="33" hidden="1" customHeight="1">
      <c r="A73" s="171" t="s">
        <v>143</v>
      </c>
      <c r="B73" s="168" t="s">
        <v>144</v>
      </c>
      <c r="C73" s="169">
        <v>0</v>
      </c>
      <c r="D73" s="170">
        <v>0</v>
      </c>
      <c r="E73" s="170">
        <v>0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 ht="30" customHeight="1">
      <c r="A74" s="171" t="s">
        <v>145</v>
      </c>
      <c r="B74" s="168" t="s">
        <v>146</v>
      </c>
      <c r="C74" s="169">
        <v>50</v>
      </c>
      <c r="D74" s="170">
        <v>2.5</v>
      </c>
      <c r="E74" s="170">
        <f t="shared" si="0"/>
        <v>5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</row>
    <row r="75" spans="1:15">
      <c r="A75" s="180" t="s">
        <v>147</v>
      </c>
      <c r="B75" s="163" t="s">
        <v>148</v>
      </c>
      <c r="C75" s="164">
        <f>C76+C116+C119+C121</f>
        <v>658376.28838000004</v>
      </c>
      <c r="D75" s="164">
        <f>D76+D116+D119+D121</f>
        <v>481329.1007200001</v>
      </c>
      <c r="E75" s="165">
        <f t="shared" si="0"/>
        <v>73.108510925318711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</row>
    <row r="76" spans="1:15" ht="28.5">
      <c r="A76" s="180" t="s">
        <v>149</v>
      </c>
      <c r="B76" s="163" t="s">
        <v>150</v>
      </c>
      <c r="C76" s="164">
        <f>C77+C80+C90+C106</f>
        <v>659183.37185</v>
      </c>
      <c r="D76" s="164">
        <f>D77+D80+D90+D106</f>
        <v>482231.59419000009</v>
      </c>
      <c r="E76" s="165">
        <f t="shared" si="0"/>
        <v>73.155909991572713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</row>
    <row r="77" spans="1:15" ht="31.5" customHeight="1">
      <c r="A77" s="180" t="s">
        <v>151</v>
      </c>
      <c r="B77" s="163" t="s">
        <v>152</v>
      </c>
      <c r="C77" s="164">
        <f>C78+C79</f>
        <v>79936</v>
      </c>
      <c r="D77" s="164">
        <f>D78+D79</f>
        <v>75296.899999999994</v>
      </c>
      <c r="E77" s="165">
        <f t="shared" si="0"/>
        <v>94.196482185748593</v>
      </c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1:15" s="166" customFormat="1" ht="30">
      <c r="A78" s="171" t="s">
        <v>153</v>
      </c>
      <c r="B78" s="168" t="s">
        <v>154</v>
      </c>
      <c r="C78" s="169">
        <v>49839.199999999997</v>
      </c>
      <c r="D78" s="170">
        <v>49839.199999999997</v>
      </c>
      <c r="E78" s="170">
        <f t="shared" si="0"/>
        <v>100</v>
      </c>
    </row>
    <row r="79" spans="1:15" s="166" customFormat="1" ht="30">
      <c r="A79" s="171" t="s">
        <v>155</v>
      </c>
      <c r="B79" s="168" t="s">
        <v>156</v>
      </c>
      <c r="C79" s="169">
        <v>30096.799999999999</v>
      </c>
      <c r="D79" s="170">
        <v>25457.7</v>
      </c>
      <c r="E79" s="170">
        <f t="shared" ref="E79:E123" si="1">D79*100/C79</f>
        <v>84.586068950851924</v>
      </c>
    </row>
    <row r="80" spans="1:15" ht="28.5">
      <c r="A80" s="180" t="s">
        <v>157</v>
      </c>
      <c r="B80" s="163" t="s">
        <v>158</v>
      </c>
      <c r="C80" s="164">
        <f>C85+C81+C82+C83+C84</f>
        <v>131628.45000000001</v>
      </c>
      <c r="D80" s="164">
        <f>D85+D81+D82+D83+D84</f>
        <v>59402.082289999998</v>
      </c>
      <c r="E80" s="165">
        <f t="shared" si="1"/>
        <v>45.128604256906463</v>
      </c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1:15" ht="30">
      <c r="A81" s="204" t="s">
        <v>159</v>
      </c>
      <c r="B81" s="205" t="s">
        <v>160</v>
      </c>
      <c r="C81" s="169">
        <v>151.19999999999999</v>
      </c>
      <c r="D81" s="195">
        <v>151.19999999999999</v>
      </c>
      <c r="E81" s="170">
        <f t="shared" si="1"/>
        <v>100</v>
      </c>
      <c r="F81" s="166"/>
      <c r="G81" s="166"/>
      <c r="H81" s="166"/>
      <c r="I81" s="166"/>
      <c r="J81" s="166"/>
      <c r="K81" s="166"/>
      <c r="L81" s="166"/>
      <c r="M81" s="166"/>
      <c r="N81" s="166"/>
      <c r="O81" s="166"/>
    </row>
    <row r="82" spans="1:15" ht="45">
      <c r="A82" s="204" t="s">
        <v>161</v>
      </c>
      <c r="B82" s="205" t="s">
        <v>162</v>
      </c>
      <c r="C82" s="169">
        <v>90860.85</v>
      </c>
      <c r="D82" s="195">
        <v>30737.282289999999</v>
      </c>
      <c r="E82" s="170">
        <f t="shared" si="1"/>
        <v>33.828961857609734</v>
      </c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1:15" ht="60">
      <c r="A83" s="204" t="s">
        <v>163</v>
      </c>
      <c r="B83" s="182" t="s">
        <v>164</v>
      </c>
      <c r="C83" s="169">
        <v>3000</v>
      </c>
      <c r="D83" s="195">
        <v>3000</v>
      </c>
      <c r="E83" s="170">
        <f t="shared" si="1"/>
        <v>100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15" ht="45">
      <c r="A84" s="206" t="s">
        <v>165</v>
      </c>
      <c r="B84" s="182" t="s">
        <v>166</v>
      </c>
      <c r="C84" s="169">
        <v>14359.6</v>
      </c>
      <c r="D84" s="195">
        <v>4000</v>
      </c>
      <c r="E84" s="170">
        <f t="shared" si="1"/>
        <v>27.85592913451628</v>
      </c>
      <c r="F84" s="166"/>
      <c r="G84" s="166"/>
      <c r="H84" s="166"/>
      <c r="I84" s="166"/>
      <c r="J84" s="166"/>
      <c r="K84" s="166"/>
      <c r="L84" s="166"/>
      <c r="M84" s="166"/>
      <c r="N84" s="166"/>
      <c r="O84" s="166"/>
    </row>
    <row r="85" spans="1:15" ht="15.75" customHeight="1">
      <c r="A85" s="207" t="s">
        <v>167</v>
      </c>
      <c r="B85" s="163" t="s">
        <v>168</v>
      </c>
      <c r="C85" s="164">
        <f>C86+C87+C88+C89</f>
        <v>23256.799999999999</v>
      </c>
      <c r="D85" s="164">
        <f>D86+D87+D88+D89</f>
        <v>21513.599999999999</v>
      </c>
      <c r="E85" s="165">
        <f t="shared" si="1"/>
        <v>92.504557806748991</v>
      </c>
      <c r="F85" s="166"/>
      <c r="G85" s="166"/>
      <c r="H85" s="166"/>
      <c r="I85" s="166"/>
      <c r="J85" s="166"/>
      <c r="K85" s="166"/>
      <c r="L85" s="166"/>
      <c r="M85" s="166"/>
      <c r="N85" s="166"/>
      <c r="O85" s="166"/>
    </row>
    <row r="86" spans="1:15" ht="45" hidden="1">
      <c r="A86" s="199" t="s">
        <v>520</v>
      </c>
      <c r="B86" s="168" t="s">
        <v>168</v>
      </c>
      <c r="C86" s="169">
        <v>17592.599999999999</v>
      </c>
      <c r="D86" s="170">
        <v>15849.4</v>
      </c>
      <c r="E86" s="170">
        <f t="shared" si="1"/>
        <v>90.091288382615431</v>
      </c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7" spans="1:15" s="166" customFormat="1" ht="74.25" hidden="1" customHeight="1">
      <c r="A87" s="208" t="s">
        <v>169</v>
      </c>
      <c r="B87" s="168" t="s">
        <v>168</v>
      </c>
      <c r="C87" s="209">
        <f>108+180</f>
        <v>288</v>
      </c>
      <c r="D87" s="183">
        <v>288</v>
      </c>
      <c r="E87" s="170">
        <f t="shared" si="1"/>
        <v>100</v>
      </c>
    </row>
    <row r="88" spans="1:15" s="166" customFormat="1" ht="63.75" hidden="1" customHeight="1">
      <c r="A88" s="210" t="s">
        <v>170</v>
      </c>
      <c r="B88" s="168" t="s">
        <v>168</v>
      </c>
      <c r="C88" s="169">
        <v>2228.1999999999998</v>
      </c>
      <c r="D88" s="170">
        <v>2228.1999999999998</v>
      </c>
      <c r="E88" s="170">
        <f t="shared" si="1"/>
        <v>100</v>
      </c>
    </row>
    <row r="89" spans="1:15" ht="45" hidden="1">
      <c r="A89" s="204" t="s">
        <v>171</v>
      </c>
      <c r="B89" s="182" t="s">
        <v>168</v>
      </c>
      <c r="C89" s="211">
        <v>3148</v>
      </c>
      <c r="D89" s="170">
        <v>3148</v>
      </c>
      <c r="E89" s="170">
        <f t="shared" si="1"/>
        <v>100</v>
      </c>
      <c r="F89" s="166"/>
      <c r="G89" s="166"/>
      <c r="H89" s="166"/>
      <c r="I89" s="166"/>
      <c r="J89" s="166"/>
      <c r="K89" s="166"/>
      <c r="L89" s="166"/>
      <c r="M89" s="166"/>
      <c r="N89" s="166"/>
      <c r="O89" s="166"/>
    </row>
    <row r="90" spans="1:15" ht="33" customHeight="1">
      <c r="A90" s="180" t="s">
        <v>172</v>
      </c>
      <c r="B90" s="163" t="s">
        <v>173</v>
      </c>
      <c r="C90" s="164">
        <f>C92+C93+C103+C102+C91</f>
        <v>445368.3</v>
      </c>
      <c r="D90" s="164">
        <f>D92+D93+D103+D102+D91</f>
        <v>346412.31406000006</v>
      </c>
      <c r="E90" s="165">
        <f t="shared" si="1"/>
        <v>77.781089058201957</v>
      </c>
      <c r="F90" s="166"/>
      <c r="G90" s="166"/>
      <c r="H90" s="166"/>
      <c r="I90" s="166"/>
      <c r="J90" s="166"/>
      <c r="K90" s="166"/>
      <c r="L90" s="166"/>
      <c r="M90" s="166"/>
      <c r="N90" s="166"/>
      <c r="O90" s="166"/>
    </row>
    <row r="91" spans="1:15" ht="60.75" customHeight="1">
      <c r="A91" s="212" t="s">
        <v>174</v>
      </c>
      <c r="B91" s="168" t="s">
        <v>175</v>
      </c>
      <c r="C91" s="195">
        <v>8.4</v>
      </c>
      <c r="D91" s="195">
        <v>8.4</v>
      </c>
      <c r="E91" s="170">
        <f t="shared" si="1"/>
        <v>100</v>
      </c>
      <c r="F91" s="166"/>
      <c r="G91" s="166"/>
      <c r="H91" s="166"/>
      <c r="I91" s="166"/>
      <c r="J91" s="166"/>
      <c r="K91" s="166"/>
      <c r="L91" s="166"/>
      <c r="M91" s="166"/>
      <c r="N91" s="166"/>
      <c r="O91" s="166"/>
    </row>
    <row r="92" spans="1:15" s="166" customFormat="1" ht="44.25" customHeight="1">
      <c r="A92" s="171" t="s">
        <v>176</v>
      </c>
      <c r="B92" s="168" t="s">
        <v>177</v>
      </c>
      <c r="C92" s="169">
        <v>9879.9</v>
      </c>
      <c r="D92" s="170">
        <v>9630.2148400000005</v>
      </c>
      <c r="E92" s="170">
        <f t="shared" si="1"/>
        <v>97.4727966882256</v>
      </c>
    </row>
    <row r="93" spans="1:15" s="166" customFormat="1" ht="45.75" customHeight="1">
      <c r="A93" s="173" t="s">
        <v>178</v>
      </c>
      <c r="B93" s="168" t="s">
        <v>179</v>
      </c>
      <c r="C93" s="195">
        <v>10824.7</v>
      </c>
      <c r="D93" s="195">
        <v>5993.8492200000001</v>
      </c>
      <c r="E93" s="170">
        <f t="shared" si="1"/>
        <v>55.371966151486873</v>
      </c>
    </row>
    <row r="94" spans="1:15" s="154" customFormat="1" ht="34.5" hidden="1" customHeight="1">
      <c r="A94" s="171" t="s">
        <v>180</v>
      </c>
      <c r="B94" s="168" t="s">
        <v>179</v>
      </c>
      <c r="C94" s="169"/>
      <c r="D94" s="170"/>
      <c r="E94" s="170" t="e">
        <f t="shared" si="1"/>
        <v>#DIV/0!</v>
      </c>
    </row>
    <row r="95" spans="1:15" s="154" customFormat="1" ht="36.75" hidden="1" customHeight="1">
      <c r="A95" s="171" t="s">
        <v>181</v>
      </c>
      <c r="B95" s="168" t="s">
        <v>179</v>
      </c>
      <c r="C95" s="169"/>
      <c r="D95" s="170"/>
      <c r="E95" s="170" t="e">
        <f t="shared" si="1"/>
        <v>#DIV/0!</v>
      </c>
    </row>
    <row r="96" spans="1:15" s="154" customFormat="1" ht="62.25" hidden="1" customHeight="1">
      <c r="A96" s="171" t="s">
        <v>182</v>
      </c>
      <c r="B96" s="168" t="s">
        <v>179</v>
      </c>
      <c r="C96" s="169"/>
      <c r="D96" s="170"/>
      <c r="E96" s="170" t="e">
        <f t="shared" si="1"/>
        <v>#DIV/0!</v>
      </c>
    </row>
    <row r="97" spans="1:5" s="166" customFormat="1" ht="36" hidden="1" customHeight="1">
      <c r="A97" s="171" t="s">
        <v>183</v>
      </c>
      <c r="B97" s="168" t="s">
        <v>179</v>
      </c>
      <c r="C97" s="169"/>
      <c r="D97" s="170"/>
      <c r="E97" s="170" t="e">
        <f t="shared" si="1"/>
        <v>#DIV/0!</v>
      </c>
    </row>
    <row r="98" spans="1:5" ht="42" hidden="1" customHeight="1">
      <c r="A98" s="171" t="s">
        <v>184</v>
      </c>
      <c r="B98" s="168" t="s">
        <v>179</v>
      </c>
      <c r="C98" s="169"/>
      <c r="D98" s="170"/>
      <c r="E98" s="170" t="e">
        <f t="shared" si="1"/>
        <v>#DIV/0!</v>
      </c>
    </row>
    <row r="99" spans="1:5" ht="42" hidden="1" customHeight="1">
      <c r="A99" s="171" t="s">
        <v>185</v>
      </c>
      <c r="B99" s="168" t="s">
        <v>179</v>
      </c>
      <c r="C99" s="169"/>
      <c r="D99" s="170"/>
      <c r="E99" s="170" t="e">
        <f t="shared" si="1"/>
        <v>#DIV/0!</v>
      </c>
    </row>
    <row r="100" spans="1:5" ht="54.75" hidden="1" customHeight="1">
      <c r="A100" s="171" t="s">
        <v>186</v>
      </c>
      <c r="B100" s="168" t="s">
        <v>179</v>
      </c>
      <c r="C100" s="169"/>
      <c r="D100" s="170"/>
      <c r="E100" s="170" t="e">
        <f t="shared" si="1"/>
        <v>#DIV/0!</v>
      </c>
    </row>
    <row r="101" spans="1:5" ht="45" hidden="1" customHeight="1">
      <c r="A101" s="171" t="s">
        <v>187</v>
      </c>
      <c r="B101" s="168" t="s">
        <v>179</v>
      </c>
      <c r="C101" s="169"/>
      <c r="D101" s="170"/>
      <c r="E101" s="170" t="e">
        <f t="shared" si="1"/>
        <v>#DIV/0!</v>
      </c>
    </row>
    <row r="102" spans="1:5" ht="45" customHeight="1">
      <c r="A102" s="213" t="s">
        <v>188</v>
      </c>
      <c r="B102" s="168" t="s">
        <v>189</v>
      </c>
      <c r="C102" s="169">
        <v>1141.2</v>
      </c>
      <c r="D102" s="170">
        <v>957.2</v>
      </c>
      <c r="E102" s="170">
        <f t="shared" si="1"/>
        <v>83.876621100595855</v>
      </c>
    </row>
    <row r="103" spans="1:5" s="154" customFormat="1">
      <c r="A103" s="178" t="s">
        <v>190</v>
      </c>
      <c r="B103" s="163" t="s">
        <v>191</v>
      </c>
      <c r="C103" s="214">
        <v>423514.1</v>
      </c>
      <c r="D103" s="214">
        <v>329822.65000000002</v>
      </c>
      <c r="E103" s="165">
        <f t="shared" si="1"/>
        <v>77.877607852961702</v>
      </c>
    </row>
    <row r="104" spans="1:5" s="154" customFormat="1" ht="97.5" hidden="1" customHeight="1">
      <c r="A104" s="171" t="s">
        <v>192</v>
      </c>
      <c r="B104" s="168" t="s">
        <v>191</v>
      </c>
      <c r="C104" s="169"/>
      <c r="D104" s="170"/>
      <c r="E104" s="170"/>
    </row>
    <row r="105" spans="1:5" ht="63.75" hidden="1" customHeight="1">
      <c r="A105" s="171" t="s">
        <v>193</v>
      </c>
      <c r="B105" s="168" t="s">
        <v>191</v>
      </c>
      <c r="C105" s="215"/>
      <c r="D105" s="170"/>
      <c r="E105" s="170"/>
    </row>
    <row r="106" spans="1:5">
      <c r="A106" s="180" t="s">
        <v>194</v>
      </c>
      <c r="B106" s="163" t="s">
        <v>195</v>
      </c>
      <c r="C106" s="164">
        <f>C107+C114+C111</f>
        <v>2250.62185</v>
      </c>
      <c r="D106" s="164">
        <f>D107+D114+D111</f>
        <v>1120.29784</v>
      </c>
      <c r="E106" s="165">
        <f t="shared" si="1"/>
        <v>49.77725778322111</v>
      </c>
    </row>
    <row r="107" spans="1:5" ht="75">
      <c r="A107" s="188" t="s">
        <v>196</v>
      </c>
      <c r="B107" s="182" t="s">
        <v>197</v>
      </c>
      <c r="C107" s="195">
        <v>2134.2218499999999</v>
      </c>
      <c r="D107" s="195">
        <v>1011.19784</v>
      </c>
      <c r="E107" s="170">
        <f t="shared" si="1"/>
        <v>47.380165281317872</v>
      </c>
    </row>
    <row r="108" spans="1:5" ht="75" hidden="1">
      <c r="A108" s="188" t="s">
        <v>198</v>
      </c>
      <c r="B108" s="182" t="s">
        <v>197</v>
      </c>
      <c r="C108" s="215"/>
      <c r="D108" s="170"/>
      <c r="E108" s="170"/>
    </row>
    <row r="109" spans="1:5" ht="75" hidden="1">
      <c r="A109" s="188" t="s">
        <v>199</v>
      </c>
      <c r="B109" s="182" t="s">
        <v>197</v>
      </c>
      <c r="C109" s="215"/>
      <c r="D109" s="170"/>
      <c r="E109" s="170"/>
    </row>
    <row r="110" spans="1:5" s="154" customFormat="1" ht="75" hidden="1">
      <c r="A110" s="188" t="s">
        <v>200</v>
      </c>
      <c r="B110" s="182" t="s">
        <v>197</v>
      </c>
      <c r="C110" s="215"/>
      <c r="D110" s="170"/>
      <c r="E110" s="170"/>
    </row>
    <row r="111" spans="1:5" s="154" customFormat="1" ht="45.75" customHeight="1">
      <c r="A111" s="188" t="s">
        <v>201</v>
      </c>
      <c r="B111" s="168" t="s">
        <v>202</v>
      </c>
      <c r="C111" s="215">
        <v>116.4</v>
      </c>
      <c r="D111" s="215">
        <v>109.1</v>
      </c>
      <c r="E111" s="170">
        <f t="shared" si="1"/>
        <v>93.728522336769757</v>
      </c>
    </row>
    <row r="112" spans="1:5" ht="60" hidden="1">
      <c r="A112" s="216" t="s">
        <v>203</v>
      </c>
      <c r="B112" s="168" t="s">
        <v>202</v>
      </c>
      <c r="C112" s="217"/>
      <c r="D112" s="217">
        <v>0</v>
      </c>
      <c r="E112" s="217" t="e">
        <f t="shared" si="1"/>
        <v>#DIV/0!</v>
      </c>
    </row>
    <row r="113" spans="1:5" ht="60" hidden="1">
      <c r="A113" s="216" t="s">
        <v>204</v>
      </c>
      <c r="B113" s="168" t="s">
        <v>202</v>
      </c>
      <c r="C113" s="217"/>
      <c r="D113" s="217">
        <v>0</v>
      </c>
      <c r="E113" s="217" t="e">
        <f t="shared" si="1"/>
        <v>#DIV/0!</v>
      </c>
    </row>
    <row r="114" spans="1:5" s="166" customFormat="1" ht="14.25" hidden="1">
      <c r="A114" s="218" t="s">
        <v>205</v>
      </c>
      <c r="B114" s="163" t="s">
        <v>206</v>
      </c>
      <c r="C114" s="219">
        <f>C115</f>
        <v>0</v>
      </c>
      <c r="D114" s="219">
        <f>D115</f>
        <v>0</v>
      </c>
      <c r="E114" s="219" t="e">
        <f t="shared" si="1"/>
        <v>#DIV/0!</v>
      </c>
    </row>
    <row r="115" spans="1:5" ht="30" hidden="1">
      <c r="A115" s="220" t="s">
        <v>207</v>
      </c>
      <c r="B115" s="168" t="s">
        <v>208</v>
      </c>
      <c r="C115" s="221"/>
      <c r="D115" s="221"/>
      <c r="E115" s="221" t="e">
        <f t="shared" si="1"/>
        <v>#DIV/0!</v>
      </c>
    </row>
    <row r="116" spans="1:5" s="225" customFormat="1" ht="14.25">
      <c r="A116" s="222" t="s">
        <v>209</v>
      </c>
      <c r="B116" s="163" t="s">
        <v>210</v>
      </c>
      <c r="C116" s="223">
        <f>C117</f>
        <v>180</v>
      </c>
      <c r="D116" s="224">
        <f>D117</f>
        <v>84.59</v>
      </c>
      <c r="E116" s="219">
        <f t="shared" si="1"/>
        <v>46.994444444444447</v>
      </c>
    </row>
    <row r="117" spans="1:5" s="229" customFormat="1" ht="45">
      <c r="A117" s="226" t="s">
        <v>211</v>
      </c>
      <c r="B117" s="168" t="s">
        <v>212</v>
      </c>
      <c r="C117" s="227">
        <v>180</v>
      </c>
      <c r="D117" s="228">
        <v>84.59</v>
      </c>
      <c r="E117" s="221">
        <f t="shared" si="1"/>
        <v>46.994444444444447</v>
      </c>
    </row>
    <row r="118" spans="1:5" s="229" customFormat="1" ht="30" hidden="1">
      <c r="A118" s="171" t="s">
        <v>213</v>
      </c>
      <c r="B118" s="168" t="s">
        <v>214</v>
      </c>
      <c r="C118" s="227"/>
      <c r="D118" s="227"/>
      <c r="E118" s="227"/>
    </row>
    <row r="119" spans="1:5" s="229" customFormat="1" ht="107.25" hidden="1" customHeight="1">
      <c r="A119" s="230" t="s">
        <v>215</v>
      </c>
      <c r="B119" s="163" t="s">
        <v>216</v>
      </c>
      <c r="C119" s="224"/>
      <c r="D119" s="224"/>
      <c r="E119" s="219" t="e">
        <f t="shared" si="1"/>
        <v>#DIV/0!</v>
      </c>
    </row>
    <row r="120" spans="1:5" s="229" customFormat="1" ht="45" hidden="1">
      <c r="A120" s="231" t="s">
        <v>217</v>
      </c>
      <c r="B120" s="232" t="s">
        <v>218</v>
      </c>
      <c r="C120" s="228"/>
      <c r="D120" s="228"/>
      <c r="E120" s="221" t="e">
        <f t="shared" si="1"/>
        <v>#DIV/0!</v>
      </c>
    </row>
    <row r="121" spans="1:5" s="166" customFormat="1" ht="13.5" customHeight="1">
      <c r="A121" s="233" t="s">
        <v>219</v>
      </c>
      <c r="B121" s="163" t="s">
        <v>220</v>
      </c>
      <c r="C121" s="219">
        <f>C122</f>
        <v>-987.08347000000003</v>
      </c>
      <c r="D121" s="219">
        <f>D122</f>
        <v>-987.08347000000003</v>
      </c>
      <c r="E121" s="219">
        <f t="shared" si="1"/>
        <v>100</v>
      </c>
    </row>
    <row r="122" spans="1:5" ht="30">
      <c r="A122" s="216" t="s">
        <v>221</v>
      </c>
      <c r="B122" s="168" t="s">
        <v>222</v>
      </c>
      <c r="C122" s="221">
        <v>-987.08347000000003</v>
      </c>
      <c r="D122" s="221">
        <v>-987.08347000000003</v>
      </c>
      <c r="E122" s="221">
        <f t="shared" si="1"/>
        <v>100</v>
      </c>
    </row>
    <row r="123" spans="1:5" ht="15.75">
      <c r="A123" s="234" t="s">
        <v>223</v>
      </c>
      <c r="B123" s="235"/>
      <c r="C123" s="236">
        <f>C75+C14</f>
        <v>756757.50169000006</v>
      </c>
      <c r="D123" s="236">
        <f>D75+D14</f>
        <v>551729.45784000005</v>
      </c>
      <c r="E123" s="237">
        <f t="shared" si="1"/>
        <v>72.907035160916294</v>
      </c>
    </row>
    <row r="124" spans="1:5">
      <c r="A124" s="238"/>
    </row>
    <row r="126" spans="1:5">
      <c r="A126" s="239" t="s">
        <v>692</v>
      </c>
      <c r="D126" s="250" t="s">
        <v>693</v>
      </c>
      <c r="E126" s="250"/>
    </row>
    <row r="127" spans="1:5" ht="15.75">
      <c r="A127" s="25"/>
      <c r="B127" s="26"/>
      <c r="C127" s="26"/>
      <c r="D127" s="242"/>
      <c r="E127" s="242"/>
    </row>
  </sheetData>
  <mergeCells count="7">
    <mergeCell ref="D127:E127"/>
    <mergeCell ref="A8:E9"/>
    <mergeCell ref="A11:A12"/>
    <mergeCell ref="C11:C12"/>
    <mergeCell ref="D11:D12"/>
    <mergeCell ref="E11:E12"/>
    <mergeCell ref="D126:E126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24"/>
  <sheetViews>
    <sheetView showGridLines="0" view="pageBreakPreview" zoomScaleSheetLayoutView="100" workbookViewId="0">
      <selection activeCell="A16" sqref="A16"/>
    </sheetView>
  </sheetViews>
  <sheetFormatPr defaultColWidth="8.85546875" defaultRowHeight="12.75"/>
  <cols>
    <col min="1" max="1" width="53.140625" style="2" customWidth="1"/>
    <col min="2" max="2" width="8" style="2" customWidth="1"/>
    <col min="3" max="3" width="10.7109375" style="2" customWidth="1"/>
    <col min="4" max="4" width="11.7109375" style="2" customWidth="1"/>
    <col min="5" max="5" width="8.85546875" style="2" customWidth="1"/>
    <col min="6" max="6" width="10.7109375" style="2" customWidth="1"/>
    <col min="7" max="7" width="13" style="2" customWidth="1"/>
    <col min="8" max="8" width="13.140625" style="2" customWidth="1"/>
    <col min="9" max="237" width="9.140625" style="2" customWidth="1"/>
    <col min="238" max="16384" width="8.85546875" style="2"/>
  </cols>
  <sheetData>
    <row r="1" spans="1:8" ht="15">
      <c r="D1" s="34" t="s">
        <v>694</v>
      </c>
      <c r="E1" s="35"/>
      <c r="F1" s="35"/>
      <c r="G1" s="35"/>
      <c r="H1" s="35"/>
    </row>
    <row r="2" spans="1:8" ht="15">
      <c r="D2" s="34" t="s">
        <v>695</v>
      </c>
      <c r="E2" s="35"/>
      <c r="F2" s="35"/>
      <c r="G2" s="35"/>
      <c r="H2" s="35"/>
    </row>
    <row r="3" spans="1:8" ht="28.9" customHeight="1">
      <c r="D3" s="251" t="s">
        <v>697</v>
      </c>
      <c r="E3" s="252"/>
      <c r="F3" s="252"/>
      <c r="G3" s="252"/>
      <c r="H3" s="252"/>
    </row>
    <row r="4" spans="1:8" ht="21.6" customHeight="1">
      <c r="D4" s="34" t="s">
        <v>226</v>
      </c>
      <c r="E4" s="35"/>
      <c r="F4" s="35"/>
      <c r="G4" s="35"/>
      <c r="H4" s="35"/>
    </row>
    <row r="6" spans="1:8" ht="18.75">
      <c r="A6" s="253"/>
      <c r="B6" s="253"/>
      <c r="C6" s="253"/>
      <c r="D6" s="253"/>
      <c r="E6" s="253"/>
      <c r="F6" s="253"/>
    </row>
    <row r="7" spans="1:8" ht="42" customHeight="1">
      <c r="A7" s="254" t="s">
        <v>696</v>
      </c>
      <c r="B7" s="254"/>
      <c r="C7" s="254"/>
      <c r="D7" s="254"/>
      <c r="E7" s="254"/>
      <c r="F7" s="254"/>
      <c r="G7" s="254"/>
      <c r="H7" s="254"/>
    </row>
    <row r="9" spans="1:8" ht="16.5" customHeight="1">
      <c r="A9" s="27"/>
      <c r="B9" s="28"/>
      <c r="C9" s="28"/>
      <c r="D9" s="28"/>
      <c r="E9" s="28"/>
      <c r="F9" s="28"/>
      <c r="G9" s="29"/>
      <c r="H9" s="30" t="s">
        <v>680</v>
      </c>
    </row>
    <row r="10" spans="1:8" ht="13.15" customHeight="1">
      <c r="A10" s="256" t="s">
        <v>681</v>
      </c>
      <c r="B10" s="257" t="s">
        <v>682</v>
      </c>
      <c r="C10" s="258"/>
      <c r="D10" s="258"/>
      <c r="E10" s="258"/>
      <c r="F10" s="257" t="s">
        <v>683</v>
      </c>
      <c r="G10" s="259" t="s">
        <v>675</v>
      </c>
      <c r="H10" s="259" t="s">
        <v>674</v>
      </c>
    </row>
    <row r="11" spans="1:8" ht="40.15" customHeight="1">
      <c r="A11" s="256"/>
      <c r="B11" s="31" t="s">
        <v>685</v>
      </c>
      <c r="C11" s="31" t="s">
        <v>686</v>
      </c>
      <c r="D11" s="31" t="s">
        <v>687</v>
      </c>
      <c r="E11" s="31" t="s">
        <v>688</v>
      </c>
      <c r="F11" s="257"/>
      <c r="G11" s="259"/>
      <c r="H11" s="259"/>
    </row>
    <row r="12" spans="1:8" ht="12.75" customHeight="1">
      <c r="A12" s="3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</row>
    <row r="13" spans="1:8" s="24" customFormat="1">
      <c r="A13" s="18" t="s">
        <v>247</v>
      </c>
      <c r="B13" s="20">
        <v>1</v>
      </c>
      <c r="C13" s="20">
        <v>0</v>
      </c>
      <c r="D13" s="21" t="s">
        <v>230</v>
      </c>
      <c r="E13" s="22" t="s">
        <v>230</v>
      </c>
      <c r="F13" s="23">
        <v>74052.3</v>
      </c>
      <c r="G13" s="23">
        <v>64250</v>
      </c>
      <c r="H13" s="17">
        <v>0.86763003985021392</v>
      </c>
    </row>
    <row r="14" spans="1:8" s="24" customFormat="1" ht="25.5">
      <c r="A14" s="18" t="s">
        <v>457</v>
      </c>
      <c r="B14" s="20">
        <v>1</v>
      </c>
      <c r="C14" s="20">
        <v>2</v>
      </c>
      <c r="D14" s="21" t="s">
        <v>230</v>
      </c>
      <c r="E14" s="22" t="s">
        <v>230</v>
      </c>
      <c r="F14" s="23">
        <v>1824.3</v>
      </c>
      <c r="G14" s="23">
        <v>1793</v>
      </c>
      <c r="H14" s="17">
        <v>0.98284273419941903</v>
      </c>
    </row>
    <row r="15" spans="1:8" ht="25.5">
      <c r="A15" s="10" t="s">
        <v>245</v>
      </c>
      <c r="B15" s="12">
        <v>1</v>
      </c>
      <c r="C15" s="12">
        <v>2</v>
      </c>
      <c r="D15" s="13" t="s">
        <v>244</v>
      </c>
      <c r="E15" s="14" t="s">
        <v>230</v>
      </c>
      <c r="F15" s="15">
        <v>1824.3</v>
      </c>
      <c r="G15" s="15">
        <v>1793</v>
      </c>
      <c r="H15" s="16">
        <v>0.98284273419941903</v>
      </c>
    </row>
    <row r="16" spans="1:8">
      <c r="A16" s="10" t="s">
        <v>456</v>
      </c>
      <c r="B16" s="12">
        <v>1</v>
      </c>
      <c r="C16" s="12">
        <v>2</v>
      </c>
      <c r="D16" s="13" t="s">
        <v>455</v>
      </c>
      <c r="E16" s="14" t="s">
        <v>230</v>
      </c>
      <c r="F16" s="15">
        <v>1824.3</v>
      </c>
      <c r="G16" s="15">
        <v>1793</v>
      </c>
      <c r="H16" s="16">
        <v>0.98284273419941903</v>
      </c>
    </row>
    <row r="17" spans="1:8" ht="25.5">
      <c r="A17" s="10" t="s">
        <v>233</v>
      </c>
      <c r="B17" s="12">
        <v>1</v>
      </c>
      <c r="C17" s="12">
        <v>2</v>
      </c>
      <c r="D17" s="13" t="s">
        <v>454</v>
      </c>
      <c r="E17" s="14" t="s">
        <v>230</v>
      </c>
      <c r="F17" s="15">
        <v>373.9</v>
      </c>
      <c r="G17" s="15">
        <v>342.9</v>
      </c>
      <c r="H17" s="16">
        <v>0.91709013105108317</v>
      </c>
    </row>
    <row r="18" spans="1:8" ht="51">
      <c r="A18" s="10" t="s">
        <v>229</v>
      </c>
      <c r="B18" s="12">
        <v>1</v>
      </c>
      <c r="C18" s="12">
        <v>2</v>
      </c>
      <c r="D18" s="13" t="s">
        <v>454</v>
      </c>
      <c r="E18" s="14" t="s">
        <v>228</v>
      </c>
      <c r="F18" s="15">
        <v>373.9</v>
      </c>
      <c r="G18" s="15">
        <v>342.9</v>
      </c>
      <c r="H18" s="16">
        <v>0.91709013105108317</v>
      </c>
    </row>
    <row r="19" spans="1:8">
      <c r="A19" s="10" t="s">
        <v>231</v>
      </c>
      <c r="B19" s="12">
        <v>1</v>
      </c>
      <c r="C19" s="12">
        <v>2</v>
      </c>
      <c r="D19" s="13" t="s">
        <v>453</v>
      </c>
      <c r="E19" s="14" t="s">
        <v>230</v>
      </c>
      <c r="F19" s="15">
        <v>1450.4</v>
      </c>
      <c r="G19" s="15">
        <v>1450.1</v>
      </c>
      <c r="H19" s="16">
        <v>0.99979316050744604</v>
      </c>
    </row>
    <row r="20" spans="1:8" ht="51">
      <c r="A20" s="10" t="s">
        <v>229</v>
      </c>
      <c r="B20" s="12">
        <v>1</v>
      </c>
      <c r="C20" s="12">
        <v>2</v>
      </c>
      <c r="D20" s="13" t="s">
        <v>453</v>
      </c>
      <c r="E20" s="14" t="s">
        <v>228</v>
      </c>
      <c r="F20" s="15">
        <v>1450.4</v>
      </c>
      <c r="G20" s="15">
        <v>1450.1</v>
      </c>
      <c r="H20" s="16">
        <v>0.99979316050744604</v>
      </c>
    </row>
    <row r="21" spans="1:8" s="24" customFormat="1" ht="38.25">
      <c r="A21" s="18" t="s">
        <v>463</v>
      </c>
      <c r="B21" s="20">
        <v>1</v>
      </c>
      <c r="C21" s="20">
        <v>3</v>
      </c>
      <c r="D21" s="21" t="s">
        <v>230</v>
      </c>
      <c r="E21" s="22" t="s">
        <v>230</v>
      </c>
      <c r="F21" s="23">
        <v>1094.9000000000001</v>
      </c>
      <c r="G21" s="23">
        <v>1061.9000000000001</v>
      </c>
      <c r="H21" s="17">
        <v>0.9698602612110695</v>
      </c>
    </row>
    <row r="22" spans="1:8" ht="25.5">
      <c r="A22" s="10" t="s">
        <v>245</v>
      </c>
      <c r="B22" s="12">
        <v>1</v>
      </c>
      <c r="C22" s="12">
        <v>3</v>
      </c>
      <c r="D22" s="13" t="s">
        <v>244</v>
      </c>
      <c r="E22" s="14" t="s">
        <v>230</v>
      </c>
      <c r="F22" s="15">
        <v>1094.9000000000001</v>
      </c>
      <c r="G22" s="15">
        <v>1061.9000000000001</v>
      </c>
      <c r="H22" s="16">
        <v>0.9698602612110695</v>
      </c>
    </row>
    <row r="23" spans="1:8">
      <c r="A23" s="10" t="s">
        <v>243</v>
      </c>
      <c r="B23" s="12">
        <v>1</v>
      </c>
      <c r="C23" s="12">
        <v>3</v>
      </c>
      <c r="D23" s="13" t="s">
        <v>242</v>
      </c>
      <c r="E23" s="14" t="s">
        <v>230</v>
      </c>
      <c r="F23" s="15">
        <v>283.8</v>
      </c>
      <c r="G23" s="15">
        <v>272.8</v>
      </c>
      <c r="H23" s="16">
        <v>0.96124031007751942</v>
      </c>
    </row>
    <row r="24" spans="1:8" ht="25.5">
      <c r="A24" s="10" t="s">
        <v>233</v>
      </c>
      <c r="B24" s="12">
        <v>1</v>
      </c>
      <c r="C24" s="12">
        <v>3</v>
      </c>
      <c r="D24" s="13" t="s">
        <v>241</v>
      </c>
      <c r="E24" s="14" t="s">
        <v>230</v>
      </c>
      <c r="F24" s="15">
        <v>68.900000000000006</v>
      </c>
      <c r="G24" s="15">
        <v>61.9</v>
      </c>
      <c r="H24" s="16">
        <v>0.89840348330914355</v>
      </c>
    </row>
    <row r="25" spans="1:8" ht="51">
      <c r="A25" s="10" t="s">
        <v>229</v>
      </c>
      <c r="B25" s="12">
        <v>1</v>
      </c>
      <c r="C25" s="12">
        <v>3</v>
      </c>
      <c r="D25" s="13" t="s">
        <v>241</v>
      </c>
      <c r="E25" s="14" t="s">
        <v>228</v>
      </c>
      <c r="F25" s="15">
        <v>68.900000000000006</v>
      </c>
      <c r="G25" s="15">
        <v>61.9</v>
      </c>
      <c r="H25" s="16">
        <v>0.89840348330914355</v>
      </c>
    </row>
    <row r="26" spans="1:8">
      <c r="A26" s="10" t="s">
        <v>231</v>
      </c>
      <c r="B26" s="12">
        <v>1</v>
      </c>
      <c r="C26" s="12">
        <v>3</v>
      </c>
      <c r="D26" s="13" t="s">
        <v>237</v>
      </c>
      <c r="E26" s="14" t="s">
        <v>230</v>
      </c>
      <c r="F26" s="15">
        <v>214.9</v>
      </c>
      <c r="G26" s="15">
        <v>210.9</v>
      </c>
      <c r="H26" s="16">
        <v>0.98138669148441138</v>
      </c>
    </row>
    <row r="27" spans="1:8" ht="51">
      <c r="A27" s="10" t="s">
        <v>229</v>
      </c>
      <c r="B27" s="12">
        <v>1</v>
      </c>
      <c r="C27" s="12">
        <v>3</v>
      </c>
      <c r="D27" s="13" t="s">
        <v>237</v>
      </c>
      <c r="E27" s="14" t="s">
        <v>228</v>
      </c>
      <c r="F27" s="15">
        <v>206.3</v>
      </c>
      <c r="G27" s="15">
        <v>206.3</v>
      </c>
      <c r="H27" s="16">
        <v>1</v>
      </c>
    </row>
    <row r="28" spans="1:8" ht="25.5">
      <c r="A28" s="10" t="s">
        <v>240</v>
      </c>
      <c r="B28" s="12">
        <v>1</v>
      </c>
      <c r="C28" s="12">
        <v>3</v>
      </c>
      <c r="D28" s="13" t="s">
        <v>237</v>
      </c>
      <c r="E28" s="14" t="s">
        <v>239</v>
      </c>
      <c r="F28" s="15">
        <v>8.6</v>
      </c>
      <c r="G28" s="15">
        <v>4.5999999999999996</v>
      </c>
      <c r="H28" s="16">
        <v>0.53488372093023251</v>
      </c>
    </row>
    <row r="29" spans="1:8" ht="16.149999999999999" customHeight="1">
      <c r="A29" s="10" t="s">
        <v>238</v>
      </c>
      <c r="B29" s="12">
        <v>1</v>
      </c>
      <c r="C29" s="12">
        <v>3</v>
      </c>
      <c r="D29" s="13" t="s">
        <v>237</v>
      </c>
      <c r="E29" s="14" t="s">
        <v>236</v>
      </c>
      <c r="F29" s="15">
        <v>0</v>
      </c>
      <c r="G29" s="15">
        <v>0</v>
      </c>
      <c r="H29" s="16">
        <v>0</v>
      </c>
    </row>
    <row r="30" spans="1:8" ht="25.5">
      <c r="A30" s="10" t="s">
        <v>462</v>
      </c>
      <c r="B30" s="12">
        <v>1</v>
      </c>
      <c r="C30" s="12">
        <v>3</v>
      </c>
      <c r="D30" s="13" t="s">
        <v>461</v>
      </c>
      <c r="E30" s="14" t="s">
        <v>230</v>
      </c>
      <c r="F30" s="15">
        <v>811.1</v>
      </c>
      <c r="G30" s="15">
        <v>789.1</v>
      </c>
      <c r="H30" s="16">
        <v>0.97287634077179141</v>
      </c>
    </row>
    <row r="31" spans="1:8" ht="25.5">
      <c r="A31" s="10" t="s">
        <v>233</v>
      </c>
      <c r="B31" s="12">
        <v>1</v>
      </c>
      <c r="C31" s="12">
        <v>3</v>
      </c>
      <c r="D31" s="13" t="s">
        <v>460</v>
      </c>
      <c r="E31" s="14" t="s">
        <v>230</v>
      </c>
      <c r="F31" s="15">
        <v>197.6</v>
      </c>
      <c r="G31" s="15">
        <v>175.6</v>
      </c>
      <c r="H31" s="16">
        <v>0.88866396761133604</v>
      </c>
    </row>
    <row r="32" spans="1:8" ht="51">
      <c r="A32" s="10" t="s">
        <v>229</v>
      </c>
      <c r="B32" s="12">
        <v>1</v>
      </c>
      <c r="C32" s="12">
        <v>3</v>
      </c>
      <c r="D32" s="13" t="s">
        <v>460</v>
      </c>
      <c r="E32" s="14" t="s">
        <v>228</v>
      </c>
      <c r="F32" s="15">
        <v>197.6</v>
      </c>
      <c r="G32" s="15">
        <v>175.6</v>
      </c>
      <c r="H32" s="16">
        <v>0.88866396761133604</v>
      </c>
    </row>
    <row r="33" spans="1:8">
      <c r="A33" s="10" t="s">
        <v>231</v>
      </c>
      <c r="B33" s="12">
        <v>1</v>
      </c>
      <c r="C33" s="12">
        <v>3</v>
      </c>
      <c r="D33" s="13" t="s">
        <v>459</v>
      </c>
      <c r="E33" s="14" t="s">
        <v>230</v>
      </c>
      <c r="F33" s="15">
        <v>613.5</v>
      </c>
      <c r="G33" s="15">
        <v>613.5</v>
      </c>
      <c r="H33" s="16">
        <v>1</v>
      </c>
    </row>
    <row r="34" spans="1:8" ht="51">
      <c r="A34" s="10" t="s">
        <v>229</v>
      </c>
      <c r="B34" s="12">
        <v>1</v>
      </c>
      <c r="C34" s="12">
        <v>3</v>
      </c>
      <c r="D34" s="13" t="s">
        <v>459</v>
      </c>
      <c r="E34" s="14" t="s">
        <v>228</v>
      </c>
      <c r="F34" s="15">
        <v>613.5</v>
      </c>
      <c r="G34" s="15">
        <v>613.5</v>
      </c>
      <c r="H34" s="16">
        <v>1</v>
      </c>
    </row>
    <row r="35" spans="1:8" s="24" customFormat="1" ht="38.25">
      <c r="A35" s="18" t="s">
        <v>452</v>
      </c>
      <c r="B35" s="20">
        <v>1</v>
      </c>
      <c r="C35" s="20">
        <v>4</v>
      </c>
      <c r="D35" s="21" t="s">
        <v>230</v>
      </c>
      <c r="E35" s="22" t="s">
        <v>230</v>
      </c>
      <c r="F35" s="23">
        <v>22941.200000000001</v>
      </c>
      <c r="G35" s="23">
        <v>20713.5</v>
      </c>
      <c r="H35" s="17">
        <v>0.90289522779976628</v>
      </c>
    </row>
    <row r="36" spans="1:8" ht="25.5">
      <c r="A36" s="10" t="s">
        <v>245</v>
      </c>
      <c r="B36" s="12">
        <v>1</v>
      </c>
      <c r="C36" s="12">
        <v>4</v>
      </c>
      <c r="D36" s="13" t="s">
        <v>244</v>
      </c>
      <c r="E36" s="14" t="s">
        <v>230</v>
      </c>
      <c r="F36" s="15">
        <v>22939.5</v>
      </c>
      <c r="G36" s="15">
        <v>20712.3</v>
      </c>
      <c r="H36" s="16">
        <v>0.90290982802589415</v>
      </c>
    </row>
    <row r="37" spans="1:8" ht="15.6" customHeight="1">
      <c r="A37" s="10" t="s">
        <v>243</v>
      </c>
      <c r="B37" s="12">
        <v>1</v>
      </c>
      <c r="C37" s="12">
        <v>4</v>
      </c>
      <c r="D37" s="13" t="s">
        <v>242</v>
      </c>
      <c r="E37" s="14" t="s">
        <v>230</v>
      </c>
      <c r="F37" s="15">
        <v>22939.5</v>
      </c>
      <c r="G37" s="15">
        <v>20712.3</v>
      </c>
      <c r="H37" s="16">
        <v>0.90290982802589415</v>
      </c>
    </row>
    <row r="38" spans="1:8" ht="25.5">
      <c r="A38" s="10" t="s">
        <v>233</v>
      </c>
      <c r="B38" s="12">
        <v>1</v>
      </c>
      <c r="C38" s="12">
        <v>4</v>
      </c>
      <c r="D38" s="13" t="s">
        <v>241</v>
      </c>
      <c r="E38" s="14" t="s">
        <v>230</v>
      </c>
      <c r="F38" s="15">
        <v>5089.8</v>
      </c>
      <c r="G38" s="15">
        <v>4429</v>
      </c>
      <c r="H38" s="16">
        <v>0.87017171598098153</v>
      </c>
    </row>
    <row r="39" spans="1:8" ht="51">
      <c r="A39" s="10" t="s">
        <v>229</v>
      </c>
      <c r="B39" s="12">
        <v>1</v>
      </c>
      <c r="C39" s="12">
        <v>4</v>
      </c>
      <c r="D39" s="13" t="s">
        <v>241</v>
      </c>
      <c r="E39" s="14" t="s">
        <v>228</v>
      </c>
      <c r="F39" s="15">
        <v>5089.8</v>
      </c>
      <c r="G39" s="15">
        <v>4429</v>
      </c>
      <c r="H39" s="16">
        <v>0.87017171598098153</v>
      </c>
    </row>
    <row r="40" spans="1:8">
      <c r="A40" s="10" t="s">
        <v>231</v>
      </c>
      <c r="B40" s="12">
        <v>1</v>
      </c>
      <c r="C40" s="12">
        <v>4</v>
      </c>
      <c r="D40" s="13" t="s">
        <v>237</v>
      </c>
      <c r="E40" s="14" t="s">
        <v>230</v>
      </c>
      <c r="F40" s="15">
        <v>17849.7</v>
      </c>
      <c r="G40" s="15">
        <v>16283.4</v>
      </c>
      <c r="H40" s="16">
        <v>0.91225062606094209</v>
      </c>
    </row>
    <row r="41" spans="1:8" ht="51">
      <c r="A41" s="10" t="s">
        <v>229</v>
      </c>
      <c r="B41" s="12">
        <v>1</v>
      </c>
      <c r="C41" s="12">
        <v>4</v>
      </c>
      <c r="D41" s="13" t="s">
        <v>237</v>
      </c>
      <c r="E41" s="14" t="s">
        <v>228</v>
      </c>
      <c r="F41" s="15">
        <v>15324.1</v>
      </c>
      <c r="G41" s="15">
        <v>14718.7</v>
      </c>
      <c r="H41" s="16">
        <v>0.96049360158182218</v>
      </c>
    </row>
    <row r="42" spans="1:8" ht="25.5">
      <c r="A42" s="10" t="s">
        <v>240</v>
      </c>
      <c r="B42" s="12">
        <v>1</v>
      </c>
      <c r="C42" s="12">
        <v>4</v>
      </c>
      <c r="D42" s="13" t="s">
        <v>237</v>
      </c>
      <c r="E42" s="14" t="s">
        <v>239</v>
      </c>
      <c r="F42" s="15">
        <v>2510.9</v>
      </c>
      <c r="G42" s="15">
        <v>1555.2</v>
      </c>
      <c r="H42" s="16">
        <v>0.61937950535664499</v>
      </c>
    </row>
    <row r="43" spans="1:8">
      <c r="A43" s="10" t="s">
        <v>238</v>
      </c>
      <c r="B43" s="12">
        <v>1</v>
      </c>
      <c r="C43" s="12">
        <v>4</v>
      </c>
      <c r="D43" s="13" t="s">
        <v>237</v>
      </c>
      <c r="E43" s="14" t="s">
        <v>236</v>
      </c>
      <c r="F43" s="15">
        <v>14.7</v>
      </c>
      <c r="G43" s="15">
        <v>9.5</v>
      </c>
      <c r="H43" s="16">
        <v>0.6462585034013606</v>
      </c>
    </row>
    <row r="44" spans="1:8" ht="38.25">
      <c r="A44" s="10" t="s">
        <v>451</v>
      </c>
      <c r="B44" s="12">
        <v>1</v>
      </c>
      <c r="C44" s="12">
        <v>4</v>
      </c>
      <c r="D44" s="13" t="s">
        <v>450</v>
      </c>
      <c r="E44" s="14" t="s">
        <v>230</v>
      </c>
      <c r="F44" s="15">
        <v>1.7</v>
      </c>
      <c r="G44" s="15">
        <v>1.2</v>
      </c>
      <c r="H44" s="16">
        <v>0.70588235294117652</v>
      </c>
    </row>
    <row r="45" spans="1:8" ht="60.6" customHeight="1">
      <c r="A45" s="10" t="s">
        <v>449</v>
      </c>
      <c r="B45" s="12">
        <v>1</v>
      </c>
      <c r="C45" s="12">
        <v>4</v>
      </c>
      <c r="D45" s="13" t="s">
        <v>448</v>
      </c>
      <c r="E45" s="14" t="s">
        <v>230</v>
      </c>
      <c r="F45" s="15">
        <v>1.7</v>
      </c>
      <c r="G45" s="15">
        <v>1.2</v>
      </c>
      <c r="H45" s="16">
        <v>0.70588235294117652</v>
      </c>
    </row>
    <row r="46" spans="1:8" ht="25.5">
      <c r="A46" s="10" t="s">
        <v>291</v>
      </c>
      <c r="B46" s="12">
        <v>1</v>
      </c>
      <c r="C46" s="12">
        <v>4</v>
      </c>
      <c r="D46" s="13" t="s">
        <v>447</v>
      </c>
      <c r="E46" s="14" t="s">
        <v>230</v>
      </c>
      <c r="F46" s="15">
        <v>1.7</v>
      </c>
      <c r="G46" s="15">
        <v>1.2</v>
      </c>
      <c r="H46" s="16">
        <v>0.70588235294117652</v>
      </c>
    </row>
    <row r="47" spans="1:8" ht="25.5">
      <c r="A47" s="10" t="s">
        <v>240</v>
      </c>
      <c r="B47" s="12">
        <v>1</v>
      </c>
      <c r="C47" s="12">
        <v>4</v>
      </c>
      <c r="D47" s="13" t="s">
        <v>447</v>
      </c>
      <c r="E47" s="14" t="s">
        <v>239</v>
      </c>
      <c r="F47" s="15">
        <v>1.7</v>
      </c>
      <c r="G47" s="15">
        <v>1.2</v>
      </c>
      <c r="H47" s="16">
        <v>0.70588235294117652</v>
      </c>
    </row>
    <row r="48" spans="1:8" s="24" customFormat="1" ht="14.45" customHeight="1">
      <c r="A48" s="18" t="s">
        <v>446</v>
      </c>
      <c r="B48" s="20">
        <v>1</v>
      </c>
      <c r="C48" s="20">
        <v>5</v>
      </c>
      <c r="D48" s="21" t="s">
        <v>230</v>
      </c>
      <c r="E48" s="22" t="s">
        <v>230</v>
      </c>
      <c r="F48" s="23">
        <v>8.4</v>
      </c>
      <c r="G48" s="23">
        <v>0</v>
      </c>
      <c r="H48" s="17">
        <v>0</v>
      </c>
    </row>
    <row r="49" spans="1:8" ht="14.45" customHeight="1">
      <c r="A49" s="10" t="s">
        <v>431</v>
      </c>
      <c r="B49" s="12">
        <v>1</v>
      </c>
      <c r="C49" s="12">
        <v>5</v>
      </c>
      <c r="D49" s="13" t="s">
        <v>430</v>
      </c>
      <c r="E49" s="14" t="s">
        <v>230</v>
      </c>
      <c r="F49" s="15">
        <v>8.4</v>
      </c>
      <c r="G49" s="15">
        <v>0</v>
      </c>
      <c r="H49" s="16">
        <v>0</v>
      </c>
    </row>
    <row r="50" spans="1:8" ht="38.25">
      <c r="A50" s="10" t="s">
        <v>445</v>
      </c>
      <c r="B50" s="12">
        <v>1</v>
      </c>
      <c r="C50" s="12">
        <v>5</v>
      </c>
      <c r="D50" s="13" t="s">
        <v>444</v>
      </c>
      <c r="E50" s="14" t="s">
        <v>230</v>
      </c>
      <c r="F50" s="15">
        <v>8.4</v>
      </c>
      <c r="G50" s="15">
        <v>0</v>
      </c>
      <c r="H50" s="16">
        <v>0</v>
      </c>
    </row>
    <row r="51" spans="1:8" ht="25.5">
      <c r="A51" s="10" t="s">
        <v>240</v>
      </c>
      <c r="B51" s="12">
        <v>1</v>
      </c>
      <c r="C51" s="12">
        <v>5</v>
      </c>
      <c r="D51" s="13" t="s">
        <v>444</v>
      </c>
      <c r="E51" s="14" t="s">
        <v>239</v>
      </c>
      <c r="F51" s="15">
        <v>8.4</v>
      </c>
      <c r="G51" s="15">
        <v>0</v>
      </c>
      <c r="H51" s="16">
        <v>0</v>
      </c>
    </row>
    <row r="52" spans="1:8" s="24" customFormat="1" ht="38.25">
      <c r="A52" s="18" t="s">
        <v>246</v>
      </c>
      <c r="B52" s="20">
        <v>1</v>
      </c>
      <c r="C52" s="20">
        <v>6</v>
      </c>
      <c r="D52" s="21" t="s">
        <v>230</v>
      </c>
      <c r="E52" s="22" t="s">
        <v>230</v>
      </c>
      <c r="F52" s="23">
        <v>9839.4</v>
      </c>
      <c r="G52" s="23">
        <v>7886</v>
      </c>
      <c r="H52" s="17">
        <v>0.80147163444925507</v>
      </c>
    </row>
    <row r="53" spans="1:8" ht="25.5">
      <c r="A53" s="10" t="s">
        <v>245</v>
      </c>
      <c r="B53" s="12">
        <v>1</v>
      </c>
      <c r="C53" s="12">
        <v>6</v>
      </c>
      <c r="D53" s="13" t="s">
        <v>244</v>
      </c>
      <c r="E53" s="14" t="s">
        <v>230</v>
      </c>
      <c r="F53" s="15">
        <v>9829.5</v>
      </c>
      <c r="G53" s="15">
        <v>7886</v>
      </c>
      <c r="H53" s="16">
        <v>0.80227885446869118</v>
      </c>
    </row>
    <row r="54" spans="1:8" ht="15" customHeight="1">
      <c r="A54" s="10" t="s">
        <v>243</v>
      </c>
      <c r="B54" s="12">
        <v>1</v>
      </c>
      <c r="C54" s="12">
        <v>6</v>
      </c>
      <c r="D54" s="13" t="s">
        <v>242</v>
      </c>
      <c r="E54" s="14" t="s">
        <v>230</v>
      </c>
      <c r="F54" s="15">
        <v>8992.5</v>
      </c>
      <c r="G54" s="15">
        <v>7071</v>
      </c>
      <c r="H54" s="16">
        <v>0.78632193494578817</v>
      </c>
    </row>
    <row r="55" spans="1:8" ht="25.5">
      <c r="A55" s="10" t="s">
        <v>233</v>
      </c>
      <c r="B55" s="12">
        <v>1</v>
      </c>
      <c r="C55" s="12">
        <v>6</v>
      </c>
      <c r="D55" s="13" t="s">
        <v>241</v>
      </c>
      <c r="E55" s="14" t="s">
        <v>230</v>
      </c>
      <c r="F55" s="15">
        <v>1916.7</v>
      </c>
      <c r="G55" s="15">
        <v>1474.3</v>
      </c>
      <c r="H55" s="16">
        <v>0.76918662284134187</v>
      </c>
    </row>
    <row r="56" spans="1:8" ht="51">
      <c r="A56" s="10" t="s">
        <v>229</v>
      </c>
      <c r="B56" s="12">
        <v>1</v>
      </c>
      <c r="C56" s="12">
        <v>6</v>
      </c>
      <c r="D56" s="13" t="s">
        <v>241</v>
      </c>
      <c r="E56" s="14" t="s">
        <v>228</v>
      </c>
      <c r="F56" s="15">
        <v>1916.7</v>
      </c>
      <c r="G56" s="15">
        <v>1474.3</v>
      </c>
      <c r="H56" s="16">
        <v>0.76918662284134187</v>
      </c>
    </row>
    <row r="57" spans="1:8" ht="16.149999999999999" customHeight="1">
      <c r="A57" s="10" t="s">
        <v>231</v>
      </c>
      <c r="B57" s="12">
        <v>1</v>
      </c>
      <c r="C57" s="12">
        <v>6</v>
      </c>
      <c r="D57" s="13" t="s">
        <v>237</v>
      </c>
      <c r="E57" s="14" t="s">
        <v>230</v>
      </c>
      <c r="F57" s="15">
        <v>7075.8</v>
      </c>
      <c r="G57" s="15">
        <v>5596.7</v>
      </c>
      <c r="H57" s="16">
        <v>0.79096356595720618</v>
      </c>
    </row>
    <row r="58" spans="1:8" ht="51">
      <c r="A58" s="10" t="s">
        <v>229</v>
      </c>
      <c r="B58" s="12">
        <v>1</v>
      </c>
      <c r="C58" s="12">
        <v>6</v>
      </c>
      <c r="D58" s="13" t="s">
        <v>237</v>
      </c>
      <c r="E58" s="14" t="s">
        <v>228</v>
      </c>
      <c r="F58" s="15">
        <v>5758.3</v>
      </c>
      <c r="G58" s="15">
        <v>4918.8999999999996</v>
      </c>
      <c r="H58" s="16">
        <v>0.85422781029123174</v>
      </c>
    </row>
    <row r="59" spans="1:8" ht="25.5">
      <c r="A59" s="10" t="s">
        <v>240</v>
      </c>
      <c r="B59" s="12">
        <v>1</v>
      </c>
      <c r="C59" s="12">
        <v>6</v>
      </c>
      <c r="D59" s="13" t="s">
        <v>237</v>
      </c>
      <c r="E59" s="14" t="s">
        <v>239</v>
      </c>
      <c r="F59" s="15">
        <v>1316.3</v>
      </c>
      <c r="G59" s="15">
        <v>677.5</v>
      </c>
      <c r="H59" s="16">
        <v>0.51470029628504144</v>
      </c>
    </row>
    <row r="60" spans="1:8">
      <c r="A60" s="10" t="s">
        <v>238</v>
      </c>
      <c r="B60" s="12">
        <v>1</v>
      </c>
      <c r="C60" s="12">
        <v>6</v>
      </c>
      <c r="D60" s="13" t="s">
        <v>237</v>
      </c>
      <c r="E60" s="14" t="s">
        <v>236</v>
      </c>
      <c r="F60" s="15">
        <v>1.2</v>
      </c>
      <c r="G60" s="15">
        <v>0.4</v>
      </c>
      <c r="H60" s="16">
        <v>0.33333333333333337</v>
      </c>
    </row>
    <row r="61" spans="1:8" ht="25.5">
      <c r="A61" s="10" t="s">
        <v>235</v>
      </c>
      <c r="B61" s="12">
        <v>1</v>
      </c>
      <c r="C61" s="12">
        <v>6</v>
      </c>
      <c r="D61" s="13" t="s">
        <v>234</v>
      </c>
      <c r="E61" s="14" t="s">
        <v>230</v>
      </c>
      <c r="F61" s="15">
        <v>837</v>
      </c>
      <c r="G61" s="15">
        <v>815</v>
      </c>
      <c r="H61" s="16">
        <v>0.97371565113500602</v>
      </c>
    </row>
    <row r="62" spans="1:8" ht="25.5">
      <c r="A62" s="10" t="s">
        <v>233</v>
      </c>
      <c r="B62" s="12">
        <v>1</v>
      </c>
      <c r="C62" s="12">
        <v>6</v>
      </c>
      <c r="D62" s="13" t="s">
        <v>232</v>
      </c>
      <c r="E62" s="14" t="s">
        <v>230</v>
      </c>
      <c r="F62" s="15">
        <v>207.3</v>
      </c>
      <c r="G62" s="15">
        <v>185.3</v>
      </c>
      <c r="H62" s="16">
        <v>0.8938736131210806</v>
      </c>
    </row>
    <row r="63" spans="1:8" ht="51">
      <c r="A63" s="10" t="s">
        <v>229</v>
      </c>
      <c r="B63" s="12">
        <v>1</v>
      </c>
      <c r="C63" s="12">
        <v>6</v>
      </c>
      <c r="D63" s="13" t="s">
        <v>232</v>
      </c>
      <c r="E63" s="14" t="s">
        <v>228</v>
      </c>
      <c r="F63" s="15">
        <v>207.3</v>
      </c>
      <c r="G63" s="15">
        <v>185.3</v>
      </c>
      <c r="H63" s="16">
        <v>0.8938736131210806</v>
      </c>
    </row>
    <row r="64" spans="1:8">
      <c r="A64" s="10" t="s">
        <v>231</v>
      </c>
      <c r="B64" s="12">
        <v>1</v>
      </c>
      <c r="C64" s="12">
        <v>6</v>
      </c>
      <c r="D64" s="13" t="s">
        <v>227</v>
      </c>
      <c r="E64" s="14" t="s">
        <v>230</v>
      </c>
      <c r="F64" s="15">
        <v>629.70000000000005</v>
      </c>
      <c r="G64" s="15">
        <v>629.70000000000005</v>
      </c>
      <c r="H64" s="16">
        <v>1</v>
      </c>
    </row>
    <row r="65" spans="1:8" ht="51">
      <c r="A65" s="10" t="s">
        <v>229</v>
      </c>
      <c r="B65" s="12">
        <v>1</v>
      </c>
      <c r="C65" s="12">
        <v>6</v>
      </c>
      <c r="D65" s="13" t="s">
        <v>227</v>
      </c>
      <c r="E65" s="14" t="s">
        <v>228</v>
      </c>
      <c r="F65" s="15">
        <v>629.70000000000005</v>
      </c>
      <c r="G65" s="15">
        <v>629.70000000000005</v>
      </c>
      <c r="H65" s="16">
        <v>1</v>
      </c>
    </row>
    <row r="66" spans="1:8" ht="38.25">
      <c r="A66" s="10" t="s">
        <v>515</v>
      </c>
      <c r="B66" s="12">
        <v>1</v>
      </c>
      <c r="C66" s="12">
        <v>6</v>
      </c>
      <c r="D66" s="13" t="s">
        <v>514</v>
      </c>
      <c r="E66" s="14" t="s">
        <v>230</v>
      </c>
      <c r="F66" s="15">
        <v>9.9</v>
      </c>
      <c r="G66" s="15">
        <v>0</v>
      </c>
      <c r="H66" s="16">
        <v>0</v>
      </c>
    </row>
    <row r="67" spans="1:8" ht="51">
      <c r="A67" s="10" t="s">
        <v>518</v>
      </c>
      <c r="B67" s="12">
        <v>1</v>
      </c>
      <c r="C67" s="12">
        <v>6</v>
      </c>
      <c r="D67" s="13" t="s">
        <v>517</v>
      </c>
      <c r="E67" s="14" t="s">
        <v>230</v>
      </c>
      <c r="F67" s="15">
        <v>9.9</v>
      </c>
      <c r="G67" s="15">
        <v>0</v>
      </c>
      <c r="H67" s="16">
        <v>0</v>
      </c>
    </row>
    <row r="68" spans="1:8" ht="25.5">
      <c r="A68" s="10" t="s">
        <v>291</v>
      </c>
      <c r="B68" s="12">
        <v>1</v>
      </c>
      <c r="C68" s="12">
        <v>6</v>
      </c>
      <c r="D68" s="13" t="s">
        <v>516</v>
      </c>
      <c r="E68" s="14" t="s">
        <v>230</v>
      </c>
      <c r="F68" s="15">
        <v>9.9</v>
      </c>
      <c r="G68" s="15">
        <v>0</v>
      </c>
      <c r="H68" s="16">
        <v>0</v>
      </c>
    </row>
    <row r="69" spans="1:8" ht="25.5">
      <c r="A69" s="10" t="s">
        <v>240</v>
      </c>
      <c r="B69" s="12">
        <v>1</v>
      </c>
      <c r="C69" s="12">
        <v>6</v>
      </c>
      <c r="D69" s="13" t="s">
        <v>516</v>
      </c>
      <c r="E69" s="14" t="s">
        <v>239</v>
      </c>
      <c r="F69" s="15">
        <v>9.9</v>
      </c>
      <c r="G69" s="15">
        <v>0</v>
      </c>
      <c r="H69" s="16">
        <v>0</v>
      </c>
    </row>
    <row r="70" spans="1:8" s="24" customFormat="1">
      <c r="A70" s="18" t="s">
        <v>443</v>
      </c>
      <c r="B70" s="20">
        <v>1</v>
      </c>
      <c r="C70" s="20">
        <v>7</v>
      </c>
      <c r="D70" s="21" t="s">
        <v>230</v>
      </c>
      <c r="E70" s="22" t="s">
        <v>230</v>
      </c>
      <c r="F70" s="23">
        <v>2300</v>
      </c>
      <c r="G70" s="23">
        <v>2300</v>
      </c>
      <c r="H70" s="17">
        <v>1</v>
      </c>
    </row>
    <row r="71" spans="1:8" ht="14.45" customHeight="1">
      <c r="A71" s="10" t="s">
        <v>442</v>
      </c>
      <c r="B71" s="12">
        <v>1</v>
      </c>
      <c r="C71" s="12">
        <v>7</v>
      </c>
      <c r="D71" s="13" t="s">
        <v>441</v>
      </c>
      <c r="E71" s="14" t="s">
        <v>230</v>
      </c>
      <c r="F71" s="15">
        <v>2300</v>
      </c>
      <c r="G71" s="15">
        <v>2300</v>
      </c>
      <c r="H71" s="16">
        <v>1</v>
      </c>
    </row>
    <row r="72" spans="1:8" ht="14.45" customHeight="1">
      <c r="A72" s="10" t="s">
        <v>440</v>
      </c>
      <c r="B72" s="12">
        <v>1</v>
      </c>
      <c r="C72" s="12">
        <v>7</v>
      </c>
      <c r="D72" s="13" t="s">
        <v>439</v>
      </c>
      <c r="E72" s="14" t="s">
        <v>230</v>
      </c>
      <c r="F72" s="15">
        <v>2300</v>
      </c>
      <c r="G72" s="15">
        <v>2300</v>
      </c>
      <c r="H72" s="16">
        <v>1</v>
      </c>
    </row>
    <row r="73" spans="1:8" ht="14.45" customHeight="1">
      <c r="A73" s="10" t="s">
        <v>238</v>
      </c>
      <c r="B73" s="12">
        <v>1</v>
      </c>
      <c r="C73" s="12">
        <v>7</v>
      </c>
      <c r="D73" s="13" t="s">
        <v>439</v>
      </c>
      <c r="E73" s="14" t="s">
        <v>236</v>
      </c>
      <c r="F73" s="15">
        <v>2300</v>
      </c>
      <c r="G73" s="15">
        <v>2300</v>
      </c>
      <c r="H73" s="16">
        <v>1</v>
      </c>
    </row>
    <row r="74" spans="1:8" s="24" customFormat="1" ht="14.45" customHeight="1">
      <c r="A74" s="18" t="s">
        <v>438</v>
      </c>
      <c r="B74" s="20">
        <v>1</v>
      </c>
      <c r="C74" s="20">
        <v>11</v>
      </c>
      <c r="D74" s="21" t="s">
        <v>230</v>
      </c>
      <c r="E74" s="22" t="s">
        <v>230</v>
      </c>
      <c r="F74" s="23">
        <v>300</v>
      </c>
      <c r="G74" s="23">
        <v>0</v>
      </c>
      <c r="H74" s="17">
        <v>0</v>
      </c>
    </row>
    <row r="75" spans="1:8" ht="14.45" customHeight="1">
      <c r="A75" s="10" t="s">
        <v>438</v>
      </c>
      <c r="B75" s="12">
        <v>1</v>
      </c>
      <c r="C75" s="12">
        <v>11</v>
      </c>
      <c r="D75" s="13" t="s">
        <v>437</v>
      </c>
      <c r="E75" s="14" t="s">
        <v>230</v>
      </c>
      <c r="F75" s="15">
        <v>300</v>
      </c>
      <c r="G75" s="15">
        <v>0</v>
      </c>
      <c r="H75" s="16">
        <v>0</v>
      </c>
    </row>
    <row r="76" spans="1:8" ht="14.45" customHeight="1">
      <c r="A76" s="10" t="s">
        <v>436</v>
      </c>
      <c r="B76" s="12">
        <v>1</v>
      </c>
      <c r="C76" s="12">
        <v>11</v>
      </c>
      <c r="D76" s="13" t="s">
        <v>435</v>
      </c>
      <c r="E76" s="14" t="s">
        <v>230</v>
      </c>
      <c r="F76" s="15">
        <v>300</v>
      </c>
      <c r="G76" s="15">
        <v>0</v>
      </c>
      <c r="H76" s="16">
        <v>0</v>
      </c>
    </row>
    <row r="77" spans="1:8" ht="25.5">
      <c r="A77" s="10" t="s">
        <v>434</v>
      </c>
      <c r="B77" s="12">
        <v>1</v>
      </c>
      <c r="C77" s="12">
        <v>11</v>
      </c>
      <c r="D77" s="13" t="s">
        <v>433</v>
      </c>
      <c r="E77" s="14" t="s">
        <v>230</v>
      </c>
      <c r="F77" s="15">
        <v>300</v>
      </c>
      <c r="G77" s="15">
        <v>0</v>
      </c>
      <c r="H77" s="16">
        <v>0</v>
      </c>
    </row>
    <row r="78" spans="1:8">
      <c r="A78" s="10" t="s">
        <v>238</v>
      </c>
      <c r="B78" s="12">
        <v>1</v>
      </c>
      <c r="C78" s="12">
        <v>11</v>
      </c>
      <c r="D78" s="13" t="s">
        <v>433</v>
      </c>
      <c r="E78" s="14" t="s">
        <v>236</v>
      </c>
      <c r="F78" s="15">
        <v>300</v>
      </c>
      <c r="G78" s="15">
        <v>0</v>
      </c>
      <c r="H78" s="16">
        <v>0</v>
      </c>
    </row>
    <row r="79" spans="1:8" s="24" customFormat="1">
      <c r="A79" s="18" t="s">
        <v>432</v>
      </c>
      <c r="B79" s="20">
        <v>1</v>
      </c>
      <c r="C79" s="20">
        <v>13</v>
      </c>
      <c r="D79" s="21" t="s">
        <v>230</v>
      </c>
      <c r="E79" s="22" t="s">
        <v>230</v>
      </c>
      <c r="F79" s="23">
        <v>35744.1</v>
      </c>
      <c r="G79" s="23">
        <v>30495.5</v>
      </c>
      <c r="H79" s="17">
        <v>0.85316178054560055</v>
      </c>
    </row>
    <row r="80" spans="1:8">
      <c r="A80" s="10" t="s">
        <v>431</v>
      </c>
      <c r="B80" s="12">
        <v>1</v>
      </c>
      <c r="C80" s="12">
        <v>13</v>
      </c>
      <c r="D80" s="13" t="s">
        <v>430</v>
      </c>
      <c r="E80" s="14" t="s">
        <v>230</v>
      </c>
      <c r="F80" s="15">
        <v>1141.2</v>
      </c>
      <c r="G80" s="15">
        <v>956.3</v>
      </c>
      <c r="H80" s="16">
        <v>0.83797756747283558</v>
      </c>
    </row>
    <row r="81" spans="1:8" ht="25.5">
      <c r="A81" s="10" t="s">
        <v>429</v>
      </c>
      <c r="B81" s="12">
        <v>1</v>
      </c>
      <c r="C81" s="12">
        <v>13</v>
      </c>
      <c r="D81" s="13" t="s">
        <v>428</v>
      </c>
      <c r="E81" s="14" t="s">
        <v>230</v>
      </c>
      <c r="F81" s="15">
        <v>1141.2</v>
      </c>
      <c r="G81" s="15">
        <v>956.3</v>
      </c>
      <c r="H81" s="16">
        <v>0.83797756747283558</v>
      </c>
    </row>
    <row r="82" spans="1:8" ht="25.5">
      <c r="A82" s="10" t="s">
        <v>240</v>
      </c>
      <c r="B82" s="12">
        <v>1</v>
      </c>
      <c r="C82" s="12">
        <v>13</v>
      </c>
      <c r="D82" s="13" t="s">
        <v>428</v>
      </c>
      <c r="E82" s="14" t="s">
        <v>239</v>
      </c>
      <c r="F82" s="15">
        <v>1141.2</v>
      </c>
      <c r="G82" s="15">
        <v>956.3</v>
      </c>
      <c r="H82" s="16">
        <v>0.83797756747283558</v>
      </c>
    </row>
    <row r="83" spans="1:8" ht="25.5">
      <c r="A83" s="10" t="s">
        <v>245</v>
      </c>
      <c r="B83" s="12">
        <v>1</v>
      </c>
      <c r="C83" s="12">
        <v>13</v>
      </c>
      <c r="D83" s="13" t="s">
        <v>244</v>
      </c>
      <c r="E83" s="14" t="s">
        <v>230</v>
      </c>
      <c r="F83" s="15">
        <v>4887</v>
      </c>
      <c r="G83" s="15">
        <v>4043</v>
      </c>
      <c r="H83" s="16">
        <v>0.82729691016983831</v>
      </c>
    </row>
    <row r="84" spans="1:8" ht="25.5">
      <c r="A84" s="10" t="s">
        <v>272</v>
      </c>
      <c r="B84" s="12">
        <v>1</v>
      </c>
      <c r="C84" s="12">
        <v>13</v>
      </c>
      <c r="D84" s="13" t="s">
        <v>271</v>
      </c>
      <c r="E84" s="14" t="s">
        <v>230</v>
      </c>
      <c r="F84" s="15">
        <v>2827.9</v>
      </c>
      <c r="G84" s="15">
        <v>2042.8</v>
      </c>
      <c r="H84" s="16">
        <v>0.72237349269776152</v>
      </c>
    </row>
    <row r="85" spans="1:8" ht="51">
      <c r="A85" s="10" t="s">
        <v>427</v>
      </c>
      <c r="B85" s="12">
        <v>1</v>
      </c>
      <c r="C85" s="12">
        <v>13</v>
      </c>
      <c r="D85" s="13" t="s">
        <v>426</v>
      </c>
      <c r="E85" s="14" t="s">
        <v>230</v>
      </c>
      <c r="F85" s="15">
        <v>1177</v>
      </c>
      <c r="G85" s="15">
        <v>823.9</v>
      </c>
      <c r="H85" s="16">
        <v>0.7</v>
      </c>
    </row>
    <row r="86" spans="1:8" ht="51">
      <c r="A86" s="10" t="s">
        <v>229</v>
      </c>
      <c r="B86" s="12">
        <v>1</v>
      </c>
      <c r="C86" s="12">
        <v>13</v>
      </c>
      <c r="D86" s="13" t="s">
        <v>426</v>
      </c>
      <c r="E86" s="14" t="s">
        <v>228</v>
      </c>
      <c r="F86" s="15">
        <v>974.3</v>
      </c>
      <c r="G86" s="15">
        <v>702.3</v>
      </c>
      <c r="H86" s="16">
        <v>0.72082520784152726</v>
      </c>
    </row>
    <row r="87" spans="1:8" ht="25.5">
      <c r="A87" s="10" t="s">
        <v>240</v>
      </c>
      <c r="B87" s="12">
        <v>1</v>
      </c>
      <c r="C87" s="12">
        <v>13</v>
      </c>
      <c r="D87" s="13" t="s">
        <v>426</v>
      </c>
      <c r="E87" s="14" t="s">
        <v>239</v>
      </c>
      <c r="F87" s="15">
        <v>202.7</v>
      </c>
      <c r="G87" s="15">
        <v>121.6</v>
      </c>
      <c r="H87" s="16">
        <v>0.59990133201776019</v>
      </c>
    </row>
    <row r="88" spans="1:8" ht="25.5">
      <c r="A88" s="10" t="s">
        <v>425</v>
      </c>
      <c r="B88" s="12">
        <v>1</v>
      </c>
      <c r="C88" s="12">
        <v>13</v>
      </c>
      <c r="D88" s="13" t="s">
        <v>424</v>
      </c>
      <c r="E88" s="14" t="s">
        <v>230</v>
      </c>
      <c r="F88" s="15">
        <v>605.20000000000005</v>
      </c>
      <c r="G88" s="15">
        <v>446.2</v>
      </c>
      <c r="H88" s="16">
        <v>0.73727693324520815</v>
      </c>
    </row>
    <row r="89" spans="1:8" ht="51">
      <c r="A89" s="10" t="s">
        <v>229</v>
      </c>
      <c r="B89" s="12">
        <v>1</v>
      </c>
      <c r="C89" s="12">
        <v>13</v>
      </c>
      <c r="D89" s="13" t="s">
        <v>424</v>
      </c>
      <c r="E89" s="14" t="s">
        <v>228</v>
      </c>
      <c r="F89" s="15">
        <v>565.29999999999995</v>
      </c>
      <c r="G89" s="15">
        <v>428.7</v>
      </c>
      <c r="H89" s="16">
        <v>0.75835839377321779</v>
      </c>
    </row>
    <row r="90" spans="1:8" ht="25.5">
      <c r="A90" s="10" t="s">
        <v>240</v>
      </c>
      <c r="B90" s="12">
        <v>1</v>
      </c>
      <c r="C90" s="12">
        <v>13</v>
      </c>
      <c r="D90" s="13" t="s">
        <v>424</v>
      </c>
      <c r="E90" s="14" t="s">
        <v>239</v>
      </c>
      <c r="F90" s="15">
        <v>39.9</v>
      </c>
      <c r="G90" s="15">
        <v>17.5</v>
      </c>
      <c r="H90" s="16">
        <v>0.43859649122807021</v>
      </c>
    </row>
    <row r="91" spans="1:8" ht="38.25">
      <c r="A91" s="10" t="s">
        <v>423</v>
      </c>
      <c r="B91" s="12">
        <v>1</v>
      </c>
      <c r="C91" s="12">
        <v>13</v>
      </c>
      <c r="D91" s="13" t="s">
        <v>422</v>
      </c>
      <c r="E91" s="14" t="s">
        <v>230</v>
      </c>
      <c r="F91" s="15">
        <v>439.8</v>
      </c>
      <c r="G91" s="15">
        <v>278.8</v>
      </c>
      <c r="H91" s="16">
        <v>0.63392451114142789</v>
      </c>
    </row>
    <row r="92" spans="1:8" ht="51">
      <c r="A92" s="10" t="s">
        <v>229</v>
      </c>
      <c r="B92" s="12">
        <v>1</v>
      </c>
      <c r="C92" s="12">
        <v>13</v>
      </c>
      <c r="D92" s="13" t="s">
        <v>422</v>
      </c>
      <c r="E92" s="14" t="s">
        <v>228</v>
      </c>
      <c r="F92" s="15">
        <v>382.4</v>
      </c>
      <c r="G92" s="15">
        <v>239.9</v>
      </c>
      <c r="H92" s="16">
        <v>0.62735355648535573</v>
      </c>
    </row>
    <row r="93" spans="1:8" ht="25.5">
      <c r="A93" s="10" t="s">
        <v>240</v>
      </c>
      <c r="B93" s="12">
        <v>1</v>
      </c>
      <c r="C93" s="12">
        <v>13</v>
      </c>
      <c r="D93" s="13" t="s">
        <v>422</v>
      </c>
      <c r="E93" s="14" t="s">
        <v>239</v>
      </c>
      <c r="F93" s="15">
        <v>57.4</v>
      </c>
      <c r="G93" s="15">
        <v>38.799999999999997</v>
      </c>
      <c r="H93" s="16">
        <v>0.6759581881533101</v>
      </c>
    </row>
    <row r="94" spans="1:8" ht="38.25">
      <c r="A94" s="10" t="s">
        <v>421</v>
      </c>
      <c r="B94" s="12">
        <v>1</v>
      </c>
      <c r="C94" s="12">
        <v>13</v>
      </c>
      <c r="D94" s="13" t="s">
        <v>420</v>
      </c>
      <c r="E94" s="14" t="s">
        <v>230</v>
      </c>
      <c r="F94" s="15">
        <v>605.20000000000005</v>
      </c>
      <c r="G94" s="15">
        <v>493.2</v>
      </c>
      <c r="H94" s="16">
        <v>0.81493721083939186</v>
      </c>
    </row>
    <row r="95" spans="1:8" ht="51">
      <c r="A95" s="10" t="s">
        <v>229</v>
      </c>
      <c r="B95" s="12">
        <v>1</v>
      </c>
      <c r="C95" s="12">
        <v>13</v>
      </c>
      <c r="D95" s="13" t="s">
        <v>420</v>
      </c>
      <c r="E95" s="14" t="s">
        <v>228</v>
      </c>
      <c r="F95" s="15">
        <v>557.9</v>
      </c>
      <c r="G95" s="15">
        <v>484</v>
      </c>
      <c r="H95" s="16">
        <v>0.86753898548126906</v>
      </c>
    </row>
    <row r="96" spans="1:8" ht="25.5">
      <c r="A96" s="10" t="s">
        <v>240</v>
      </c>
      <c r="B96" s="12">
        <v>1</v>
      </c>
      <c r="C96" s="12">
        <v>13</v>
      </c>
      <c r="D96" s="13" t="s">
        <v>420</v>
      </c>
      <c r="E96" s="14" t="s">
        <v>239</v>
      </c>
      <c r="F96" s="15">
        <v>47.3</v>
      </c>
      <c r="G96" s="15">
        <v>9.1999999999999993</v>
      </c>
      <c r="H96" s="16">
        <v>0.1945031712473573</v>
      </c>
    </row>
    <row r="97" spans="1:8" ht="63.75">
      <c r="A97" s="10" t="s">
        <v>419</v>
      </c>
      <c r="B97" s="12">
        <v>1</v>
      </c>
      <c r="C97" s="12">
        <v>13</v>
      </c>
      <c r="D97" s="13" t="s">
        <v>418</v>
      </c>
      <c r="E97" s="14" t="s">
        <v>230</v>
      </c>
      <c r="F97" s="15">
        <v>0.7</v>
      </c>
      <c r="G97" s="15">
        <v>0.7</v>
      </c>
      <c r="H97" s="16">
        <v>1</v>
      </c>
    </row>
    <row r="98" spans="1:8" ht="25.5">
      <c r="A98" s="10" t="s">
        <v>240</v>
      </c>
      <c r="B98" s="12">
        <v>1</v>
      </c>
      <c r="C98" s="12">
        <v>13</v>
      </c>
      <c r="D98" s="13" t="s">
        <v>418</v>
      </c>
      <c r="E98" s="14" t="s">
        <v>239</v>
      </c>
      <c r="F98" s="15">
        <v>0.7</v>
      </c>
      <c r="G98" s="15">
        <v>0.7</v>
      </c>
      <c r="H98" s="16">
        <v>1</v>
      </c>
    </row>
    <row r="99" spans="1:8" ht="16.899999999999999" customHeight="1">
      <c r="A99" s="10" t="s">
        <v>243</v>
      </c>
      <c r="B99" s="12">
        <v>1</v>
      </c>
      <c r="C99" s="12">
        <v>13</v>
      </c>
      <c r="D99" s="13" t="s">
        <v>242</v>
      </c>
      <c r="E99" s="14" t="s">
        <v>230</v>
      </c>
      <c r="F99" s="15">
        <v>2059.1</v>
      </c>
      <c r="G99" s="15">
        <v>2000.2</v>
      </c>
      <c r="H99" s="16">
        <v>0.97139526977805846</v>
      </c>
    </row>
    <row r="100" spans="1:8" ht="25.5">
      <c r="A100" s="10" t="s">
        <v>233</v>
      </c>
      <c r="B100" s="12">
        <v>1</v>
      </c>
      <c r="C100" s="12">
        <v>13</v>
      </c>
      <c r="D100" s="13" t="s">
        <v>241</v>
      </c>
      <c r="E100" s="14" t="s">
        <v>230</v>
      </c>
      <c r="F100" s="15">
        <v>515.79999999999995</v>
      </c>
      <c r="G100" s="15">
        <v>461.4</v>
      </c>
      <c r="H100" s="16">
        <v>0.89453276463745646</v>
      </c>
    </row>
    <row r="101" spans="1:8" ht="51">
      <c r="A101" s="10" t="s">
        <v>229</v>
      </c>
      <c r="B101" s="12">
        <v>1</v>
      </c>
      <c r="C101" s="12">
        <v>13</v>
      </c>
      <c r="D101" s="13" t="s">
        <v>241</v>
      </c>
      <c r="E101" s="14" t="s">
        <v>228</v>
      </c>
      <c r="F101" s="15">
        <v>515.79999999999995</v>
      </c>
      <c r="G101" s="15">
        <v>461.4</v>
      </c>
      <c r="H101" s="16">
        <v>0.89453276463745646</v>
      </c>
    </row>
    <row r="102" spans="1:8" ht="16.149999999999999" customHeight="1">
      <c r="A102" s="10" t="s">
        <v>231</v>
      </c>
      <c r="B102" s="12">
        <v>1</v>
      </c>
      <c r="C102" s="12">
        <v>13</v>
      </c>
      <c r="D102" s="13" t="s">
        <v>237</v>
      </c>
      <c r="E102" s="14" t="s">
        <v>230</v>
      </c>
      <c r="F102" s="15">
        <v>1543.3</v>
      </c>
      <c r="G102" s="15">
        <v>1538.8</v>
      </c>
      <c r="H102" s="16">
        <v>0.9970841702844554</v>
      </c>
    </row>
    <row r="103" spans="1:8" ht="51">
      <c r="A103" s="10" t="s">
        <v>229</v>
      </c>
      <c r="B103" s="12">
        <v>1</v>
      </c>
      <c r="C103" s="12">
        <v>13</v>
      </c>
      <c r="D103" s="13" t="s">
        <v>237</v>
      </c>
      <c r="E103" s="14" t="s">
        <v>228</v>
      </c>
      <c r="F103" s="15">
        <v>1528.6</v>
      </c>
      <c r="G103" s="15">
        <v>1528.2</v>
      </c>
      <c r="H103" s="16">
        <v>0.99973832264817486</v>
      </c>
    </row>
    <row r="104" spans="1:8" ht="25.5">
      <c r="A104" s="10" t="s">
        <v>240</v>
      </c>
      <c r="B104" s="12">
        <v>1</v>
      </c>
      <c r="C104" s="12">
        <v>13</v>
      </c>
      <c r="D104" s="13" t="s">
        <v>237</v>
      </c>
      <c r="E104" s="14" t="s">
        <v>239</v>
      </c>
      <c r="F104" s="15">
        <v>14.6</v>
      </c>
      <c r="G104" s="15">
        <v>10.5</v>
      </c>
      <c r="H104" s="16">
        <v>0.71917808219178081</v>
      </c>
    </row>
    <row r="105" spans="1:8">
      <c r="A105" s="10" t="s">
        <v>238</v>
      </c>
      <c r="B105" s="12">
        <v>1</v>
      </c>
      <c r="C105" s="12">
        <v>13</v>
      </c>
      <c r="D105" s="13" t="s">
        <v>237</v>
      </c>
      <c r="E105" s="14" t="s">
        <v>236</v>
      </c>
      <c r="F105" s="15">
        <v>0.1</v>
      </c>
      <c r="G105" s="15">
        <v>0.1</v>
      </c>
      <c r="H105" s="16">
        <v>1</v>
      </c>
    </row>
    <row r="106" spans="1:8" ht="25.5">
      <c r="A106" s="10" t="s">
        <v>417</v>
      </c>
      <c r="B106" s="12">
        <v>1</v>
      </c>
      <c r="C106" s="12">
        <v>13</v>
      </c>
      <c r="D106" s="13" t="s">
        <v>416</v>
      </c>
      <c r="E106" s="14" t="s">
        <v>230</v>
      </c>
      <c r="F106" s="15">
        <v>1472.1</v>
      </c>
      <c r="G106" s="15">
        <v>1045.4000000000001</v>
      </c>
      <c r="H106" s="16">
        <v>0.71014197405067603</v>
      </c>
    </row>
    <row r="107" spans="1:8">
      <c r="A107" s="10" t="s">
        <v>415</v>
      </c>
      <c r="B107" s="12">
        <v>1</v>
      </c>
      <c r="C107" s="12">
        <v>13</v>
      </c>
      <c r="D107" s="13" t="s">
        <v>414</v>
      </c>
      <c r="E107" s="14" t="s">
        <v>230</v>
      </c>
      <c r="F107" s="15">
        <v>1472.1</v>
      </c>
      <c r="G107" s="15">
        <v>1045.4000000000001</v>
      </c>
      <c r="H107" s="16">
        <v>0.71014197405067603</v>
      </c>
    </row>
    <row r="108" spans="1:8" ht="25.5">
      <c r="A108" s="10" t="s">
        <v>413</v>
      </c>
      <c r="B108" s="12">
        <v>1</v>
      </c>
      <c r="C108" s="12">
        <v>13</v>
      </c>
      <c r="D108" s="13" t="s">
        <v>412</v>
      </c>
      <c r="E108" s="14" t="s">
        <v>230</v>
      </c>
      <c r="F108" s="15">
        <v>542.6</v>
      </c>
      <c r="G108" s="15">
        <v>463.7</v>
      </c>
      <c r="H108" s="16">
        <v>0.85458901584961289</v>
      </c>
    </row>
    <row r="109" spans="1:8" ht="25.5">
      <c r="A109" s="10" t="s">
        <v>240</v>
      </c>
      <c r="B109" s="12">
        <v>1</v>
      </c>
      <c r="C109" s="12">
        <v>13</v>
      </c>
      <c r="D109" s="13" t="s">
        <v>412</v>
      </c>
      <c r="E109" s="14" t="s">
        <v>239</v>
      </c>
      <c r="F109" s="15">
        <v>271.2</v>
      </c>
      <c r="G109" s="15">
        <v>212.1</v>
      </c>
      <c r="H109" s="16">
        <v>0.78207964601769908</v>
      </c>
    </row>
    <row r="110" spans="1:8">
      <c r="A110" s="10" t="s">
        <v>238</v>
      </c>
      <c r="B110" s="12">
        <v>1</v>
      </c>
      <c r="C110" s="12">
        <v>13</v>
      </c>
      <c r="D110" s="13" t="s">
        <v>412</v>
      </c>
      <c r="E110" s="14" t="s">
        <v>236</v>
      </c>
      <c r="F110" s="15">
        <v>271.39999999999998</v>
      </c>
      <c r="G110" s="15">
        <v>251.6</v>
      </c>
      <c r="H110" s="16">
        <v>0.92704495210022109</v>
      </c>
    </row>
    <row r="111" spans="1:8" ht="51">
      <c r="A111" s="10" t="s">
        <v>411</v>
      </c>
      <c r="B111" s="12">
        <v>1</v>
      </c>
      <c r="C111" s="12">
        <v>13</v>
      </c>
      <c r="D111" s="13" t="s">
        <v>410</v>
      </c>
      <c r="E111" s="14" t="s">
        <v>230</v>
      </c>
      <c r="F111" s="15">
        <v>926.5</v>
      </c>
      <c r="G111" s="15">
        <v>581.6</v>
      </c>
      <c r="H111" s="16">
        <v>0.62773880194279552</v>
      </c>
    </row>
    <row r="112" spans="1:8">
      <c r="A112" s="10" t="s">
        <v>267</v>
      </c>
      <c r="B112" s="12">
        <v>1</v>
      </c>
      <c r="C112" s="12">
        <v>13</v>
      </c>
      <c r="D112" s="13" t="s">
        <v>410</v>
      </c>
      <c r="E112" s="14" t="s">
        <v>265</v>
      </c>
      <c r="F112" s="15">
        <v>926.5</v>
      </c>
      <c r="G112" s="15">
        <v>581.6</v>
      </c>
      <c r="H112" s="16">
        <v>0.62773880194279552</v>
      </c>
    </row>
    <row r="113" spans="1:8" ht="25.5">
      <c r="A113" s="10" t="s">
        <v>409</v>
      </c>
      <c r="B113" s="12">
        <v>1</v>
      </c>
      <c r="C113" s="12">
        <v>13</v>
      </c>
      <c r="D113" s="13" t="s">
        <v>408</v>
      </c>
      <c r="E113" s="14" t="s">
        <v>230</v>
      </c>
      <c r="F113" s="15">
        <v>3</v>
      </c>
      <c r="G113" s="15">
        <v>0</v>
      </c>
      <c r="H113" s="16">
        <v>0</v>
      </c>
    </row>
    <row r="114" spans="1:8" ht="15.6" customHeight="1">
      <c r="A114" s="10" t="s">
        <v>267</v>
      </c>
      <c r="B114" s="12">
        <v>1</v>
      </c>
      <c r="C114" s="12">
        <v>13</v>
      </c>
      <c r="D114" s="13" t="s">
        <v>408</v>
      </c>
      <c r="E114" s="14" t="s">
        <v>265</v>
      </c>
      <c r="F114" s="15">
        <v>3</v>
      </c>
      <c r="G114" s="15">
        <v>0</v>
      </c>
      <c r="H114" s="16">
        <v>0</v>
      </c>
    </row>
    <row r="115" spans="1:8" ht="15.6" customHeight="1">
      <c r="A115" s="10" t="s">
        <v>524</v>
      </c>
      <c r="B115" s="12">
        <v>1</v>
      </c>
      <c r="C115" s="12">
        <v>13</v>
      </c>
      <c r="D115" s="13" t="s">
        <v>523</v>
      </c>
      <c r="E115" s="14" t="s">
        <v>230</v>
      </c>
      <c r="F115" s="15">
        <v>15399.9</v>
      </c>
      <c r="G115" s="15">
        <v>13999.8</v>
      </c>
      <c r="H115" s="16">
        <v>0.90908382521964426</v>
      </c>
    </row>
    <row r="116" spans="1:8" ht="25.5">
      <c r="A116" s="10" t="s">
        <v>522</v>
      </c>
      <c r="B116" s="12">
        <v>1</v>
      </c>
      <c r="C116" s="12">
        <v>13</v>
      </c>
      <c r="D116" s="13" t="s">
        <v>521</v>
      </c>
      <c r="E116" s="14" t="s">
        <v>230</v>
      </c>
      <c r="F116" s="15">
        <v>11159</v>
      </c>
      <c r="G116" s="15">
        <v>10389</v>
      </c>
      <c r="H116" s="16">
        <v>0.93099740120082441</v>
      </c>
    </row>
    <row r="117" spans="1:8" ht="51">
      <c r="A117" s="10" t="s">
        <v>229</v>
      </c>
      <c r="B117" s="12">
        <v>1</v>
      </c>
      <c r="C117" s="12">
        <v>13</v>
      </c>
      <c r="D117" s="13" t="s">
        <v>521</v>
      </c>
      <c r="E117" s="14" t="s">
        <v>228</v>
      </c>
      <c r="F117" s="15">
        <v>10341.5</v>
      </c>
      <c r="G117" s="15">
        <v>9946.5</v>
      </c>
      <c r="H117" s="16">
        <v>0.9618043804090316</v>
      </c>
    </row>
    <row r="118" spans="1:8" ht="25.5">
      <c r="A118" s="10" t="s">
        <v>240</v>
      </c>
      <c r="B118" s="12">
        <v>1</v>
      </c>
      <c r="C118" s="12">
        <v>13</v>
      </c>
      <c r="D118" s="13" t="s">
        <v>521</v>
      </c>
      <c r="E118" s="14" t="s">
        <v>239</v>
      </c>
      <c r="F118" s="15">
        <v>814.8</v>
      </c>
      <c r="G118" s="15">
        <v>441.8</v>
      </c>
      <c r="H118" s="16">
        <v>0.54221894943544435</v>
      </c>
    </row>
    <row r="119" spans="1:8">
      <c r="A119" s="10" t="s">
        <v>238</v>
      </c>
      <c r="B119" s="12">
        <v>1</v>
      </c>
      <c r="C119" s="12">
        <v>13</v>
      </c>
      <c r="D119" s="13" t="s">
        <v>521</v>
      </c>
      <c r="E119" s="14" t="s">
        <v>236</v>
      </c>
      <c r="F119" s="15">
        <v>2.7</v>
      </c>
      <c r="G119" s="15">
        <v>0.7</v>
      </c>
      <c r="H119" s="16">
        <v>0.25925925925925924</v>
      </c>
    </row>
    <row r="120" spans="1:8" ht="38.25">
      <c r="A120" s="10" t="s">
        <v>520</v>
      </c>
      <c r="B120" s="12">
        <v>1</v>
      </c>
      <c r="C120" s="12">
        <v>13</v>
      </c>
      <c r="D120" s="13" t="s">
        <v>519</v>
      </c>
      <c r="E120" s="14" t="s">
        <v>230</v>
      </c>
      <c r="F120" s="15">
        <v>4240.8999999999996</v>
      </c>
      <c r="G120" s="15">
        <v>3610.8</v>
      </c>
      <c r="H120" s="16">
        <v>0.85142304699474181</v>
      </c>
    </row>
    <row r="121" spans="1:8" ht="51">
      <c r="A121" s="10" t="s">
        <v>229</v>
      </c>
      <c r="B121" s="12">
        <v>1</v>
      </c>
      <c r="C121" s="12">
        <v>13</v>
      </c>
      <c r="D121" s="13" t="s">
        <v>519</v>
      </c>
      <c r="E121" s="14" t="s">
        <v>228</v>
      </c>
      <c r="F121" s="15">
        <v>4240.8999999999996</v>
      </c>
      <c r="G121" s="15">
        <v>3610.8</v>
      </c>
      <c r="H121" s="16">
        <v>0.85142304699474181</v>
      </c>
    </row>
    <row r="122" spans="1:8" ht="25.5">
      <c r="A122" s="10" t="s">
        <v>491</v>
      </c>
      <c r="B122" s="12">
        <v>1</v>
      </c>
      <c r="C122" s="12">
        <v>13</v>
      </c>
      <c r="D122" s="13" t="s">
        <v>490</v>
      </c>
      <c r="E122" s="14" t="s">
        <v>230</v>
      </c>
      <c r="F122" s="15">
        <v>11707.8</v>
      </c>
      <c r="G122" s="15">
        <v>10391.1</v>
      </c>
      <c r="H122" s="16">
        <v>0.88753651411879264</v>
      </c>
    </row>
    <row r="123" spans="1:8">
      <c r="A123" s="10" t="s">
        <v>489</v>
      </c>
      <c r="B123" s="12">
        <v>1</v>
      </c>
      <c r="C123" s="12">
        <v>13</v>
      </c>
      <c r="D123" s="13" t="s">
        <v>488</v>
      </c>
      <c r="E123" s="14" t="s">
        <v>230</v>
      </c>
      <c r="F123" s="15">
        <v>646.9</v>
      </c>
      <c r="G123" s="15">
        <v>593.20000000000005</v>
      </c>
      <c r="H123" s="16">
        <v>0.91698871541196481</v>
      </c>
    </row>
    <row r="124" spans="1:8">
      <c r="A124" s="10" t="s">
        <v>489</v>
      </c>
      <c r="B124" s="12">
        <v>1</v>
      </c>
      <c r="C124" s="12">
        <v>13</v>
      </c>
      <c r="D124" s="13" t="s">
        <v>488</v>
      </c>
      <c r="E124" s="14" t="s">
        <v>230</v>
      </c>
      <c r="F124" s="15">
        <v>646.9</v>
      </c>
      <c r="G124" s="15">
        <v>593.20000000000005</v>
      </c>
      <c r="H124" s="16">
        <v>0.91698871541196481</v>
      </c>
    </row>
    <row r="125" spans="1:8" ht="25.5">
      <c r="A125" s="10" t="s">
        <v>486</v>
      </c>
      <c r="B125" s="12">
        <v>1</v>
      </c>
      <c r="C125" s="12">
        <v>13</v>
      </c>
      <c r="D125" s="13" t="s">
        <v>488</v>
      </c>
      <c r="E125" s="14" t="s">
        <v>484</v>
      </c>
      <c r="F125" s="15">
        <v>646.9</v>
      </c>
      <c r="G125" s="15">
        <v>593.20000000000005</v>
      </c>
      <c r="H125" s="16">
        <v>0.91698871541196481</v>
      </c>
    </row>
    <row r="126" spans="1:8">
      <c r="A126" s="10" t="s">
        <v>487</v>
      </c>
      <c r="B126" s="12">
        <v>1</v>
      </c>
      <c r="C126" s="12">
        <v>13</v>
      </c>
      <c r="D126" s="13" t="s">
        <v>485</v>
      </c>
      <c r="E126" s="14" t="s">
        <v>230</v>
      </c>
      <c r="F126" s="15">
        <v>11060.9</v>
      </c>
      <c r="G126" s="15">
        <v>9797.9</v>
      </c>
      <c r="H126" s="16">
        <v>0.88581399343633882</v>
      </c>
    </row>
    <row r="127" spans="1:8">
      <c r="A127" s="10" t="s">
        <v>487</v>
      </c>
      <c r="B127" s="12">
        <v>1</v>
      </c>
      <c r="C127" s="12">
        <v>13</v>
      </c>
      <c r="D127" s="13" t="s">
        <v>485</v>
      </c>
      <c r="E127" s="14" t="s">
        <v>230</v>
      </c>
      <c r="F127" s="15">
        <v>11060.9</v>
      </c>
      <c r="G127" s="15">
        <v>9797.9</v>
      </c>
      <c r="H127" s="16">
        <v>0.88581399343633882</v>
      </c>
    </row>
    <row r="128" spans="1:8" ht="25.5">
      <c r="A128" s="10" t="s">
        <v>486</v>
      </c>
      <c r="B128" s="12">
        <v>1</v>
      </c>
      <c r="C128" s="12">
        <v>13</v>
      </c>
      <c r="D128" s="13" t="s">
        <v>485</v>
      </c>
      <c r="E128" s="14" t="s">
        <v>484</v>
      </c>
      <c r="F128" s="15">
        <v>11060.9</v>
      </c>
      <c r="G128" s="15">
        <v>9797.9</v>
      </c>
      <c r="H128" s="16">
        <v>0.88581399343633882</v>
      </c>
    </row>
    <row r="129" spans="1:8" ht="38.25">
      <c r="A129" s="10" t="s">
        <v>515</v>
      </c>
      <c r="B129" s="12">
        <v>1</v>
      </c>
      <c r="C129" s="12">
        <v>13</v>
      </c>
      <c r="D129" s="13" t="s">
        <v>514</v>
      </c>
      <c r="E129" s="14" t="s">
        <v>230</v>
      </c>
      <c r="F129" s="15">
        <v>10.1</v>
      </c>
      <c r="G129" s="15">
        <v>0</v>
      </c>
      <c r="H129" s="16">
        <v>0</v>
      </c>
    </row>
    <row r="130" spans="1:8" ht="51">
      <c r="A130" s="10" t="s">
        <v>518</v>
      </c>
      <c r="B130" s="12">
        <v>1</v>
      </c>
      <c r="C130" s="12">
        <v>13</v>
      </c>
      <c r="D130" s="13" t="s">
        <v>517</v>
      </c>
      <c r="E130" s="14" t="s">
        <v>230</v>
      </c>
      <c r="F130" s="15">
        <v>10.1</v>
      </c>
      <c r="G130" s="15">
        <v>0</v>
      </c>
      <c r="H130" s="16">
        <v>0</v>
      </c>
    </row>
    <row r="131" spans="1:8" ht="25.5">
      <c r="A131" s="10" t="s">
        <v>291</v>
      </c>
      <c r="B131" s="12">
        <v>1</v>
      </c>
      <c r="C131" s="12">
        <v>13</v>
      </c>
      <c r="D131" s="13" t="s">
        <v>516</v>
      </c>
      <c r="E131" s="14" t="s">
        <v>230</v>
      </c>
      <c r="F131" s="15">
        <v>10.1</v>
      </c>
      <c r="G131" s="15">
        <v>0</v>
      </c>
      <c r="H131" s="16">
        <v>0</v>
      </c>
    </row>
    <row r="132" spans="1:8" ht="25.5">
      <c r="A132" s="10" t="s">
        <v>240</v>
      </c>
      <c r="B132" s="12">
        <v>1</v>
      </c>
      <c r="C132" s="12">
        <v>13</v>
      </c>
      <c r="D132" s="13" t="s">
        <v>516</v>
      </c>
      <c r="E132" s="14" t="s">
        <v>239</v>
      </c>
      <c r="F132" s="15">
        <v>10.1</v>
      </c>
      <c r="G132" s="15">
        <v>0</v>
      </c>
      <c r="H132" s="16">
        <v>0</v>
      </c>
    </row>
    <row r="133" spans="1:8" ht="38.25">
      <c r="A133" s="10" t="s">
        <v>407</v>
      </c>
      <c r="B133" s="12">
        <v>1</v>
      </c>
      <c r="C133" s="12">
        <v>13</v>
      </c>
      <c r="D133" s="13" t="s">
        <v>406</v>
      </c>
      <c r="E133" s="14" t="s">
        <v>230</v>
      </c>
      <c r="F133" s="15">
        <v>21</v>
      </c>
      <c r="G133" s="15">
        <v>0</v>
      </c>
      <c r="H133" s="16">
        <v>0</v>
      </c>
    </row>
    <row r="134" spans="1:8" ht="25.5">
      <c r="A134" s="10" t="s">
        <v>405</v>
      </c>
      <c r="B134" s="12">
        <v>1</v>
      </c>
      <c r="C134" s="12">
        <v>13</v>
      </c>
      <c r="D134" s="13" t="s">
        <v>404</v>
      </c>
      <c r="E134" s="14" t="s">
        <v>230</v>
      </c>
      <c r="F134" s="15">
        <v>21</v>
      </c>
      <c r="G134" s="15">
        <v>0</v>
      </c>
      <c r="H134" s="16">
        <v>0</v>
      </c>
    </row>
    <row r="135" spans="1:8">
      <c r="A135" s="10" t="s">
        <v>403</v>
      </c>
      <c r="B135" s="12">
        <v>1</v>
      </c>
      <c r="C135" s="12">
        <v>13</v>
      </c>
      <c r="D135" s="13" t="s">
        <v>402</v>
      </c>
      <c r="E135" s="14" t="s">
        <v>230</v>
      </c>
      <c r="F135" s="15">
        <v>21</v>
      </c>
      <c r="G135" s="15">
        <v>0</v>
      </c>
      <c r="H135" s="16">
        <v>0</v>
      </c>
    </row>
    <row r="136" spans="1:8" ht="25.5">
      <c r="A136" s="10" t="s">
        <v>240</v>
      </c>
      <c r="B136" s="12">
        <v>1</v>
      </c>
      <c r="C136" s="12">
        <v>13</v>
      </c>
      <c r="D136" s="13" t="s">
        <v>402</v>
      </c>
      <c r="E136" s="14" t="s">
        <v>239</v>
      </c>
      <c r="F136" s="15">
        <v>21</v>
      </c>
      <c r="G136" s="15">
        <v>0</v>
      </c>
      <c r="H136" s="16">
        <v>0</v>
      </c>
    </row>
    <row r="137" spans="1:8" ht="38.25">
      <c r="A137" s="10" t="s">
        <v>483</v>
      </c>
      <c r="B137" s="12">
        <v>1</v>
      </c>
      <c r="C137" s="12">
        <v>13</v>
      </c>
      <c r="D137" s="13" t="s">
        <v>482</v>
      </c>
      <c r="E137" s="14" t="s">
        <v>230</v>
      </c>
      <c r="F137" s="15">
        <v>1050</v>
      </c>
      <c r="G137" s="15">
        <v>60</v>
      </c>
      <c r="H137" s="16">
        <v>5.7142857142857141E-2</v>
      </c>
    </row>
    <row r="138" spans="1:8" ht="25.5">
      <c r="A138" s="10" t="s">
        <v>481</v>
      </c>
      <c r="B138" s="12">
        <v>1</v>
      </c>
      <c r="C138" s="12">
        <v>13</v>
      </c>
      <c r="D138" s="13" t="s">
        <v>480</v>
      </c>
      <c r="E138" s="14" t="s">
        <v>230</v>
      </c>
      <c r="F138" s="15">
        <v>1050</v>
      </c>
      <c r="G138" s="15">
        <v>60</v>
      </c>
      <c r="H138" s="16">
        <v>5.7142857142857141E-2</v>
      </c>
    </row>
    <row r="139" spans="1:8" ht="30" customHeight="1">
      <c r="A139" s="10" t="s">
        <v>479</v>
      </c>
      <c r="B139" s="12">
        <v>1</v>
      </c>
      <c r="C139" s="12">
        <v>13</v>
      </c>
      <c r="D139" s="13" t="s">
        <v>478</v>
      </c>
      <c r="E139" s="14" t="s">
        <v>230</v>
      </c>
      <c r="F139" s="15">
        <v>1050</v>
      </c>
      <c r="G139" s="15">
        <v>60</v>
      </c>
      <c r="H139" s="16">
        <v>5.7142857142857141E-2</v>
      </c>
    </row>
    <row r="140" spans="1:8" ht="25.5">
      <c r="A140" s="10" t="s">
        <v>240</v>
      </c>
      <c r="B140" s="12">
        <v>1</v>
      </c>
      <c r="C140" s="12">
        <v>13</v>
      </c>
      <c r="D140" s="13" t="s">
        <v>478</v>
      </c>
      <c r="E140" s="14" t="s">
        <v>239</v>
      </c>
      <c r="F140" s="15">
        <v>1050</v>
      </c>
      <c r="G140" s="15">
        <v>60</v>
      </c>
      <c r="H140" s="16">
        <v>5.7142857142857141E-2</v>
      </c>
    </row>
    <row r="141" spans="1:8" ht="38.25">
      <c r="A141" s="10" t="s">
        <v>401</v>
      </c>
      <c r="B141" s="12">
        <v>1</v>
      </c>
      <c r="C141" s="12">
        <v>13</v>
      </c>
      <c r="D141" s="13" t="s">
        <v>400</v>
      </c>
      <c r="E141" s="14" t="s">
        <v>230</v>
      </c>
      <c r="F141" s="15">
        <v>40</v>
      </c>
      <c r="G141" s="15">
        <v>0</v>
      </c>
      <c r="H141" s="16">
        <v>0</v>
      </c>
    </row>
    <row r="142" spans="1:8" ht="38.25">
      <c r="A142" s="10" t="s">
        <v>399</v>
      </c>
      <c r="B142" s="12">
        <v>1</v>
      </c>
      <c r="C142" s="12">
        <v>13</v>
      </c>
      <c r="D142" s="13" t="s">
        <v>398</v>
      </c>
      <c r="E142" s="14" t="s">
        <v>230</v>
      </c>
      <c r="F142" s="15">
        <v>35</v>
      </c>
      <c r="G142" s="15">
        <v>0</v>
      </c>
      <c r="H142" s="16">
        <v>0</v>
      </c>
    </row>
    <row r="143" spans="1:8" ht="25.5">
      <c r="A143" s="10" t="s">
        <v>291</v>
      </c>
      <c r="B143" s="12">
        <v>1</v>
      </c>
      <c r="C143" s="12">
        <v>13</v>
      </c>
      <c r="D143" s="13" t="s">
        <v>397</v>
      </c>
      <c r="E143" s="14" t="s">
        <v>230</v>
      </c>
      <c r="F143" s="15">
        <v>35</v>
      </c>
      <c r="G143" s="15">
        <v>0</v>
      </c>
      <c r="H143" s="16">
        <v>0</v>
      </c>
    </row>
    <row r="144" spans="1:8" ht="25.5">
      <c r="A144" s="10" t="s">
        <v>240</v>
      </c>
      <c r="B144" s="12">
        <v>1</v>
      </c>
      <c r="C144" s="12">
        <v>13</v>
      </c>
      <c r="D144" s="13" t="s">
        <v>397</v>
      </c>
      <c r="E144" s="14" t="s">
        <v>239</v>
      </c>
      <c r="F144" s="15">
        <v>35</v>
      </c>
      <c r="G144" s="15">
        <v>0</v>
      </c>
      <c r="H144" s="16">
        <v>0</v>
      </c>
    </row>
    <row r="145" spans="1:8" ht="38.25">
      <c r="A145" s="10" t="s">
        <v>396</v>
      </c>
      <c r="B145" s="12">
        <v>1</v>
      </c>
      <c r="C145" s="12">
        <v>13</v>
      </c>
      <c r="D145" s="13" t="s">
        <v>395</v>
      </c>
      <c r="E145" s="14" t="s">
        <v>230</v>
      </c>
      <c r="F145" s="15">
        <v>5</v>
      </c>
      <c r="G145" s="15">
        <v>0</v>
      </c>
      <c r="H145" s="16">
        <v>0</v>
      </c>
    </row>
    <row r="146" spans="1:8" ht="25.5">
      <c r="A146" s="10" t="s">
        <v>291</v>
      </c>
      <c r="B146" s="12">
        <v>1</v>
      </c>
      <c r="C146" s="12">
        <v>13</v>
      </c>
      <c r="D146" s="13" t="s">
        <v>394</v>
      </c>
      <c r="E146" s="14" t="s">
        <v>230</v>
      </c>
      <c r="F146" s="15">
        <v>5</v>
      </c>
      <c r="G146" s="15">
        <v>0</v>
      </c>
      <c r="H146" s="16">
        <v>0</v>
      </c>
    </row>
    <row r="147" spans="1:8" ht="25.5">
      <c r="A147" s="10" t="s">
        <v>240</v>
      </c>
      <c r="B147" s="12">
        <v>1</v>
      </c>
      <c r="C147" s="12">
        <v>13</v>
      </c>
      <c r="D147" s="13" t="s">
        <v>394</v>
      </c>
      <c r="E147" s="14" t="s">
        <v>239</v>
      </c>
      <c r="F147" s="15">
        <v>5</v>
      </c>
      <c r="G147" s="15">
        <v>0</v>
      </c>
      <c r="H147" s="16">
        <v>0</v>
      </c>
    </row>
    <row r="148" spans="1:8" ht="38.25">
      <c r="A148" s="10" t="s">
        <v>393</v>
      </c>
      <c r="B148" s="12">
        <v>1</v>
      </c>
      <c r="C148" s="12">
        <v>13</v>
      </c>
      <c r="D148" s="13" t="s">
        <v>392</v>
      </c>
      <c r="E148" s="14" t="s">
        <v>230</v>
      </c>
      <c r="F148" s="15">
        <v>15</v>
      </c>
      <c r="G148" s="15">
        <v>0</v>
      </c>
      <c r="H148" s="16">
        <v>0</v>
      </c>
    </row>
    <row r="149" spans="1:8" ht="25.5">
      <c r="A149" s="10" t="s">
        <v>391</v>
      </c>
      <c r="B149" s="12">
        <v>1</v>
      </c>
      <c r="C149" s="12">
        <v>13</v>
      </c>
      <c r="D149" s="13" t="s">
        <v>390</v>
      </c>
      <c r="E149" s="14" t="s">
        <v>230</v>
      </c>
      <c r="F149" s="15">
        <v>15</v>
      </c>
      <c r="G149" s="15">
        <v>0</v>
      </c>
      <c r="H149" s="16">
        <v>0</v>
      </c>
    </row>
    <row r="150" spans="1:8" ht="25.5">
      <c r="A150" s="10" t="s">
        <v>291</v>
      </c>
      <c r="B150" s="12">
        <v>1</v>
      </c>
      <c r="C150" s="12">
        <v>13</v>
      </c>
      <c r="D150" s="13" t="s">
        <v>389</v>
      </c>
      <c r="E150" s="14" t="s">
        <v>230</v>
      </c>
      <c r="F150" s="15">
        <v>15</v>
      </c>
      <c r="G150" s="15">
        <v>0</v>
      </c>
      <c r="H150" s="16">
        <v>0</v>
      </c>
    </row>
    <row r="151" spans="1:8" ht="25.5">
      <c r="A151" s="10" t="s">
        <v>240</v>
      </c>
      <c r="B151" s="12">
        <v>1</v>
      </c>
      <c r="C151" s="12">
        <v>13</v>
      </c>
      <c r="D151" s="13" t="s">
        <v>389</v>
      </c>
      <c r="E151" s="14" t="s">
        <v>239</v>
      </c>
      <c r="F151" s="15">
        <v>15</v>
      </c>
      <c r="G151" s="15">
        <v>0</v>
      </c>
      <c r="H151" s="16">
        <v>0</v>
      </c>
    </row>
    <row r="152" spans="1:8" s="24" customFormat="1">
      <c r="A152" s="18" t="s">
        <v>388</v>
      </c>
      <c r="B152" s="20">
        <v>4</v>
      </c>
      <c r="C152" s="20">
        <v>0</v>
      </c>
      <c r="D152" s="21" t="s">
        <v>230</v>
      </c>
      <c r="E152" s="22" t="s">
        <v>230</v>
      </c>
      <c r="F152" s="23">
        <v>90914.9</v>
      </c>
      <c r="G152" s="23">
        <v>20126.5</v>
      </c>
      <c r="H152" s="17">
        <v>0.22137735398708025</v>
      </c>
    </row>
    <row r="153" spans="1:8" s="24" customFormat="1">
      <c r="A153" s="18" t="s">
        <v>387</v>
      </c>
      <c r="B153" s="20">
        <v>4</v>
      </c>
      <c r="C153" s="20">
        <v>5</v>
      </c>
      <c r="D153" s="21" t="s">
        <v>230</v>
      </c>
      <c r="E153" s="22" t="s">
        <v>230</v>
      </c>
      <c r="F153" s="23">
        <v>1070.7</v>
      </c>
      <c r="G153" s="23">
        <v>25.7</v>
      </c>
      <c r="H153" s="17">
        <v>2.4002988698981972E-2</v>
      </c>
    </row>
    <row r="154" spans="1:8" ht="25.5">
      <c r="A154" s="10" t="s">
        <v>245</v>
      </c>
      <c r="B154" s="12">
        <v>4</v>
      </c>
      <c r="C154" s="12">
        <v>5</v>
      </c>
      <c r="D154" s="13" t="s">
        <v>244</v>
      </c>
      <c r="E154" s="14" t="s">
        <v>230</v>
      </c>
      <c r="F154" s="15">
        <v>1070.7</v>
      </c>
      <c r="G154" s="15">
        <v>25.7</v>
      </c>
      <c r="H154" s="16">
        <v>2.4002988698981972E-2</v>
      </c>
    </row>
    <row r="155" spans="1:8" ht="25.5">
      <c r="A155" s="10" t="s">
        <v>272</v>
      </c>
      <c r="B155" s="12">
        <v>4</v>
      </c>
      <c r="C155" s="12">
        <v>5</v>
      </c>
      <c r="D155" s="13" t="s">
        <v>271</v>
      </c>
      <c r="E155" s="14" t="s">
        <v>230</v>
      </c>
      <c r="F155" s="15">
        <v>1070.7</v>
      </c>
      <c r="G155" s="15">
        <v>25.7</v>
      </c>
      <c r="H155" s="16">
        <v>2.4002988698981972E-2</v>
      </c>
    </row>
    <row r="156" spans="1:8" ht="38.25">
      <c r="A156" s="10" t="s">
        <v>386</v>
      </c>
      <c r="B156" s="12">
        <v>4</v>
      </c>
      <c r="C156" s="12">
        <v>5</v>
      </c>
      <c r="D156" s="13" t="s">
        <v>385</v>
      </c>
      <c r="E156" s="14" t="s">
        <v>230</v>
      </c>
      <c r="F156" s="15">
        <v>1070.7</v>
      </c>
      <c r="G156" s="15">
        <v>25.7</v>
      </c>
      <c r="H156" s="16">
        <v>2.4002988698981972E-2</v>
      </c>
    </row>
    <row r="157" spans="1:8" ht="25.5">
      <c r="A157" s="10" t="s">
        <v>240</v>
      </c>
      <c r="B157" s="12">
        <v>4</v>
      </c>
      <c r="C157" s="12">
        <v>5</v>
      </c>
      <c r="D157" s="13" t="s">
        <v>385</v>
      </c>
      <c r="E157" s="14" t="s">
        <v>239</v>
      </c>
      <c r="F157" s="15">
        <v>1070.7</v>
      </c>
      <c r="G157" s="15">
        <v>25.7</v>
      </c>
      <c r="H157" s="16">
        <v>2.4002988698981972E-2</v>
      </c>
    </row>
    <row r="158" spans="1:8" s="24" customFormat="1">
      <c r="A158" s="18" t="s">
        <v>384</v>
      </c>
      <c r="B158" s="20">
        <v>4</v>
      </c>
      <c r="C158" s="20">
        <v>9</v>
      </c>
      <c r="D158" s="21" t="s">
        <v>230</v>
      </c>
      <c r="E158" s="22" t="s">
        <v>230</v>
      </c>
      <c r="F158" s="23">
        <v>89684.2</v>
      </c>
      <c r="G158" s="23">
        <v>20064.8</v>
      </c>
      <c r="H158" s="17">
        <v>0.223727256306016</v>
      </c>
    </row>
    <row r="159" spans="1:8" ht="38.25">
      <c r="A159" s="10" t="s">
        <v>262</v>
      </c>
      <c r="B159" s="12">
        <v>4</v>
      </c>
      <c r="C159" s="12">
        <v>9</v>
      </c>
      <c r="D159" s="13" t="s">
        <v>261</v>
      </c>
      <c r="E159" s="14" t="s">
        <v>230</v>
      </c>
      <c r="F159" s="15">
        <v>89684.2</v>
      </c>
      <c r="G159" s="15">
        <v>20064.8</v>
      </c>
      <c r="H159" s="16">
        <v>0.223727256306016</v>
      </c>
    </row>
    <row r="160" spans="1:8" ht="76.5">
      <c r="A160" s="10" t="s">
        <v>383</v>
      </c>
      <c r="B160" s="12">
        <v>4</v>
      </c>
      <c r="C160" s="12">
        <v>9</v>
      </c>
      <c r="D160" s="13" t="s">
        <v>382</v>
      </c>
      <c r="E160" s="14" t="s">
        <v>230</v>
      </c>
      <c r="F160" s="15">
        <v>89684.2</v>
      </c>
      <c r="G160" s="15">
        <v>20064.8</v>
      </c>
      <c r="H160" s="16">
        <v>0.223727256306016</v>
      </c>
    </row>
    <row r="161" spans="1:8" ht="38.25">
      <c r="A161" s="10" t="s">
        <v>256</v>
      </c>
      <c r="B161" s="12">
        <v>4</v>
      </c>
      <c r="C161" s="12">
        <v>9</v>
      </c>
      <c r="D161" s="13" t="s">
        <v>381</v>
      </c>
      <c r="E161" s="14" t="s">
        <v>230</v>
      </c>
      <c r="F161" s="15">
        <v>29904.5</v>
      </c>
      <c r="G161" s="15">
        <v>0</v>
      </c>
      <c r="H161" s="16">
        <v>0</v>
      </c>
    </row>
    <row r="162" spans="1:8" ht="25.5">
      <c r="A162" s="10" t="s">
        <v>251</v>
      </c>
      <c r="B162" s="12">
        <v>4</v>
      </c>
      <c r="C162" s="12">
        <v>9</v>
      </c>
      <c r="D162" s="13" t="s">
        <v>381</v>
      </c>
      <c r="E162" s="14" t="s">
        <v>249</v>
      </c>
      <c r="F162" s="15">
        <v>29904.5</v>
      </c>
      <c r="G162" s="15">
        <v>0</v>
      </c>
      <c r="H162" s="16">
        <v>0</v>
      </c>
    </row>
    <row r="163" spans="1:8" ht="102">
      <c r="A163" s="10" t="s">
        <v>380</v>
      </c>
      <c r="B163" s="12">
        <v>4</v>
      </c>
      <c r="C163" s="12">
        <v>9</v>
      </c>
      <c r="D163" s="13" t="s">
        <v>379</v>
      </c>
      <c r="E163" s="14" t="s">
        <v>230</v>
      </c>
      <c r="F163" s="15">
        <v>3749.6</v>
      </c>
      <c r="G163" s="15">
        <v>1247.7</v>
      </c>
      <c r="H163" s="16">
        <v>0.33275549391935144</v>
      </c>
    </row>
    <row r="164" spans="1:8" ht="25.5">
      <c r="A164" s="10" t="s">
        <v>251</v>
      </c>
      <c r="B164" s="12">
        <v>4</v>
      </c>
      <c r="C164" s="12">
        <v>9</v>
      </c>
      <c r="D164" s="13" t="s">
        <v>379</v>
      </c>
      <c r="E164" s="14" t="s">
        <v>249</v>
      </c>
      <c r="F164" s="15">
        <v>3749.6</v>
      </c>
      <c r="G164" s="15">
        <v>1247.7</v>
      </c>
      <c r="H164" s="16">
        <v>0.33275549391935144</v>
      </c>
    </row>
    <row r="165" spans="1:8" ht="102">
      <c r="A165" s="10" t="s">
        <v>378</v>
      </c>
      <c r="B165" s="12">
        <v>4</v>
      </c>
      <c r="C165" s="12">
        <v>9</v>
      </c>
      <c r="D165" s="13" t="s">
        <v>377</v>
      </c>
      <c r="E165" s="14" t="s">
        <v>230</v>
      </c>
      <c r="F165" s="15">
        <v>56030.1</v>
      </c>
      <c r="G165" s="15">
        <v>18817.2</v>
      </c>
      <c r="H165" s="16">
        <v>0.33584091408011052</v>
      </c>
    </row>
    <row r="166" spans="1:8" ht="25.5">
      <c r="A166" s="10" t="s">
        <v>251</v>
      </c>
      <c r="B166" s="12">
        <v>4</v>
      </c>
      <c r="C166" s="12">
        <v>9</v>
      </c>
      <c r="D166" s="13" t="s">
        <v>377</v>
      </c>
      <c r="E166" s="14" t="s">
        <v>249</v>
      </c>
      <c r="F166" s="15">
        <v>56030.1</v>
      </c>
      <c r="G166" s="15">
        <v>18817.2</v>
      </c>
      <c r="H166" s="16">
        <v>0.33584091408011052</v>
      </c>
    </row>
    <row r="167" spans="1:8" s="24" customFormat="1">
      <c r="A167" s="18" t="s">
        <v>376</v>
      </c>
      <c r="B167" s="20">
        <v>4</v>
      </c>
      <c r="C167" s="20">
        <v>12</v>
      </c>
      <c r="D167" s="21" t="s">
        <v>230</v>
      </c>
      <c r="E167" s="22" t="s">
        <v>230</v>
      </c>
      <c r="F167" s="23">
        <v>160</v>
      </c>
      <c r="G167" s="23">
        <v>36</v>
      </c>
      <c r="H167" s="17">
        <v>0.22500000000000001</v>
      </c>
    </row>
    <row r="168" spans="1:8" ht="38.25">
      <c r="A168" s="10" t="s">
        <v>483</v>
      </c>
      <c r="B168" s="12">
        <v>4</v>
      </c>
      <c r="C168" s="12">
        <v>12</v>
      </c>
      <c r="D168" s="13" t="s">
        <v>482</v>
      </c>
      <c r="E168" s="14" t="s">
        <v>230</v>
      </c>
      <c r="F168" s="15">
        <v>115</v>
      </c>
      <c r="G168" s="15">
        <v>36</v>
      </c>
      <c r="H168" s="16">
        <v>0.31304347826086959</v>
      </c>
    </row>
    <row r="169" spans="1:8" ht="25.5">
      <c r="A169" s="10" t="s">
        <v>481</v>
      </c>
      <c r="B169" s="12">
        <v>4</v>
      </c>
      <c r="C169" s="12">
        <v>12</v>
      </c>
      <c r="D169" s="13" t="s">
        <v>480</v>
      </c>
      <c r="E169" s="14" t="s">
        <v>230</v>
      </c>
      <c r="F169" s="15">
        <v>115</v>
      </c>
      <c r="G169" s="15">
        <v>36</v>
      </c>
      <c r="H169" s="16">
        <v>0.31304347826086959</v>
      </c>
    </row>
    <row r="170" spans="1:8" ht="34.15" customHeight="1">
      <c r="A170" s="10" t="s">
        <v>479</v>
      </c>
      <c r="B170" s="12">
        <v>4</v>
      </c>
      <c r="C170" s="12">
        <v>12</v>
      </c>
      <c r="D170" s="13" t="s">
        <v>478</v>
      </c>
      <c r="E170" s="14" t="s">
        <v>230</v>
      </c>
      <c r="F170" s="15">
        <v>115</v>
      </c>
      <c r="G170" s="15">
        <v>36</v>
      </c>
      <c r="H170" s="16">
        <v>0.31304347826086959</v>
      </c>
    </row>
    <row r="171" spans="1:8" ht="25.5">
      <c r="A171" s="10" t="s">
        <v>240</v>
      </c>
      <c r="B171" s="12">
        <v>4</v>
      </c>
      <c r="C171" s="12">
        <v>12</v>
      </c>
      <c r="D171" s="13" t="s">
        <v>478</v>
      </c>
      <c r="E171" s="14" t="s">
        <v>239</v>
      </c>
      <c r="F171" s="15">
        <v>115</v>
      </c>
      <c r="G171" s="15">
        <v>36</v>
      </c>
      <c r="H171" s="16">
        <v>0.31304347826086959</v>
      </c>
    </row>
    <row r="172" spans="1:8" ht="38.25">
      <c r="A172" s="10" t="s">
        <v>375</v>
      </c>
      <c r="B172" s="12">
        <v>4</v>
      </c>
      <c r="C172" s="12">
        <v>12</v>
      </c>
      <c r="D172" s="13" t="s">
        <v>374</v>
      </c>
      <c r="E172" s="14" t="s">
        <v>230</v>
      </c>
      <c r="F172" s="15">
        <v>45</v>
      </c>
      <c r="G172" s="15">
        <v>0</v>
      </c>
      <c r="H172" s="16">
        <v>0</v>
      </c>
    </row>
    <row r="173" spans="1:8" ht="25.5">
      <c r="A173" s="10" t="s">
        <v>373</v>
      </c>
      <c r="B173" s="12">
        <v>4</v>
      </c>
      <c r="C173" s="12">
        <v>12</v>
      </c>
      <c r="D173" s="13" t="s">
        <v>372</v>
      </c>
      <c r="E173" s="14" t="s">
        <v>230</v>
      </c>
      <c r="F173" s="15">
        <v>45</v>
      </c>
      <c r="G173" s="15">
        <v>0</v>
      </c>
      <c r="H173" s="16">
        <v>0</v>
      </c>
    </row>
    <row r="174" spans="1:8" ht="51">
      <c r="A174" s="10" t="s">
        <v>371</v>
      </c>
      <c r="B174" s="12">
        <v>4</v>
      </c>
      <c r="C174" s="12">
        <v>12</v>
      </c>
      <c r="D174" s="13" t="s">
        <v>370</v>
      </c>
      <c r="E174" s="14" t="s">
        <v>230</v>
      </c>
      <c r="F174" s="15">
        <v>45</v>
      </c>
      <c r="G174" s="15">
        <v>0</v>
      </c>
      <c r="H174" s="16">
        <v>0</v>
      </c>
    </row>
    <row r="175" spans="1:8">
      <c r="A175" s="10" t="s">
        <v>238</v>
      </c>
      <c r="B175" s="12">
        <v>4</v>
      </c>
      <c r="C175" s="12">
        <v>12</v>
      </c>
      <c r="D175" s="13" t="s">
        <v>370</v>
      </c>
      <c r="E175" s="14" t="s">
        <v>236</v>
      </c>
      <c r="F175" s="15">
        <v>45</v>
      </c>
      <c r="G175" s="15">
        <v>0</v>
      </c>
      <c r="H175" s="16">
        <v>0</v>
      </c>
    </row>
    <row r="176" spans="1:8" s="24" customFormat="1">
      <c r="A176" s="18" t="s">
        <v>288</v>
      </c>
      <c r="B176" s="20">
        <v>5</v>
      </c>
      <c r="C176" s="20">
        <v>0</v>
      </c>
      <c r="D176" s="21" t="s">
        <v>230</v>
      </c>
      <c r="E176" s="22" t="s">
        <v>230</v>
      </c>
      <c r="F176" s="23">
        <v>4358.8999999999996</v>
      </c>
      <c r="G176" s="23">
        <v>3986.6</v>
      </c>
      <c r="H176" s="17">
        <v>0.91458854298102743</v>
      </c>
    </row>
    <row r="177" spans="1:8" s="24" customFormat="1">
      <c r="A177" s="18" t="s">
        <v>477</v>
      </c>
      <c r="B177" s="20">
        <v>5</v>
      </c>
      <c r="C177" s="20">
        <v>1</v>
      </c>
      <c r="D177" s="21" t="s">
        <v>230</v>
      </c>
      <c r="E177" s="22" t="s">
        <v>230</v>
      </c>
      <c r="F177" s="23">
        <v>110.4</v>
      </c>
      <c r="G177" s="23">
        <v>110.4</v>
      </c>
      <c r="H177" s="17">
        <v>1</v>
      </c>
    </row>
    <row r="178" spans="1:8">
      <c r="A178" s="10" t="s">
        <v>476</v>
      </c>
      <c r="B178" s="12">
        <v>5</v>
      </c>
      <c r="C178" s="12">
        <v>1</v>
      </c>
      <c r="D178" s="13" t="s">
        <v>475</v>
      </c>
      <c r="E178" s="14" t="s">
        <v>230</v>
      </c>
      <c r="F178" s="15">
        <v>110.4</v>
      </c>
      <c r="G178" s="15">
        <v>110.4</v>
      </c>
      <c r="H178" s="16">
        <v>1</v>
      </c>
    </row>
    <row r="179" spans="1:8">
      <c r="A179" s="10" t="s">
        <v>474</v>
      </c>
      <c r="B179" s="12">
        <v>5</v>
      </c>
      <c r="C179" s="12">
        <v>1</v>
      </c>
      <c r="D179" s="13" t="s">
        <v>473</v>
      </c>
      <c r="E179" s="14" t="s">
        <v>230</v>
      </c>
      <c r="F179" s="15">
        <v>110.4</v>
      </c>
      <c r="G179" s="15">
        <v>110.4</v>
      </c>
      <c r="H179" s="16">
        <v>1</v>
      </c>
    </row>
    <row r="180" spans="1:8" ht="25.5">
      <c r="A180" s="10" t="s">
        <v>472</v>
      </c>
      <c r="B180" s="12">
        <v>5</v>
      </c>
      <c r="C180" s="12">
        <v>1</v>
      </c>
      <c r="D180" s="13" t="s">
        <v>471</v>
      </c>
      <c r="E180" s="14" t="s">
        <v>230</v>
      </c>
      <c r="F180" s="15">
        <v>110.4</v>
      </c>
      <c r="G180" s="15">
        <v>110.4</v>
      </c>
      <c r="H180" s="16">
        <v>1</v>
      </c>
    </row>
    <row r="181" spans="1:8" ht="25.5">
      <c r="A181" s="10" t="s">
        <v>240</v>
      </c>
      <c r="B181" s="12">
        <v>5</v>
      </c>
      <c r="C181" s="12">
        <v>1</v>
      </c>
      <c r="D181" s="13" t="s">
        <v>471</v>
      </c>
      <c r="E181" s="14" t="s">
        <v>239</v>
      </c>
      <c r="F181" s="15">
        <v>110.4</v>
      </c>
      <c r="G181" s="15">
        <v>110.4</v>
      </c>
      <c r="H181" s="16">
        <v>1</v>
      </c>
    </row>
    <row r="182" spans="1:8">
      <c r="A182" s="10" t="s">
        <v>287</v>
      </c>
      <c r="B182" s="12">
        <v>5</v>
      </c>
      <c r="C182" s="12">
        <v>5</v>
      </c>
      <c r="D182" s="13" t="s">
        <v>230</v>
      </c>
      <c r="E182" s="14" t="s">
        <v>230</v>
      </c>
      <c r="F182" s="15">
        <v>4248.5</v>
      </c>
      <c r="G182" s="15">
        <v>3876.2</v>
      </c>
      <c r="H182" s="16">
        <v>0.91236907143697776</v>
      </c>
    </row>
    <row r="183" spans="1:8" ht="25.5">
      <c r="A183" s="10" t="s">
        <v>245</v>
      </c>
      <c r="B183" s="12">
        <v>5</v>
      </c>
      <c r="C183" s="12">
        <v>5</v>
      </c>
      <c r="D183" s="13" t="s">
        <v>244</v>
      </c>
      <c r="E183" s="14" t="s">
        <v>230</v>
      </c>
      <c r="F183" s="15">
        <v>4248.5</v>
      </c>
      <c r="G183" s="15">
        <v>3876.2</v>
      </c>
      <c r="H183" s="16">
        <v>0.91236907143697776</v>
      </c>
    </row>
    <row r="184" spans="1:8" ht="15.6" customHeight="1">
      <c r="A184" s="10" t="s">
        <v>243</v>
      </c>
      <c r="B184" s="12">
        <v>5</v>
      </c>
      <c r="C184" s="12">
        <v>5</v>
      </c>
      <c r="D184" s="13" t="s">
        <v>242</v>
      </c>
      <c r="E184" s="14" t="s">
        <v>230</v>
      </c>
      <c r="F184" s="15">
        <v>4248.5</v>
      </c>
      <c r="G184" s="15">
        <v>3876.2</v>
      </c>
      <c r="H184" s="16">
        <v>0.91236907143697776</v>
      </c>
    </row>
    <row r="185" spans="1:8" ht="25.5">
      <c r="A185" s="10" t="s">
        <v>233</v>
      </c>
      <c r="B185" s="12">
        <v>5</v>
      </c>
      <c r="C185" s="12">
        <v>5</v>
      </c>
      <c r="D185" s="13" t="s">
        <v>241</v>
      </c>
      <c r="E185" s="14" t="s">
        <v>230</v>
      </c>
      <c r="F185" s="15">
        <v>1069.9000000000001</v>
      </c>
      <c r="G185" s="15">
        <v>869.2</v>
      </c>
      <c r="H185" s="16">
        <v>0.81241237498831664</v>
      </c>
    </row>
    <row r="186" spans="1:8" ht="51">
      <c r="A186" s="10" t="s">
        <v>229</v>
      </c>
      <c r="B186" s="12">
        <v>5</v>
      </c>
      <c r="C186" s="12">
        <v>5</v>
      </c>
      <c r="D186" s="13" t="s">
        <v>241</v>
      </c>
      <c r="E186" s="14" t="s">
        <v>228</v>
      </c>
      <c r="F186" s="15">
        <v>1069.9000000000001</v>
      </c>
      <c r="G186" s="15">
        <v>869.2</v>
      </c>
      <c r="H186" s="16">
        <v>0.81241237498831664</v>
      </c>
    </row>
    <row r="187" spans="1:8">
      <c r="A187" s="10" t="s">
        <v>231</v>
      </c>
      <c r="B187" s="12">
        <v>5</v>
      </c>
      <c r="C187" s="12">
        <v>5</v>
      </c>
      <c r="D187" s="13" t="s">
        <v>237</v>
      </c>
      <c r="E187" s="14" t="s">
        <v>230</v>
      </c>
      <c r="F187" s="15">
        <v>3178.6</v>
      </c>
      <c r="G187" s="15">
        <v>3007</v>
      </c>
      <c r="H187" s="16">
        <v>0.94601396841376706</v>
      </c>
    </row>
    <row r="188" spans="1:8" ht="51">
      <c r="A188" s="10" t="s">
        <v>229</v>
      </c>
      <c r="B188" s="12">
        <v>5</v>
      </c>
      <c r="C188" s="12">
        <v>5</v>
      </c>
      <c r="D188" s="13" t="s">
        <v>237</v>
      </c>
      <c r="E188" s="14" t="s">
        <v>228</v>
      </c>
      <c r="F188" s="15">
        <v>3166</v>
      </c>
      <c r="G188" s="15">
        <v>2999.7</v>
      </c>
      <c r="H188" s="16">
        <v>0.94747315224257733</v>
      </c>
    </row>
    <row r="189" spans="1:8" ht="25.5">
      <c r="A189" s="10" t="s">
        <v>240</v>
      </c>
      <c r="B189" s="12">
        <v>5</v>
      </c>
      <c r="C189" s="12">
        <v>5</v>
      </c>
      <c r="D189" s="13" t="s">
        <v>237</v>
      </c>
      <c r="E189" s="14" t="s">
        <v>239</v>
      </c>
      <c r="F189" s="15">
        <v>12.2</v>
      </c>
      <c r="G189" s="15">
        <v>7.1</v>
      </c>
      <c r="H189" s="16">
        <v>0.58196721311475408</v>
      </c>
    </row>
    <row r="190" spans="1:8">
      <c r="A190" s="10" t="s">
        <v>238</v>
      </c>
      <c r="B190" s="12">
        <v>5</v>
      </c>
      <c r="C190" s="12">
        <v>5</v>
      </c>
      <c r="D190" s="13" t="s">
        <v>237</v>
      </c>
      <c r="E190" s="14" t="s">
        <v>236</v>
      </c>
      <c r="F190" s="15">
        <v>0.4</v>
      </c>
      <c r="G190" s="15">
        <v>0.2</v>
      </c>
      <c r="H190" s="16">
        <v>0.5</v>
      </c>
    </row>
    <row r="191" spans="1:8" s="24" customFormat="1">
      <c r="A191" s="18" t="s">
        <v>286</v>
      </c>
      <c r="B191" s="20">
        <v>6</v>
      </c>
      <c r="C191" s="20">
        <v>0</v>
      </c>
      <c r="D191" s="21" t="s">
        <v>230</v>
      </c>
      <c r="E191" s="22" t="s">
        <v>230</v>
      </c>
      <c r="F191" s="23">
        <v>905.3</v>
      </c>
      <c r="G191" s="23">
        <v>450</v>
      </c>
      <c r="H191" s="17">
        <v>0.49707279354909978</v>
      </c>
    </row>
    <row r="192" spans="1:8" s="24" customFormat="1">
      <c r="A192" s="18" t="s">
        <v>285</v>
      </c>
      <c r="B192" s="20">
        <v>6</v>
      </c>
      <c r="C192" s="20">
        <v>5</v>
      </c>
      <c r="D192" s="21" t="s">
        <v>230</v>
      </c>
      <c r="E192" s="22" t="s">
        <v>230</v>
      </c>
      <c r="F192" s="23">
        <v>905.3</v>
      </c>
      <c r="G192" s="23">
        <v>450</v>
      </c>
      <c r="H192" s="17">
        <v>0.49707279354909978</v>
      </c>
    </row>
    <row r="193" spans="1:8">
      <c r="A193" s="10" t="s">
        <v>284</v>
      </c>
      <c r="B193" s="12">
        <v>6</v>
      </c>
      <c r="C193" s="12">
        <v>5</v>
      </c>
      <c r="D193" s="13" t="s">
        <v>283</v>
      </c>
      <c r="E193" s="14" t="s">
        <v>230</v>
      </c>
      <c r="F193" s="15">
        <v>905.3</v>
      </c>
      <c r="G193" s="15">
        <v>450</v>
      </c>
      <c r="H193" s="16">
        <v>0.49707279354909978</v>
      </c>
    </row>
    <row r="194" spans="1:8" ht="25.5">
      <c r="A194" s="10" t="s">
        <v>282</v>
      </c>
      <c r="B194" s="12">
        <v>6</v>
      </c>
      <c r="C194" s="12">
        <v>5</v>
      </c>
      <c r="D194" s="13" t="s">
        <v>281</v>
      </c>
      <c r="E194" s="14" t="s">
        <v>230</v>
      </c>
      <c r="F194" s="15">
        <v>905.3</v>
      </c>
      <c r="G194" s="15">
        <v>450</v>
      </c>
      <c r="H194" s="16">
        <v>0.49707279354909978</v>
      </c>
    </row>
    <row r="195" spans="1:8" ht="25.5">
      <c r="A195" s="10" t="s">
        <v>240</v>
      </c>
      <c r="B195" s="12">
        <v>6</v>
      </c>
      <c r="C195" s="12">
        <v>5</v>
      </c>
      <c r="D195" s="13" t="s">
        <v>281</v>
      </c>
      <c r="E195" s="14" t="s">
        <v>239</v>
      </c>
      <c r="F195" s="15">
        <v>905.3</v>
      </c>
      <c r="G195" s="15">
        <v>450</v>
      </c>
      <c r="H195" s="16">
        <v>0.49707279354909978</v>
      </c>
    </row>
    <row r="196" spans="1:8" s="24" customFormat="1">
      <c r="A196" s="18" t="s">
        <v>280</v>
      </c>
      <c r="B196" s="20">
        <v>7</v>
      </c>
      <c r="C196" s="20">
        <v>0</v>
      </c>
      <c r="D196" s="21" t="s">
        <v>230</v>
      </c>
      <c r="E196" s="22" t="s">
        <v>230</v>
      </c>
      <c r="F196" s="23">
        <v>554269.80000000005</v>
      </c>
      <c r="G196" s="23">
        <v>414075.2</v>
      </c>
      <c r="H196" s="17">
        <v>0.74706433581623966</v>
      </c>
    </row>
    <row r="197" spans="1:8" s="24" customFormat="1">
      <c r="A197" s="18" t="s">
        <v>640</v>
      </c>
      <c r="B197" s="20">
        <v>7</v>
      </c>
      <c r="C197" s="20">
        <v>1</v>
      </c>
      <c r="D197" s="21" t="s">
        <v>230</v>
      </c>
      <c r="E197" s="22" t="s">
        <v>230</v>
      </c>
      <c r="F197" s="23">
        <v>147351.29999999999</v>
      </c>
      <c r="G197" s="23">
        <v>110952.9</v>
      </c>
      <c r="H197" s="17">
        <v>0.75298215896296816</v>
      </c>
    </row>
    <row r="198" spans="1:8">
      <c r="A198" s="10" t="s">
        <v>639</v>
      </c>
      <c r="B198" s="12">
        <v>7</v>
      </c>
      <c r="C198" s="12">
        <v>1</v>
      </c>
      <c r="D198" s="13" t="s">
        <v>638</v>
      </c>
      <c r="E198" s="14" t="s">
        <v>230</v>
      </c>
      <c r="F198" s="15">
        <v>146257.79999999999</v>
      </c>
      <c r="G198" s="15">
        <v>110793.60000000001</v>
      </c>
      <c r="H198" s="16">
        <v>0.75752267571370557</v>
      </c>
    </row>
    <row r="199" spans="1:8" ht="25.5">
      <c r="A199" s="10" t="s">
        <v>522</v>
      </c>
      <c r="B199" s="12">
        <v>7</v>
      </c>
      <c r="C199" s="12">
        <v>1</v>
      </c>
      <c r="D199" s="13" t="s">
        <v>637</v>
      </c>
      <c r="E199" s="14" t="s">
        <v>230</v>
      </c>
      <c r="F199" s="15">
        <v>29365.7</v>
      </c>
      <c r="G199" s="15">
        <v>18156.2</v>
      </c>
      <c r="H199" s="16">
        <v>0.61827914880285506</v>
      </c>
    </row>
    <row r="200" spans="1:8" ht="51">
      <c r="A200" s="10" t="s">
        <v>229</v>
      </c>
      <c r="B200" s="12">
        <v>7</v>
      </c>
      <c r="C200" s="12">
        <v>1</v>
      </c>
      <c r="D200" s="13" t="s">
        <v>637</v>
      </c>
      <c r="E200" s="14" t="s">
        <v>228</v>
      </c>
      <c r="F200" s="15">
        <v>2</v>
      </c>
      <c r="G200" s="15">
        <v>2</v>
      </c>
      <c r="H200" s="16">
        <v>1</v>
      </c>
    </row>
    <row r="201" spans="1:8" ht="25.5">
      <c r="A201" s="10" t="s">
        <v>240</v>
      </c>
      <c r="B201" s="12">
        <v>7</v>
      </c>
      <c r="C201" s="12">
        <v>1</v>
      </c>
      <c r="D201" s="13" t="s">
        <v>637</v>
      </c>
      <c r="E201" s="14" t="s">
        <v>239</v>
      </c>
      <c r="F201" s="15">
        <v>29063.8</v>
      </c>
      <c r="G201" s="15">
        <v>18010.599999999999</v>
      </c>
      <c r="H201" s="16">
        <v>0.61969185034303842</v>
      </c>
    </row>
    <row r="202" spans="1:8">
      <c r="A202" s="10" t="s">
        <v>238</v>
      </c>
      <c r="B202" s="12">
        <v>7</v>
      </c>
      <c r="C202" s="12">
        <v>1</v>
      </c>
      <c r="D202" s="13" t="s">
        <v>637</v>
      </c>
      <c r="E202" s="14" t="s">
        <v>236</v>
      </c>
      <c r="F202" s="15">
        <v>299.89999999999998</v>
      </c>
      <c r="G202" s="15">
        <v>143.6</v>
      </c>
      <c r="H202" s="16">
        <v>0.47882627542514172</v>
      </c>
    </row>
    <row r="203" spans="1:8" ht="38.25">
      <c r="A203" s="10" t="s">
        <v>520</v>
      </c>
      <c r="B203" s="12">
        <v>7</v>
      </c>
      <c r="C203" s="12">
        <v>1</v>
      </c>
      <c r="D203" s="13" t="s">
        <v>636</v>
      </c>
      <c r="E203" s="14" t="s">
        <v>230</v>
      </c>
      <c r="F203" s="15">
        <v>2566.8000000000002</v>
      </c>
      <c r="G203" s="15">
        <v>2000</v>
      </c>
      <c r="H203" s="16">
        <v>0.77918030232195723</v>
      </c>
    </row>
    <row r="204" spans="1:8" ht="25.5">
      <c r="A204" s="10" t="s">
        <v>240</v>
      </c>
      <c r="B204" s="12">
        <v>7</v>
      </c>
      <c r="C204" s="12">
        <v>1</v>
      </c>
      <c r="D204" s="13" t="s">
        <v>636</v>
      </c>
      <c r="E204" s="14" t="s">
        <v>239</v>
      </c>
      <c r="F204" s="15">
        <v>2566.8000000000002</v>
      </c>
      <c r="G204" s="15">
        <v>2000</v>
      </c>
      <c r="H204" s="16">
        <v>0.77918030232195723</v>
      </c>
    </row>
    <row r="205" spans="1:8" ht="51">
      <c r="A205" s="10" t="s">
        <v>635</v>
      </c>
      <c r="B205" s="12">
        <v>7</v>
      </c>
      <c r="C205" s="12">
        <v>1</v>
      </c>
      <c r="D205" s="13" t="s">
        <v>634</v>
      </c>
      <c r="E205" s="14" t="s">
        <v>230</v>
      </c>
      <c r="F205" s="15">
        <v>114325.3</v>
      </c>
      <c r="G205" s="15">
        <v>90637.4</v>
      </c>
      <c r="H205" s="16">
        <v>0.79280264298453618</v>
      </c>
    </row>
    <row r="206" spans="1:8" ht="51">
      <c r="A206" s="10" t="s">
        <v>229</v>
      </c>
      <c r="B206" s="12">
        <v>7</v>
      </c>
      <c r="C206" s="12">
        <v>1</v>
      </c>
      <c r="D206" s="13" t="s">
        <v>634</v>
      </c>
      <c r="E206" s="14" t="s">
        <v>228</v>
      </c>
      <c r="F206" s="15">
        <v>113516.8</v>
      </c>
      <c r="G206" s="15">
        <v>90163.199999999997</v>
      </c>
      <c r="H206" s="16">
        <v>0.79427186108135528</v>
      </c>
    </row>
    <row r="207" spans="1:8" ht="25.5">
      <c r="A207" s="10" t="s">
        <v>240</v>
      </c>
      <c r="B207" s="12">
        <v>7</v>
      </c>
      <c r="C207" s="12">
        <v>1</v>
      </c>
      <c r="D207" s="13" t="s">
        <v>634</v>
      </c>
      <c r="E207" s="14" t="s">
        <v>239</v>
      </c>
      <c r="F207" s="15">
        <v>808.5</v>
      </c>
      <c r="G207" s="15">
        <v>474.2</v>
      </c>
      <c r="H207" s="16">
        <v>0.58651824366110084</v>
      </c>
    </row>
    <row r="208" spans="1:8" ht="25.5">
      <c r="A208" s="10" t="s">
        <v>603</v>
      </c>
      <c r="B208" s="12">
        <v>7</v>
      </c>
      <c r="C208" s="12">
        <v>1</v>
      </c>
      <c r="D208" s="13" t="s">
        <v>602</v>
      </c>
      <c r="E208" s="14" t="s">
        <v>230</v>
      </c>
      <c r="F208" s="15">
        <v>303</v>
      </c>
      <c r="G208" s="15">
        <v>18.3</v>
      </c>
      <c r="H208" s="16">
        <v>6.0396039603960401E-2</v>
      </c>
    </row>
    <row r="209" spans="1:8" ht="38.25">
      <c r="A209" s="10" t="s">
        <v>601</v>
      </c>
      <c r="B209" s="12">
        <v>7</v>
      </c>
      <c r="C209" s="12">
        <v>1</v>
      </c>
      <c r="D209" s="13" t="s">
        <v>600</v>
      </c>
      <c r="E209" s="14" t="s">
        <v>230</v>
      </c>
      <c r="F209" s="15">
        <v>303</v>
      </c>
      <c r="G209" s="15">
        <v>18.3</v>
      </c>
      <c r="H209" s="16">
        <v>6.0396039603960401E-2</v>
      </c>
    </row>
    <row r="210" spans="1:8" ht="25.5">
      <c r="A210" s="10" t="s">
        <v>291</v>
      </c>
      <c r="B210" s="12">
        <v>7</v>
      </c>
      <c r="C210" s="12">
        <v>1</v>
      </c>
      <c r="D210" s="13" t="s">
        <v>599</v>
      </c>
      <c r="E210" s="14" t="s">
        <v>230</v>
      </c>
      <c r="F210" s="15">
        <v>303</v>
      </c>
      <c r="G210" s="15">
        <v>18.3</v>
      </c>
      <c r="H210" s="16">
        <v>6.0396039603960401E-2</v>
      </c>
    </row>
    <row r="211" spans="1:8" ht="25.5">
      <c r="A211" s="10" t="s">
        <v>240</v>
      </c>
      <c r="B211" s="12">
        <v>7</v>
      </c>
      <c r="C211" s="12">
        <v>1</v>
      </c>
      <c r="D211" s="13" t="s">
        <v>599</v>
      </c>
      <c r="E211" s="14" t="s">
        <v>239</v>
      </c>
      <c r="F211" s="15">
        <v>303</v>
      </c>
      <c r="G211" s="15">
        <v>18.3</v>
      </c>
      <c r="H211" s="16">
        <v>6.0396039603960401E-2</v>
      </c>
    </row>
    <row r="212" spans="1:8" ht="25.5">
      <c r="A212" s="10" t="s">
        <v>589</v>
      </c>
      <c r="B212" s="12">
        <v>7</v>
      </c>
      <c r="C212" s="12">
        <v>1</v>
      </c>
      <c r="D212" s="13" t="s">
        <v>588</v>
      </c>
      <c r="E212" s="14" t="s">
        <v>230</v>
      </c>
      <c r="F212" s="15">
        <v>184.1</v>
      </c>
      <c r="G212" s="15">
        <v>0</v>
      </c>
      <c r="H212" s="16">
        <v>0</v>
      </c>
    </row>
    <row r="213" spans="1:8">
      <c r="A213" s="10" t="s">
        <v>545</v>
      </c>
      <c r="B213" s="12">
        <v>7</v>
      </c>
      <c r="C213" s="12">
        <v>1</v>
      </c>
      <c r="D213" s="13" t="s">
        <v>584</v>
      </c>
      <c r="E213" s="14" t="s">
        <v>230</v>
      </c>
      <c r="F213" s="15">
        <v>28.9</v>
      </c>
      <c r="G213" s="15">
        <v>0</v>
      </c>
      <c r="H213" s="16">
        <v>0</v>
      </c>
    </row>
    <row r="214" spans="1:8" ht="25.5">
      <c r="A214" s="10" t="s">
        <v>291</v>
      </c>
      <c r="B214" s="12">
        <v>7</v>
      </c>
      <c r="C214" s="12">
        <v>1</v>
      </c>
      <c r="D214" s="13" t="s">
        <v>583</v>
      </c>
      <c r="E214" s="14" t="s">
        <v>230</v>
      </c>
      <c r="F214" s="15">
        <v>28.9</v>
      </c>
      <c r="G214" s="15">
        <v>0</v>
      </c>
      <c r="H214" s="16">
        <v>0</v>
      </c>
    </row>
    <row r="215" spans="1:8" ht="25.5">
      <c r="A215" s="10" t="s">
        <v>240</v>
      </c>
      <c r="B215" s="12">
        <v>7</v>
      </c>
      <c r="C215" s="12">
        <v>1</v>
      </c>
      <c r="D215" s="13" t="s">
        <v>583</v>
      </c>
      <c r="E215" s="14" t="s">
        <v>239</v>
      </c>
      <c r="F215" s="15">
        <v>28.9</v>
      </c>
      <c r="G215" s="15">
        <v>0</v>
      </c>
      <c r="H215" s="16">
        <v>0</v>
      </c>
    </row>
    <row r="216" spans="1:8" ht="25.5">
      <c r="A216" s="10" t="s">
        <v>582</v>
      </c>
      <c r="B216" s="12">
        <v>7</v>
      </c>
      <c r="C216" s="12">
        <v>1</v>
      </c>
      <c r="D216" s="13" t="s">
        <v>581</v>
      </c>
      <c r="E216" s="14" t="s">
        <v>230</v>
      </c>
      <c r="F216" s="15">
        <v>155.19999999999999</v>
      </c>
      <c r="G216" s="15">
        <v>0</v>
      </c>
      <c r="H216" s="16">
        <v>0</v>
      </c>
    </row>
    <row r="217" spans="1:8" ht="25.5">
      <c r="A217" s="10" t="s">
        <v>291</v>
      </c>
      <c r="B217" s="12">
        <v>7</v>
      </c>
      <c r="C217" s="12">
        <v>1</v>
      </c>
      <c r="D217" s="13" t="s">
        <v>580</v>
      </c>
      <c r="E217" s="14" t="s">
        <v>230</v>
      </c>
      <c r="F217" s="15">
        <v>155.19999999999999</v>
      </c>
      <c r="G217" s="15">
        <v>0</v>
      </c>
      <c r="H217" s="16">
        <v>0</v>
      </c>
    </row>
    <row r="218" spans="1:8" ht="25.5">
      <c r="A218" s="10" t="s">
        <v>240</v>
      </c>
      <c r="B218" s="12">
        <v>7</v>
      </c>
      <c r="C218" s="12">
        <v>1</v>
      </c>
      <c r="D218" s="13" t="s">
        <v>580</v>
      </c>
      <c r="E218" s="14" t="s">
        <v>239</v>
      </c>
      <c r="F218" s="15">
        <v>155.19999999999999</v>
      </c>
      <c r="G218" s="15">
        <v>0</v>
      </c>
      <c r="H218" s="16">
        <v>0</v>
      </c>
    </row>
    <row r="219" spans="1:8" ht="38.25">
      <c r="A219" s="10" t="s">
        <v>579</v>
      </c>
      <c r="B219" s="12">
        <v>7</v>
      </c>
      <c r="C219" s="12">
        <v>1</v>
      </c>
      <c r="D219" s="13" t="s">
        <v>578</v>
      </c>
      <c r="E219" s="14" t="s">
        <v>230</v>
      </c>
      <c r="F219" s="15">
        <v>586.4</v>
      </c>
      <c r="G219" s="15">
        <v>141</v>
      </c>
      <c r="H219" s="16">
        <v>0.24045020463847205</v>
      </c>
    </row>
    <row r="220" spans="1:8" ht="63.75">
      <c r="A220" s="10" t="s">
        <v>574</v>
      </c>
      <c r="B220" s="12">
        <v>7</v>
      </c>
      <c r="C220" s="12">
        <v>1</v>
      </c>
      <c r="D220" s="13" t="s">
        <v>573</v>
      </c>
      <c r="E220" s="14" t="s">
        <v>230</v>
      </c>
      <c r="F220" s="15">
        <v>586.4</v>
      </c>
      <c r="G220" s="15">
        <v>141</v>
      </c>
      <c r="H220" s="16">
        <v>0.24045020463847205</v>
      </c>
    </row>
    <row r="221" spans="1:8" ht="25.5">
      <c r="A221" s="10" t="s">
        <v>291</v>
      </c>
      <c r="B221" s="12">
        <v>7</v>
      </c>
      <c r="C221" s="12">
        <v>1</v>
      </c>
      <c r="D221" s="13" t="s">
        <v>572</v>
      </c>
      <c r="E221" s="14" t="s">
        <v>230</v>
      </c>
      <c r="F221" s="15">
        <v>586.4</v>
      </c>
      <c r="G221" s="15">
        <v>141</v>
      </c>
      <c r="H221" s="16">
        <v>0.24045020463847205</v>
      </c>
    </row>
    <row r="222" spans="1:8" ht="25.5">
      <c r="A222" s="10" t="s">
        <v>240</v>
      </c>
      <c r="B222" s="12">
        <v>7</v>
      </c>
      <c r="C222" s="12">
        <v>1</v>
      </c>
      <c r="D222" s="13" t="s">
        <v>572</v>
      </c>
      <c r="E222" s="14" t="s">
        <v>239</v>
      </c>
      <c r="F222" s="15">
        <v>586.4</v>
      </c>
      <c r="G222" s="15">
        <v>141</v>
      </c>
      <c r="H222" s="16">
        <v>0.24045020463847205</v>
      </c>
    </row>
    <row r="223" spans="1:8" ht="38.25">
      <c r="A223" s="10" t="s">
        <v>534</v>
      </c>
      <c r="B223" s="12">
        <v>7</v>
      </c>
      <c r="C223" s="12">
        <v>1</v>
      </c>
      <c r="D223" s="13" t="s">
        <v>533</v>
      </c>
      <c r="E223" s="14" t="s">
        <v>230</v>
      </c>
      <c r="F223" s="15">
        <v>20</v>
      </c>
      <c r="G223" s="15">
        <v>0</v>
      </c>
      <c r="H223" s="16">
        <v>0</v>
      </c>
    </row>
    <row r="224" spans="1:8" ht="25.5">
      <c r="A224" s="10" t="s">
        <v>532</v>
      </c>
      <c r="B224" s="12">
        <v>7</v>
      </c>
      <c r="C224" s="12">
        <v>1</v>
      </c>
      <c r="D224" s="13" t="s">
        <v>531</v>
      </c>
      <c r="E224" s="14" t="s">
        <v>230</v>
      </c>
      <c r="F224" s="15">
        <v>20</v>
      </c>
      <c r="G224" s="15">
        <v>0</v>
      </c>
      <c r="H224" s="16">
        <v>0</v>
      </c>
    </row>
    <row r="225" spans="1:8" ht="38.25">
      <c r="A225" s="10" t="s">
        <v>633</v>
      </c>
      <c r="B225" s="12">
        <v>7</v>
      </c>
      <c r="C225" s="12">
        <v>1</v>
      </c>
      <c r="D225" s="13" t="s">
        <v>632</v>
      </c>
      <c r="E225" s="14" t="s">
        <v>230</v>
      </c>
      <c r="F225" s="15">
        <v>19</v>
      </c>
      <c r="G225" s="15">
        <v>0</v>
      </c>
      <c r="H225" s="16">
        <v>0</v>
      </c>
    </row>
    <row r="226" spans="1:8" ht="25.5">
      <c r="A226" s="10" t="s">
        <v>240</v>
      </c>
      <c r="B226" s="12">
        <v>7</v>
      </c>
      <c r="C226" s="12">
        <v>1</v>
      </c>
      <c r="D226" s="13" t="s">
        <v>632</v>
      </c>
      <c r="E226" s="14" t="s">
        <v>239</v>
      </c>
      <c r="F226" s="15">
        <v>19</v>
      </c>
      <c r="G226" s="15">
        <v>0</v>
      </c>
      <c r="H226" s="16">
        <v>0</v>
      </c>
    </row>
    <row r="227" spans="1:8" ht="25.5">
      <c r="A227" s="10" t="s">
        <v>631</v>
      </c>
      <c r="B227" s="12">
        <v>7</v>
      </c>
      <c r="C227" s="12">
        <v>1</v>
      </c>
      <c r="D227" s="13" t="s">
        <v>630</v>
      </c>
      <c r="E227" s="14" t="s">
        <v>230</v>
      </c>
      <c r="F227" s="15">
        <v>1</v>
      </c>
      <c r="G227" s="15">
        <v>0</v>
      </c>
      <c r="H227" s="16">
        <v>0</v>
      </c>
    </row>
    <row r="228" spans="1:8" ht="25.5">
      <c r="A228" s="10" t="s">
        <v>240</v>
      </c>
      <c r="B228" s="12">
        <v>7</v>
      </c>
      <c r="C228" s="12">
        <v>1</v>
      </c>
      <c r="D228" s="13" t="s">
        <v>630</v>
      </c>
      <c r="E228" s="14" t="s">
        <v>239</v>
      </c>
      <c r="F228" s="15">
        <v>1</v>
      </c>
      <c r="G228" s="15">
        <v>0</v>
      </c>
      <c r="H228" s="16">
        <v>0</v>
      </c>
    </row>
    <row r="229" spans="1:8" s="24" customFormat="1">
      <c r="A229" s="18" t="s">
        <v>629</v>
      </c>
      <c r="B229" s="20">
        <v>7</v>
      </c>
      <c r="C229" s="20">
        <v>2</v>
      </c>
      <c r="D229" s="21" t="s">
        <v>230</v>
      </c>
      <c r="E229" s="22" t="s">
        <v>230</v>
      </c>
      <c r="F229" s="23">
        <v>395977.6</v>
      </c>
      <c r="G229" s="23">
        <v>293239.7</v>
      </c>
      <c r="H229" s="17">
        <v>0.74054618241031822</v>
      </c>
    </row>
    <row r="230" spans="1:8" ht="25.5">
      <c r="A230" s="10" t="s">
        <v>628</v>
      </c>
      <c r="B230" s="12">
        <v>7</v>
      </c>
      <c r="C230" s="12">
        <v>2</v>
      </c>
      <c r="D230" s="13" t="s">
        <v>627</v>
      </c>
      <c r="E230" s="14" t="s">
        <v>230</v>
      </c>
      <c r="F230" s="15">
        <v>336989.5</v>
      </c>
      <c r="G230" s="15">
        <v>257939.4</v>
      </c>
      <c r="H230" s="16">
        <v>0.76542266153693217</v>
      </c>
    </row>
    <row r="231" spans="1:8" ht="25.5">
      <c r="A231" s="10" t="s">
        <v>522</v>
      </c>
      <c r="B231" s="12">
        <v>7</v>
      </c>
      <c r="C231" s="12">
        <v>2</v>
      </c>
      <c r="D231" s="13" t="s">
        <v>626</v>
      </c>
      <c r="E231" s="14" t="s">
        <v>230</v>
      </c>
      <c r="F231" s="15">
        <v>21865.5</v>
      </c>
      <c r="G231" s="15">
        <v>14504.2</v>
      </c>
      <c r="H231" s="16">
        <v>0.66333722073586243</v>
      </c>
    </row>
    <row r="232" spans="1:8" ht="51">
      <c r="A232" s="10" t="s">
        <v>229</v>
      </c>
      <c r="B232" s="12">
        <v>7</v>
      </c>
      <c r="C232" s="12">
        <v>2</v>
      </c>
      <c r="D232" s="13" t="s">
        <v>626</v>
      </c>
      <c r="E232" s="14" t="s">
        <v>228</v>
      </c>
      <c r="F232" s="15">
        <v>0.4</v>
      </c>
      <c r="G232" s="15">
        <v>0.3</v>
      </c>
      <c r="H232" s="16">
        <v>0.74999999999999989</v>
      </c>
    </row>
    <row r="233" spans="1:8" ht="25.5">
      <c r="A233" s="10" t="s">
        <v>240</v>
      </c>
      <c r="B233" s="12">
        <v>7</v>
      </c>
      <c r="C233" s="12">
        <v>2</v>
      </c>
      <c r="D233" s="13" t="s">
        <v>626</v>
      </c>
      <c r="E233" s="14" t="s">
        <v>239</v>
      </c>
      <c r="F233" s="15">
        <v>20906.5</v>
      </c>
      <c r="G233" s="15">
        <v>14066.5</v>
      </c>
      <c r="H233" s="16">
        <v>0.67282902446607518</v>
      </c>
    </row>
    <row r="234" spans="1:8" ht="15" customHeight="1">
      <c r="A234" s="10" t="s">
        <v>267</v>
      </c>
      <c r="B234" s="12">
        <v>7</v>
      </c>
      <c r="C234" s="12">
        <v>2</v>
      </c>
      <c r="D234" s="13" t="s">
        <v>626</v>
      </c>
      <c r="E234" s="14" t="s">
        <v>265</v>
      </c>
      <c r="F234" s="15">
        <v>9</v>
      </c>
      <c r="G234" s="15">
        <v>3</v>
      </c>
      <c r="H234" s="16">
        <v>0.33333333333333331</v>
      </c>
    </row>
    <row r="235" spans="1:8">
      <c r="A235" s="10" t="s">
        <v>238</v>
      </c>
      <c r="B235" s="12">
        <v>7</v>
      </c>
      <c r="C235" s="12">
        <v>2</v>
      </c>
      <c r="D235" s="13" t="s">
        <v>626</v>
      </c>
      <c r="E235" s="14" t="s">
        <v>236</v>
      </c>
      <c r="F235" s="15">
        <v>949.6</v>
      </c>
      <c r="G235" s="15">
        <v>434.4</v>
      </c>
      <c r="H235" s="16">
        <v>0.45745577085088457</v>
      </c>
    </row>
    <row r="236" spans="1:8" ht="38.25">
      <c r="A236" s="10" t="s">
        <v>520</v>
      </c>
      <c r="B236" s="12">
        <v>7</v>
      </c>
      <c r="C236" s="12">
        <v>2</v>
      </c>
      <c r="D236" s="13" t="s">
        <v>625</v>
      </c>
      <c r="E236" s="14" t="s">
        <v>230</v>
      </c>
      <c r="F236" s="15">
        <v>5935.2</v>
      </c>
      <c r="G236" s="15">
        <v>5091.1000000000004</v>
      </c>
      <c r="H236" s="16">
        <v>0.85778069820730563</v>
      </c>
    </row>
    <row r="237" spans="1:8" ht="25.5">
      <c r="A237" s="10" t="s">
        <v>240</v>
      </c>
      <c r="B237" s="12">
        <v>7</v>
      </c>
      <c r="C237" s="12">
        <v>2</v>
      </c>
      <c r="D237" s="13" t="s">
        <v>625</v>
      </c>
      <c r="E237" s="14" t="s">
        <v>239</v>
      </c>
      <c r="F237" s="15">
        <v>5935.2</v>
      </c>
      <c r="G237" s="15">
        <v>5091.1000000000004</v>
      </c>
      <c r="H237" s="16">
        <v>0.85778069820730563</v>
      </c>
    </row>
    <row r="238" spans="1:8" ht="76.5">
      <c r="A238" s="10" t="s">
        <v>624</v>
      </c>
      <c r="B238" s="12">
        <v>7</v>
      </c>
      <c r="C238" s="12">
        <v>2</v>
      </c>
      <c r="D238" s="13" t="s">
        <v>623</v>
      </c>
      <c r="E238" s="14" t="s">
        <v>230</v>
      </c>
      <c r="F238" s="15">
        <v>309188.8</v>
      </c>
      <c r="G238" s="15">
        <v>238344</v>
      </c>
      <c r="H238" s="16">
        <v>0.77086880249219902</v>
      </c>
    </row>
    <row r="239" spans="1:8" ht="51">
      <c r="A239" s="10" t="s">
        <v>229</v>
      </c>
      <c r="B239" s="12">
        <v>7</v>
      </c>
      <c r="C239" s="12">
        <v>2</v>
      </c>
      <c r="D239" s="13" t="s">
        <v>623</v>
      </c>
      <c r="E239" s="14" t="s">
        <v>228</v>
      </c>
      <c r="F239" s="15">
        <v>303416.8</v>
      </c>
      <c r="G239" s="15">
        <v>233411.8</v>
      </c>
      <c r="H239" s="16">
        <v>0.76927777235802364</v>
      </c>
    </row>
    <row r="240" spans="1:8" ht="25.5">
      <c r="A240" s="10" t="s">
        <v>240</v>
      </c>
      <c r="B240" s="12">
        <v>7</v>
      </c>
      <c r="C240" s="12">
        <v>2</v>
      </c>
      <c r="D240" s="13" t="s">
        <v>623</v>
      </c>
      <c r="E240" s="14" t="s">
        <v>239</v>
      </c>
      <c r="F240" s="15">
        <v>5772</v>
      </c>
      <c r="G240" s="15">
        <v>4932.3</v>
      </c>
      <c r="H240" s="16">
        <v>0.85452182952182953</v>
      </c>
    </row>
    <row r="241" spans="1:8" ht="16.149999999999999" customHeight="1">
      <c r="A241" s="10" t="s">
        <v>622</v>
      </c>
      <c r="B241" s="12">
        <v>7</v>
      </c>
      <c r="C241" s="12">
        <v>2</v>
      </c>
      <c r="D241" s="13" t="s">
        <v>621</v>
      </c>
      <c r="E241" s="14" t="s">
        <v>230</v>
      </c>
      <c r="F241" s="15">
        <v>26536.7</v>
      </c>
      <c r="G241" s="15">
        <v>24442.6</v>
      </c>
      <c r="H241" s="16">
        <v>0.92108664604114299</v>
      </c>
    </row>
    <row r="242" spans="1:8" ht="25.5">
      <c r="A242" s="10" t="s">
        <v>522</v>
      </c>
      <c r="B242" s="12">
        <v>7</v>
      </c>
      <c r="C242" s="12">
        <v>2</v>
      </c>
      <c r="D242" s="13" t="s">
        <v>620</v>
      </c>
      <c r="E242" s="14" t="s">
        <v>230</v>
      </c>
      <c r="F242" s="15">
        <v>23042.7</v>
      </c>
      <c r="G242" s="15">
        <v>20948.599999999999</v>
      </c>
      <c r="H242" s="16">
        <v>0.90912089295091281</v>
      </c>
    </row>
    <row r="243" spans="1:8" ht="51">
      <c r="A243" s="10" t="s">
        <v>229</v>
      </c>
      <c r="B243" s="12">
        <v>7</v>
      </c>
      <c r="C243" s="12">
        <v>2</v>
      </c>
      <c r="D243" s="13" t="s">
        <v>620</v>
      </c>
      <c r="E243" s="14" t="s">
        <v>228</v>
      </c>
      <c r="F243" s="15">
        <v>20781.7</v>
      </c>
      <c r="G243" s="15">
        <v>19187.7</v>
      </c>
      <c r="H243" s="16">
        <v>0.92329790151912505</v>
      </c>
    </row>
    <row r="244" spans="1:8" ht="25.5">
      <c r="A244" s="10" t="s">
        <v>240</v>
      </c>
      <c r="B244" s="12">
        <v>7</v>
      </c>
      <c r="C244" s="12">
        <v>2</v>
      </c>
      <c r="D244" s="13" t="s">
        <v>620</v>
      </c>
      <c r="E244" s="14" t="s">
        <v>239</v>
      </c>
      <c r="F244" s="15">
        <v>2241</v>
      </c>
      <c r="G244" s="15">
        <v>1759.7</v>
      </c>
      <c r="H244" s="16">
        <v>0.78522980812137444</v>
      </c>
    </row>
    <row r="245" spans="1:8">
      <c r="A245" s="10" t="s">
        <v>238</v>
      </c>
      <c r="B245" s="12">
        <v>7</v>
      </c>
      <c r="C245" s="12">
        <v>2</v>
      </c>
      <c r="D245" s="13" t="s">
        <v>620</v>
      </c>
      <c r="E245" s="14" t="s">
        <v>236</v>
      </c>
      <c r="F245" s="15">
        <v>20</v>
      </c>
      <c r="G245" s="15">
        <v>1.2</v>
      </c>
      <c r="H245" s="16">
        <v>0.06</v>
      </c>
    </row>
    <row r="246" spans="1:8" ht="38.25">
      <c r="A246" s="10" t="s">
        <v>520</v>
      </c>
      <c r="B246" s="12">
        <v>7</v>
      </c>
      <c r="C246" s="12">
        <v>2</v>
      </c>
      <c r="D246" s="13" t="s">
        <v>619</v>
      </c>
      <c r="E246" s="14" t="s">
        <v>230</v>
      </c>
      <c r="F246" s="15">
        <v>3494</v>
      </c>
      <c r="G246" s="15">
        <v>3494</v>
      </c>
      <c r="H246" s="16">
        <v>1</v>
      </c>
    </row>
    <row r="247" spans="1:8" ht="51">
      <c r="A247" s="10" t="s">
        <v>229</v>
      </c>
      <c r="B247" s="12">
        <v>7</v>
      </c>
      <c r="C247" s="12">
        <v>2</v>
      </c>
      <c r="D247" s="13" t="s">
        <v>619</v>
      </c>
      <c r="E247" s="14" t="s">
        <v>228</v>
      </c>
      <c r="F247" s="15">
        <v>3494</v>
      </c>
      <c r="G247" s="15">
        <v>3494</v>
      </c>
      <c r="H247" s="16">
        <v>1</v>
      </c>
    </row>
    <row r="248" spans="1:8" ht="51">
      <c r="A248" s="10" t="s">
        <v>547</v>
      </c>
      <c r="B248" s="12">
        <v>7</v>
      </c>
      <c r="C248" s="12">
        <v>2</v>
      </c>
      <c r="D248" s="13" t="s">
        <v>546</v>
      </c>
      <c r="E248" s="14" t="s">
        <v>230</v>
      </c>
      <c r="F248" s="15">
        <v>100</v>
      </c>
      <c r="G248" s="15">
        <v>92.2</v>
      </c>
      <c r="H248" s="16">
        <v>0.92200000000000004</v>
      </c>
    </row>
    <row r="249" spans="1:8" ht="38.25">
      <c r="A249" s="10" t="s">
        <v>618</v>
      </c>
      <c r="B249" s="12">
        <v>7</v>
      </c>
      <c r="C249" s="12">
        <v>2</v>
      </c>
      <c r="D249" s="13" t="s">
        <v>617</v>
      </c>
      <c r="E249" s="14" t="s">
        <v>230</v>
      </c>
      <c r="F249" s="15">
        <v>100</v>
      </c>
      <c r="G249" s="15">
        <v>92.2</v>
      </c>
      <c r="H249" s="16">
        <v>0.92200000000000004</v>
      </c>
    </row>
    <row r="250" spans="1:8" ht="25.5">
      <c r="A250" s="10" t="s">
        <v>291</v>
      </c>
      <c r="B250" s="12">
        <v>7</v>
      </c>
      <c r="C250" s="12">
        <v>2</v>
      </c>
      <c r="D250" s="13" t="s">
        <v>616</v>
      </c>
      <c r="E250" s="14" t="s">
        <v>230</v>
      </c>
      <c r="F250" s="15">
        <v>100</v>
      </c>
      <c r="G250" s="15">
        <v>92.2</v>
      </c>
      <c r="H250" s="16">
        <v>0.92200000000000004</v>
      </c>
    </row>
    <row r="251" spans="1:8" ht="25.5">
      <c r="A251" s="10" t="s">
        <v>240</v>
      </c>
      <c r="B251" s="12">
        <v>7</v>
      </c>
      <c r="C251" s="12">
        <v>2</v>
      </c>
      <c r="D251" s="13" t="s">
        <v>616</v>
      </c>
      <c r="E251" s="14" t="s">
        <v>239</v>
      </c>
      <c r="F251" s="15">
        <v>100</v>
      </c>
      <c r="G251" s="15">
        <v>92.2</v>
      </c>
      <c r="H251" s="16">
        <v>0.92200000000000004</v>
      </c>
    </row>
    <row r="252" spans="1:8" ht="25.5">
      <c r="A252" s="10" t="s">
        <v>615</v>
      </c>
      <c r="B252" s="12">
        <v>7</v>
      </c>
      <c r="C252" s="12">
        <v>2</v>
      </c>
      <c r="D252" s="13" t="s">
        <v>614</v>
      </c>
      <c r="E252" s="14" t="s">
        <v>230</v>
      </c>
      <c r="F252" s="15">
        <v>10394.5</v>
      </c>
      <c r="G252" s="15">
        <v>4341.1000000000004</v>
      </c>
      <c r="H252" s="16">
        <v>0.41763432584539906</v>
      </c>
    </row>
    <row r="253" spans="1:8" ht="38.25">
      <c r="A253" s="10" t="s">
        <v>613</v>
      </c>
      <c r="B253" s="12">
        <v>7</v>
      </c>
      <c r="C253" s="12">
        <v>2</v>
      </c>
      <c r="D253" s="13" t="s">
        <v>612</v>
      </c>
      <c r="E253" s="14" t="s">
        <v>230</v>
      </c>
      <c r="F253" s="15">
        <v>6759</v>
      </c>
      <c r="G253" s="15">
        <v>4218.6000000000004</v>
      </c>
      <c r="H253" s="16">
        <v>0.62414558366622286</v>
      </c>
    </row>
    <row r="254" spans="1:8" ht="25.5">
      <c r="A254" s="10" t="s">
        <v>291</v>
      </c>
      <c r="B254" s="12">
        <v>7</v>
      </c>
      <c r="C254" s="12">
        <v>2</v>
      </c>
      <c r="D254" s="13" t="s">
        <v>611</v>
      </c>
      <c r="E254" s="14" t="s">
        <v>230</v>
      </c>
      <c r="F254" s="15">
        <v>6759</v>
      </c>
      <c r="G254" s="15">
        <v>4218.6000000000004</v>
      </c>
      <c r="H254" s="16">
        <v>0.62414558366622286</v>
      </c>
    </row>
    <row r="255" spans="1:8" ht="25.5">
      <c r="A255" s="10" t="s">
        <v>240</v>
      </c>
      <c r="B255" s="12">
        <v>7</v>
      </c>
      <c r="C255" s="12">
        <v>2</v>
      </c>
      <c r="D255" s="13" t="s">
        <v>611</v>
      </c>
      <c r="E255" s="14" t="s">
        <v>239</v>
      </c>
      <c r="F255" s="15">
        <v>6759</v>
      </c>
      <c r="G255" s="15">
        <v>4218.6000000000004</v>
      </c>
      <c r="H255" s="16">
        <v>0.62414558366622286</v>
      </c>
    </row>
    <row r="256" spans="1:8" ht="51">
      <c r="A256" s="10" t="s">
        <v>610</v>
      </c>
      <c r="B256" s="12">
        <v>7</v>
      </c>
      <c r="C256" s="12">
        <v>2</v>
      </c>
      <c r="D256" s="13" t="s">
        <v>609</v>
      </c>
      <c r="E256" s="14" t="s">
        <v>230</v>
      </c>
      <c r="F256" s="15">
        <v>3635.5</v>
      </c>
      <c r="G256" s="15">
        <v>122.5</v>
      </c>
      <c r="H256" s="16">
        <v>3.3695502681886945E-2</v>
      </c>
    </row>
    <row r="257" spans="1:8" ht="25.5">
      <c r="A257" s="10" t="s">
        <v>291</v>
      </c>
      <c r="B257" s="12">
        <v>7</v>
      </c>
      <c r="C257" s="12">
        <v>2</v>
      </c>
      <c r="D257" s="13" t="s">
        <v>608</v>
      </c>
      <c r="E257" s="14" t="s">
        <v>230</v>
      </c>
      <c r="F257" s="15">
        <v>321.5</v>
      </c>
      <c r="G257" s="15">
        <v>122.5</v>
      </c>
      <c r="H257" s="16">
        <v>0.38102643856920682</v>
      </c>
    </row>
    <row r="258" spans="1:8" ht="25.5">
      <c r="A258" s="10" t="s">
        <v>240</v>
      </c>
      <c r="B258" s="12">
        <v>7</v>
      </c>
      <c r="C258" s="12">
        <v>2</v>
      </c>
      <c r="D258" s="13" t="s">
        <v>608</v>
      </c>
      <c r="E258" s="14" t="s">
        <v>239</v>
      </c>
      <c r="F258" s="15">
        <v>321.5</v>
      </c>
      <c r="G258" s="15">
        <v>122.5</v>
      </c>
      <c r="H258" s="16">
        <v>0.38102643856920682</v>
      </c>
    </row>
    <row r="259" spans="1:8" ht="38.25">
      <c r="A259" s="10" t="s">
        <v>607</v>
      </c>
      <c r="B259" s="12">
        <v>7</v>
      </c>
      <c r="C259" s="12">
        <v>2</v>
      </c>
      <c r="D259" s="13" t="s">
        <v>606</v>
      </c>
      <c r="E259" s="14" t="s">
        <v>230</v>
      </c>
      <c r="F259" s="15">
        <v>3148</v>
      </c>
      <c r="G259" s="15">
        <v>0</v>
      </c>
      <c r="H259" s="16">
        <v>0</v>
      </c>
    </row>
    <row r="260" spans="1:8" ht="25.5">
      <c r="A260" s="10" t="s">
        <v>240</v>
      </c>
      <c r="B260" s="12">
        <v>7</v>
      </c>
      <c r="C260" s="12">
        <v>2</v>
      </c>
      <c r="D260" s="13" t="s">
        <v>606</v>
      </c>
      <c r="E260" s="14" t="s">
        <v>239</v>
      </c>
      <c r="F260" s="15">
        <v>3148</v>
      </c>
      <c r="G260" s="15">
        <v>0</v>
      </c>
      <c r="H260" s="16">
        <v>0</v>
      </c>
    </row>
    <row r="261" spans="1:8" ht="51">
      <c r="A261" s="10" t="s">
        <v>605</v>
      </c>
      <c r="B261" s="12">
        <v>7</v>
      </c>
      <c r="C261" s="12">
        <v>2</v>
      </c>
      <c r="D261" s="13" t="s">
        <v>604</v>
      </c>
      <c r="E261" s="14" t="s">
        <v>230</v>
      </c>
      <c r="F261" s="15">
        <v>166</v>
      </c>
      <c r="G261" s="15">
        <v>0</v>
      </c>
      <c r="H261" s="16">
        <v>0</v>
      </c>
    </row>
    <row r="262" spans="1:8" ht="25.5">
      <c r="A262" s="10" t="s">
        <v>240</v>
      </c>
      <c r="B262" s="12">
        <v>7</v>
      </c>
      <c r="C262" s="12">
        <v>2</v>
      </c>
      <c r="D262" s="13" t="s">
        <v>604</v>
      </c>
      <c r="E262" s="14" t="s">
        <v>239</v>
      </c>
      <c r="F262" s="15">
        <v>166</v>
      </c>
      <c r="G262" s="15">
        <v>0</v>
      </c>
      <c r="H262" s="16">
        <v>0</v>
      </c>
    </row>
    <row r="263" spans="1:8" ht="25.5">
      <c r="A263" s="10" t="s">
        <v>603</v>
      </c>
      <c r="B263" s="12">
        <v>7</v>
      </c>
      <c r="C263" s="12">
        <v>2</v>
      </c>
      <c r="D263" s="13" t="s">
        <v>602</v>
      </c>
      <c r="E263" s="14" t="s">
        <v>230</v>
      </c>
      <c r="F263" s="15">
        <v>687</v>
      </c>
      <c r="G263" s="15">
        <v>227.5</v>
      </c>
      <c r="H263" s="16">
        <v>0.33114992721979619</v>
      </c>
    </row>
    <row r="264" spans="1:8" ht="38.25">
      <c r="A264" s="10" t="s">
        <v>601</v>
      </c>
      <c r="B264" s="12">
        <v>7</v>
      </c>
      <c r="C264" s="12">
        <v>2</v>
      </c>
      <c r="D264" s="13" t="s">
        <v>600</v>
      </c>
      <c r="E264" s="14" t="s">
        <v>230</v>
      </c>
      <c r="F264" s="15">
        <v>447</v>
      </c>
      <c r="G264" s="15">
        <v>227.5</v>
      </c>
      <c r="H264" s="16">
        <v>0.50894854586129756</v>
      </c>
    </row>
    <row r="265" spans="1:8" ht="25.5">
      <c r="A265" s="10" t="s">
        <v>291</v>
      </c>
      <c r="B265" s="12">
        <v>7</v>
      </c>
      <c r="C265" s="12">
        <v>2</v>
      </c>
      <c r="D265" s="13" t="s">
        <v>599</v>
      </c>
      <c r="E265" s="14" t="s">
        <v>230</v>
      </c>
      <c r="F265" s="15">
        <v>447</v>
      </c>
      <c r="G265" s="15">
        <v>227.5</v>
      </c>
      <c r="H265" s="16">
        <v>0.50894854586129756</v>
      </c>
    </row>
    <row r="266" spans="1:8" ht="25.5">
      <c r="A266" s="10" t="s">
        <v>240</v>
      </c>
      <c r="B266" s="12">
        <v>7</v>
      </c>
      <c r="C266" s="12">
        <v>2</v>
      </c>
      <c r="D266" s="13" t="s">
        <v>599</v>
      </c>
      <c r="E266" s="14" t="s">
        <v>239</v>
      </c>
      <c r="F266" s="15">
        <v>447</v>
      </c>
      <c r="G266" s="15">
        <v>227.5</v>
      </c>
      <c r="H266" s="16">
        <v>0.50894854586129756</v>
      </c>
    </row>
    <row r="267" spans="1:8" ht="25.5">
      <c r="A267" s="10" t="s">
        <v>598</v>
      </c>
      <c r="B267" s="12">
        <v>7</v>
      </c>
      <c r="C267" s="12">
        <v>2</v>
      </c>
      <c r="D267" s="13" t="s">
        <v>597</v>
      </c>
      <c r="E267" s="14" t="s">
        <v>230</v>
      </c>
      <c r="F267" s="15">
        <v>240</v>
      </c>
      <c r="G267" s="15">
        <v>0</v>
      </c>
      <c r="H267" s="16">
        <v>0</v>
      </c>
    </row>
    <row r="268" spans="1:8" ht="25.5">
      <c r="A268" s="10" t="s">
        <v>291</v>
      </c>
      <c r="B268" s="12">
        <v>7</v>
      </c>
      <c r="C268" s="12">
        <v>2</v>
      </c>
      <c r="D268" s="13" t="s">
        <v>596</v>
      </c>
      <c r="E268" s="14" t="s">
        <v>230</v>
      </c>
      <c r="F268" s="15">
        <v>240</v>
      </c>
      <c r="G268" s="15">
        <v>0</v>
      </c>
      <c r="H268" s="16">
        <v>0</v>
      </c>
    </row>
    <row r="269" spans="1:8" ht="25.5">
      <c r="A269" s="10" t="s">
        <v>240</v>
      </c>
      <c r="B269" s="12">
        <v>7</v>
      </c>
      <c r="C269" s="12">
        <v>2</v>
      </c>
      <c r="D269" s="13" t="s">
        <v>596</v>
      </c>
      <c r="E269" s="14" t="s">
        <v>239</v>
      </c>
      <c r="F269" s="15">
        <v>240</v>
      </c>
      <c r="G269" s="15">
        <v>0</v>
      </c>
      <c r="H269" s="16">
        <v>0</v>
      </c>
    </row>
    <row r="270" spans="1:8" ht="38.25">
      <c r="A270" s="10" t="s">
        <v>451</v>
      </c>
      <c r="B270" s="12">
        <v>7</v>
      </c>
      <c r="C270" s="12">
        <v>2</v>
      </c>
      <c r="D270" s="13" t="s">
        <v>450</v>
      </c>
      <c r="E270" s="14" t="s">
        <v>230</v>
      </c>
      <c r="F270" s="15">
        <v>280</v>
      </c>
      <c r="G270" s="15">
        <v>0</v>
      </c>
      <c r="H270" s="16">
        <v>0</v>
      </c>
    </row>
    <row r="271" spans="1:8" ht="38.25">
      <c r="A271" s="10" t="s">
        <v>595</v>
      </c>
      <c r="B271" s="12">
        <v>7</v>
      </c>
      <c r="C271" s="12">
        <v>2</v>
      </c>
      <c r="D271" s="13" t="s">
        <v>594</v>
      </c>
      <c r="E271" s="14" t="s">
        <v>230</v>
      </c>
      <c r="F271" s="15">
        <v>213</v>
      </c>
      <c r="G271" s="15">
        <v>0</v>
      </c>
      <c r="H271" s="16">
        <v>0</v>
      </c>
    </row>
    <row r="272" spans="1:8" ht="25.5">
      <c r="A272" s="10" t="s">
        <v>291</v>
      </c>
      <c r="B272" s="12">
        <v>7</v>
      </c>
      <c r="C272" s="12">
        <v>2</v>
      </c>
      <c r="D272" s="13" t="s">
        <v>593</v>
      </c>
      <c r="E272" s="14" t="s">
        <v>230</v>
      </c>
      <c r="F272" s="15">
        <v>213</v>
      </c>
      <c r="G272" s="15">
        <v>0</v>
      </c>
      <c r="H272" s="16">
        <v>0</v>
      </c>
    </row>
    <row r="273" spans="1:8" ht="25.5">
      <c r="A273" s="10" t="s">
        <v>240</v>
      </c>
      <c r="B273" s="12">
        <v>7</v>
      </c>
      <c r="C273" s="12">
        <v>2</v>
      </c>
      <c r="D273" s="13" t="s">
        <v>593</v>
      </c>
      <c r="E273" s="14" t="s">
        <v>239</v>
      </c>
      <c r="F273" s="15">
        <v>213</v>
      </c>
      <c r="G273" s="15">
        <v>0</v>
      </c>
      <c r="H273" s="16">
        <v>0</v>
      </c>
    </row>
    <row r="274" spans="1:8" ht="38.25">
      <c r="A274" s="10" t="s">
        <v>592</v>
      </c>
      <c r="B274" s="12">
        <v>7</v>
      </c>
      <c r="C274" s="12">
        <v>2</v>
      </c>
      <c r="D274" s="13" t="s">
        <v>591</v>
      </c>
      <c r="E274" s="14" t="s">
        <v>230</v>
      </c>
      <c r="F274" s="15">
        <v>67</v>
      </c>
      <c r="G274" s="15">
        <v>0</v>
      </c>
      <c r="H274" s="16">
        <v>0</v>
      </c>
    </row>
    <row r="275" spans="1:8" ht="25.5">
      <c r="A275" s="10" t="s">
        <v>291</v>
      </c>
      <c r="B275" s="12">
        <v>7</v>
      </c>
      <c r="C275" s="12">
        <v>2</v>
      </c>
      <c r="D275" s="13" t="s">
        <v>590</v>
      </c>
      <c r="E275" s="14" t="s">
        <v>230</v>
      </c>
      <c r="F275" s="15">
        <v>67</v>
      </c>
      <c r="G275" s="15">
        <v>0</v>
      </c>
      <c r="H275" s="16">
        <v>0</v>
      </c>
    </row>
    <row r="276" spans="1:8" ht="25.5">
      <c r="A276" s="10" t="s">
        <v>240</v>
      </c>
      <c r="B276" s="12">
        <v>7</v>
      </c>
      <c r="C276" s="12">
        <v>2</v>
      </c>
      <c r="D276" s="13" t="s">
        <v>590</v>
      </c>
      <c r="E276" s="14" t="s">
        <v>239</v>
      </c>
      <c r="F276" s="15">
        <v>67</v>
      </c>
      <c r="G276" s="15">
        <v>0</v>
      </c>
      <c r="H276" s="16">
        <v>0</v>
      </c>
    </row>
    <row r="277" spans="1:8" ht="25.5">
      <c r="A277" s="10" t="s">
        <v>589</v>
      </c>
      <c r="B277" s="12">
        <v>7</v>
      </c>
      <c r="C277" s="12">
        <v>2</v>
      </c>
      <c r="D277" s="13" t="s">
        <v>588</v>
      </c>
      <c r="E277" s="14" t="s">
        <v>230</v>
      </c>
      <c r="F277" s="15">
        <v>595.9</v>
      </c>
      <c r="G277" s="15">
        <v>3.1</v>
      </c>
      <c r="H277" s="16">
        <v>5.2022151367679143E-3</v>
      </c>
    </row>
    <row r="278" spans="1:8" ht="51">
      <c r="A278" s="10" t="s">
        <v>587</v>
      </c>
      <c r="B278" s="12">
        <v>7</v>
      </c>
      <c r="C278" s="12">
        <v>2</v>
      </c>
      <c r="D278" s="13" t="s">
        <v>586</v>
      </c>
      <c r="E278" s="14" t="s">
        <v>230</v>
      </c>
      <c r="F278" s="15">
        <v>405.5</v>
      </c>
      <c r="G278" s="15">
        <v>3.1</v>
      </c>
      <c r="H278" s="16">
        <v>7.6448828606658446E-3</v>
      </c>
    </row>
    <row r="279" spans="1:8" ht="25.5">
      <c r="A279" s="10" t="s">
        <v>291</v>
      </c>
      <c r="B279" s="12">
        <v>7</v>
      </c>
      <c r="C279" s="12">
        <v>2</v>
      </c>
      <c r="D279" s="13" t="s">
        <v>585</v>
      </c>
      <c r="E279" s="14" t="s">
        <v>230</v>
      </c>
      <c r="F279" s="15">
        <v>405.5</v>
      </c>
      <c r="G279" s="15">
        <v>3.1</v>
      </c>
      <c r="H279" s="16">
        <v>7.6448828606658446E-3</v>
      </c>
    </row>
    <row r="280" spans="1:8" ht="25.5">
      <c r="A280" s="10" t="s">
        <v>240</v>
      </c>
      <c r="B280" s="12">
        <v>7</v>
      </c>
      <c r="C280" s="12">
        <v>2</v>
      </c>
      <c r="D280" s="13" t="s">
        <v>585</v>
      </c>
      <c r="E280" s="14" t="s">
        <v>239</v>
      </c>
      <c r="F280" s="15">
        <v>405.5</v>
      </c>
      <c r="G280" s="15">
        <v>3.1</v>
      </c>
      <c r="H280" s="16">
        <v>7.6448828606658446E-3</v>
      </c>
    </row>
    <row r="281" spans="1:8">
      <c r="A281" s="10" t="s">
        <v>545</v>
      </c>
      <c r="B281" s="12">
        <v>7</v>
      </c>
      <c r="C281" s="12">
        <v>2</v>
      </c>
      <c r="D281" s="13" t="s">
        <v>584</v>
      </c>
      <c r="E281" s="14" t="s">
        <v>230</v>
      </c>
      <c r="F281" s="15">
        <v>117.9</v>
      </c>
      <c r="G281" s="15">
        <v>0</v>
      </c>
      <c r="H281" s="16">
        <v>0</v>
      </c>
    </row>
    <row r="282" spans="1:8" ht="25.5">
      <c r="A282" s="10" t="s">
        <v>291</v>
      </c>
      <c r="B282" s="12">
        <v>7</v>
      </c>
      <c r="C282" s="12">
        <v>2</v>
      </c>
      <c r="D282" s="13" t="s">
        <v>583</v>
      </c>
      <c r="E282" s="14" t="s">
        <v>230</v>
      </c>
      <c r="F282" s="15">
        <v>117.9</v>
      </c>
      <c r="G282" s="15">
        <v>0</v>
      </c>
      <c r="H282" s="16">
        <v>0</v>
      </c>
    </row>
    <row r="283" spans="1:8" ht="25.5">
      <c r="A283" s="10" t="s">
        <v>240</v>
      </c>
      <c r="B283" s="12">
        <v>7</v>
      </c>
      <c r="C283" s="12">
        <v>2</v>
      </c>
      <c r="D283" s="13" t="s">
        <v>583</v>
      </c>
      <c r="E283" s="14" t="s">
        <v>239</v>
      </c>
      <c r="F283" s="15">
        <v>117.9</v>
      </c>
      <c r="G283" s="15">
        <v>0</v>
      </c>
      <c r="H283" s="16">
        <v>0</v>
      </c>
    </row>
    <row r="284" spans="1:8" ht="25.5">
      <c r="A284" s="10" t="s">
        <v>582</v>
      </c>
      <c r="B284" s="12">
        <v>7</v>
      </c>
      <c r="C284" s="12">
        <v>2</v>
      </c>
      <c r="D284" s="13" t="s">
        <v>581</v>
      </c>
      <c r="E284" s="14" t="s">
        <v>230</v>
      </c>
      <c r="F284" s="15">
        <v>72.5</v>
      </c>
      <c r="G284" s="15">
        <v>0</v>
      </c>
      <c r="H284" s="16">
        <v>0</v>
      </c>
    </row>
    <row r="285" spans="1:8" ht="25.5">
      <c r="A285" s="10" t="s">
        <v>291</v>
      </c>
      <c r="B285" s="12">
        <v>7</v>
      </c>
      <c r="C285" s="12">
        <v>2</v>
      </c>
      <c r="D285" s="13" t="s">
        <v>580</v>
      </c>
      <c r="E285" s="14" t="s">
        <v>230</v>
      </c>
      <c r="F285" s="15">
        <v>72.5</v>
      </c>
      <c r="G285" s="15">
        <v>0</v>
      </c>
      <c r="H285" s="16">
        <v>0</v>
      </c>
    </row>
    <row r="286" spans="1:8" ht="25.5">
      <c r="A286" s="10" t="s">
        <v>240</v>
      </c>
      <c r="B286" s="12">
        <v>7</v>
      </c>
      <c r="C286" s="12">
        <v>2</v>
      </c>
      <c r="D286" s="13" t="s">
        <v>580</v>
      </c>
      <c r="E286" s="14" t="s">
        <v>239</v>
      </c>
      <c r="F286" s="15">
        <v>72.5</v>
      </c>
      <c r="G286" s="15">
        <v>0</v>
      </c>
      <c r="H286" s="16">
        <v>0</v>
      </c>
    </row>
    <row r="287" spans="1:8" ht="38.25">
      <c r="A287" s="10" t="s">
        <v>650</v>
      </c>
      <c r="B287" s="12">
        <v>7</v>
      </c>
      <c r="C287" s="12">
        <v>2</v>
      </c>
      <c r="D287" s="13" t="s">
        <v>649</v>
      </c>
      <c r="E287" s="14" t="s">
        <v>230</v>
      </c>
      <c r="F287" s="15">
        <v>14.4</v>
      </c>
      <c r="G287" s="15">
        <v>0</v>
      </c>
      <c r="H287" s="16">
        <v>0</v>
      </c>
    </row>
    <row r="288" spans="1:8" ht="25.5">
      <c r="A288" s="10" t="s">
        <v>672</v>
      </c>
      <c r="B288" s="12">
        <v>7</v>
      </c>
      <c r="C288" s="12">
        <v>2</v>
      </c>
      <c r="D288" s="13" t="s">
        <v>671</v>
      </c>
      <c r="E288" s="14" t="s">
        <v>230</v>
      </c>
      <c r="F288" s="15">
        <v>14.4</v>
      </c>
      <c r="G288" s="15">
        <v>0</v>
      </c>
      <c r="H288" s="16">
        <v>0</v>
      </c>
    </row>
    <row r="289" spans="1:8" ht="25.5">
      <c r="A289" s="10" t="s">
        <v>291</v>
      </c>
      <c r="B289" s="12">
        <v>7</v>
      </c>
      <c r="C289" s="12">
        <v>2</v>
      </c>
      <c r="D289" s="13" t="s">
        <v>670</v>
      </c>
      <c r="E289" s="14" t="s">
        <v>230</v>
      </c>
      <c r="F289" s="15">
        <v>14.4</v>
      </c>
      <c r="G289" s="15">
        <v>0</v>
      </c>
      <c r="H289" s="16">
        <v>0</v>
      </c>
    </row>
    <row r="290" spans="1:8">
      <c r="A290" s="10" t="s">
        <v>267</v>
      </c>
      <c r="B290" s="12">
        <v>7</v>
      </c>
      <c r="C290" s="12">
        <v>2</v>
      </c>
      <c r="D290" s="13" t="s">
        <v>670</v>
      </c>
      <c r="E290" s="14" t="s">
        <v>265</v>
      </c>
      <c r="F290" s="15">
        <v>14.4</v>
      </c>
      <c r="G290" s="15">
        <v>0</v>
      </c>
      <c r="H290" s="16">
        <v>0</v>
      </c>
    </row>
    <row r="291" spans="1:8" ht="38.25">
      <c r="A291" s="10" t="s">
        <v>579</v>
      </c>
      <c r="B291" s="12">
        <v>7</v>
      </c>
      <c r="C291" s="12">
        <v>2</v>
      </c>
      <c r="D291" s="13" t="s">
        <v>578</v>
      </c>
      <c r="E291" s="14" t="s">
        <v>230</v>
      </c>
      <c r="F291" s="15">
        <v>20364.599999999999</v>
      </c>
      <c r="G291" s="15">
        <v>6193.8</v>
      </c>
      <c r="H291" s="16">
        <v>0.30414542883238566</v>
      </c>
    </row>
    <row r="292" spans="1:8" ht="25.5">
      <c r="A292" s="10" t="s">
        <v>577</v>
      </c>
      <c r="B292" s="12">
        <v>7</v>
      </c>
      <c r="C292" s="12">
        <v>2</v>
      </c>
      <c r="D292" s="13" t="s">
        <v>576</v>
      </c>
      <c r="E292" s="14" t="s">
        <v>230</v>
      </c>
      <c r="F292" s="15">
        <v>149.19999999999999</v>
      </c>
      <c r="G292" s="15">
        <v>149.19999999999999</v>
      </c>
      <c r="H292" s="16">
        <v>1</v>
      </c>
    </row>
    <row r="293" spans="1:8" ht="25.5">
      <c r="A293" s="10" t="s">
        <v>291</v>
      </c>
      <c r="B293" s="12">
        <v>7</v>
      </c>
      <c r="C293" s="12">
        <v>2</v>
      </c>
      <c r="D293" s="13" t="s">
        <v>575</v>
      </c>
      <c r="E293" s="14" t="s">
        <v>230</v>
      </c>
      <c r="F293" s="15">
        <v>149.19999999999999</v>
      </c>
      <c r="G293" s="15">
        <v>149.19999999999999</v>
      </c>
      <c r="H293" s="16">
        <v>1</v>
      </c>
    </row>
    <row r="294" spans="1:8" ht="25.5">
      <c r="A294" s="10" t="s">
        <v>240</v>
      </c>
      <c r="B294" s="12">
        <v>7</v>
      </c>
      <c r="C294" s="12">
        <v>2</v>
      </c>
      <c r="D294" s="13" t="s">
        <v>575</v>
      </c>
      <c r="E294" s="14" t="s">
        <v>239</v>
      </c>
      <c r="F294" s="15">
        <v>149.19999999999999</v>
      </c>
      <c r="G294" s="15">
        <v>149.19999999999999</v>
      </c>
      <c r="H294" s="16">
        <v>1</v>
      </c>
    </row>
    <row r="295" spans="1:8" ht="63.75">
      <c r="A295" s="10" t="s">
        <v>574</v>
      </c>
      <c r="B295" s="12">
        <v>7</v>
      </c>
      <c r="C295" s="12">
        <v>2</v>
      </c>
      <c r="D295" s="13" t="s">
        <v>573</v>
      </c>
      <c r="E295" s="14" t="s">
        <v>230</v>
      </c>
      <c r="F295" s="15">
        <v>20215.400000000001</v>
      </c>
      <c r="G295" s="15">
        <v>6044.6</v>
      </c>
      <c r="H295" s="16">
        <v>0.29900966589827555</v>
      </c>
    </row>
    <row r="296" spans="1:8" ht="25.5">
      <c r="A296" s="10" t="s">
        <v>291</v>
      </c>
      <c r="B296" s="12">
        <v>7</v>
      </c>
      <c r="C296" s="12">
        <v>2</v>
      </c>
      <c r="D296" s="13" t="s">
        <v>572</v>
      </c>
      <c r="E296" s="14" t="s">
        <v>230</v>
      </c>
      <c r="F296" s="15">
        <v>1855.8</v>
      </c>
      <c r="G296" s="15">
        <v>1191.7</v>
      </c>
      <c r="H296" s="16">
        <v>0.64214893846319654</v>
      </c>
    </row>
    <row r="297" spans="1:8" ht="25.5">
      <c r="A297" s="10" t="s">
        <v>240</v>
      </c>
      <c r="B297" s="12">
        <v>7</v>
      </c>
      <c r="C297" s="12">
        <v>2</v>
      </c>
      <c r="D297" s="13" t="s">
        <v>572</v>
      </c>
      <c r="E297" s="14" t="s">
        <v>239</v>
      </c>
      <c r="F297" s="15">
        <v>1855.8</v>
      </c>
      <c r="G297" s="15">
        <v>1191.7</v>
      </c>
      <c r="H297" s="16">
        <v>0.64214893846319654</v>
      </c>
    </row>
    <row r="298" spans="1:8" ht="76.5">
      <c r="A298" s="10" t="s">
        <v>571</v>
      </c>
      <c r="B298" s="12">
        <v>7</v>
      </c>
      <c r="C298" s="12">
        <v>2</v>
      </c>
      <c r="D298" s="13" t="s">
        <v>570</v>
      </c>
      <c r="E298" s="14" t="s">
        <v>230</v>
      </c>
      <c r="F298" s="15">
        <v>3000</v>
      </c>
      <c r="G298" s="15">
        <v>0</v>
      </c>
      <c r="H298" s="16">
        <v>0</v>
      </c>
    </row>
    <row r="299" spans="1:8" ht="25.5">
      <c r="A299" s="10" t="s">
        <v>240</v>
      </c>
      <c r="B299" s="12">
        <v>7</v>
      </c>
      <c r="C299" s="12">
        <v>2</v>
      </c>
      <c r="D299" s="13" t="s">
        <v>570</v>
      </c>
      <c r="E299" s="14" t="s">
        <v>239</v>
      </c>
      <c r="F299" s="15">
        <v>3000</v>
      </c>
      <c r="G299" s="15">
        <v>0</v>
      </c>
      <c r="H299" s="16">
        <v>0</v>
      </c>
    </row>
    <row r="300" spans="1:8" ht="63.75">
      <c r="A300" s="10" t="s">
        <v>569</v>
      </c>
      <c r="B300" s="12">
        <v>7</v>
      </c>
      <c r="C300" s="12">
        <v>2</v>
      </c>
      <c r="D300" s="13" t="s">
        <v>568</v>
      </c>
      <c r="E300" s="14" t="s">
        <v>230</v>
      </c>
      <c r="F300" s="15">
        <v>14359.6</v>
      </c>
      <c r="G300" s="15">
        <v>4000</v>
      </c>
      <c r="H300" s="16">
        <v>0.27855929134516283</v>
      </c>
    </row>
    <row r="301" spans="1:8" ht="25.5">
      <c r="A301" s="10" t="s">
        <v>240</v>
      </c>
      <c r="B301" s="12">
        <v>7</v>
      </c>
      <c r="C301" s="12">
        <v>2</v>
      </c>
      <c r="D301" s="13" t="s">
        <v>568</v>
      </c>
      <c r="E301" s="14" t="s">
        <v>239</v>
      </c>
      <c r="F301" s="15">
        <v>14359.6</v>
      </c>
      <c r="G301" s="15">
        <v>4000</v>
      </c>
      <c r="H301" s="16">
        <v>0.27855929134516283</v>
      </c>
    </row>
    <row r="302" spans="1:8" ht="38.25">
      <c r="A302" s="10" t="s">
        <v>567</v>
      </c>
      <c r="B302" s="12">
        <v>7</v>
      </c>
      <c r="C302" s="12">
        <v>2</v>
      </c>
      <c r="D302" s="13" t="s">
        <v>566</v>
      </c>
      <c r="E302" s="14" t="s">
        <v>230</v>
      </c>
      <c r="F302" s="15">
        <v>1000</v>
      </c>
      <c r="G302" s="15">
        <v>853</v>
      </c>
      <c r="H302" s="16">
        <v>0.85299999999999998</v>
      </c>
    </row>
    <row r="303" spans="1:8" ht="25.5">
      <c r="A303" s="10" t="s">
        <v>240</v>
      </c>
      <c r="B303" s="12">
        <v>7</v>
      </c>
      <c r="C303" s="12">
        <v>2</v>
      </c>
      <c r="D303" s="13" t="s">
        <v>566</v>
      </c>
      <c r="E303" s="14" t="s">
        <v>239</v>
      </c>
      <c r="F303" s="15">
        <v>1000</v>
      </c>
      <c r="G303" s="15">
        <v>853</v>
      </c>
      <c r="H303" s="16">
        <v>0.85299999999999998</v>
      </c>
    </row>
    <row r="304" spans="1:8" ht="38.25">
      <c r="A304" s="10" t="s">
        <v>565</v>
      </c>
      <c r="B304" s="12">
        <v>7</v>
      </c>
      <c r="C304" s="12">
        <v>2</v>
      </c>
      <c r="D304" s="13" t="s">
        <v>564</v>
      </c>
      <c r="E304" s="14" t="s">
        <v>230</v>
      </c>
      <c r="F304" s="15">
        <v>15</v>
      </c>
      <c r="G304" s="15">
        <v>0</v>
      </c>
      <c r="H304" s="16">
        <v>0</v>
      </c>
    </row>
    <row r="305" spans="1:8" ht="38.25">
      <c r="A305" s="10" t="s">
        <v>563</v>
      </c>
      <c r="B305" s="12">
        <v>7</v>
      </c>
      <c r="C305" s="12">
        <v>2</v>
      </c>
      <c r="D305" s="13" t="s">
        <v>562</v>
      </c>
      <c r="E305" s="14" t="s">
        <v>230</v>
      </c>
      <c r="F305" s="15">
        <v>15</v>
      </c>
      <c r="G305" s="15">
        <v>0</v>
      </c>
      <c r="H305" s="16">
        <v>0</v>
      </c>
    </row>
    <row r="306" spans="1:8" ht="38.25">
      <c r="A306" s="10" t="s">
        <v>561</v>
      </c>
      <c r="B306" s="12">
        <v>7</v>
      </c>
      <c r="C306" s="12">
        <v>2</v>
      </c>
      <c r="D306" s="13" t="s">
        <v>560</v>
      </c>
      <c r="E306" s="14" t="s">
        <v>230</v>
      </c>
      <c r="F306" s="15">
        <v>15</v>
      </c>
      <c r="G306" s="15">
        <v>0</v>
      </c>
      <c r="H306" s="16">
        <v>0</v>
      </c>
    </row>
    <row r="307" spans="1:8" ht="25.5">
      <c r="A307" s="10" t="s">
        <v>240</v>
      </c>
      <c r="B307" s="12">
        <v>7</v>
      </c>
      <c r="C307" s="12">
        <v>2</v>
      </c>
      <c r="D307" s="13" t="s">
        <v>560</v>
      </c>
      <c r="E307" s="14" t="s">
        <v>239</v>
      </c>
      <c r="F307" s="15">
        <v>15</v>
      </c>
      <c r="G307" s="15">
        <v>0</v>
      </c>
      <c r="H307" s="16">
        <v>0</v>
      </c>
    </row>
    <row r="308" spans="1:8" s="24" customFormat="1" ht="25.5">
      <c r="A308" s="18" t="s">
        <v>279</v>
      </c>
      <c r="B308" s="20">
        <v>7</v>
      </c>
      <c r="C308" s="20">
        <v>5</v>
      </c>
      <c r="D308" s="21" t="s">
        <v>230</v>
      </c>
      <c r="E308" s="22" t="s">
        <v>230</v>
      </c>
      <c r="F308" s="23">
        <v>202.1</v>
      </c>
      <c r="G308" s="23">
        <v>44.4</v>
      </c>
      <c r="H308" s="17">
        <v>0.21969322117763485</v>
      </c>
    </row>
    <row r="309" spans="1:8" ht="18.600000000000001" customHeight="1">
      <c r="A309" s="10" t="s">
        <v>278</v>
      </c>
      <c r="B309" s="12">
        <v>7</v>
      </c>
      <c r="C309" s="12">
        <v>5</v>
      </c>
      <c r="D309" s="13" t="s">
        <v>277</v>
      </c>
      <c r="E309" s="14" t="s">
        <v>230</v>
      </c>
      <c r="F309" s="15">
        <v>104.1</v>
      </c>
      <c r="G309" s="15">
        <v>26.9</v>
      </c>
      <c r="H309" s="16">
        <v>0.25840537944284342</v>
      </c>
    </row>
    <row r="310" spans="1:8" ht="16.149999999999999" customHeight="1">
      <c r="A310" s="10" t="s">
        <v>276</v>
      </c>
      <c r="B310" s="12">
        <v>7</v>
      </c>
      <c r="C310" s="12">
        <v>5</v>
      </c>
      <c r="D310" s="13" t="s">
        <v>275</v>
      </c>
      <c r="E310" s="14" t="s">
        <v>230</v>
      </c>
      <c r="F310" s="15">
        <v>104.1</v>
      </c>
      <c r="G310" s="15">
        <v>26.9</v>
      </c>
      <c r="H310" s="16">
        <v>0.25840537944284342</v>
      </c>
    </row>
    <row r="311" spans="1:8" ht="25.5">
      <c r="A311" s="10" t="s">
        <v>240</v>
      </c>
      <c r="B311" s="12">
        <v>7</v>
      </c>
      <c r="C311" s="12">
        <v>5</v>
      </c>
      <c r="D311" s="13" t="s">
        <v>275</v>
      </c>
      <c r="E311" s="14" t="s">
        <v>239</v>
      </c>
      <c r="F311" s="15">
        <v>104.1</v>
      </c>
      <c r="G311" s="15">
        <v>26.9</v>
      </c>
      <c r="H311" s="16">
        <v>0.25840537944284342</v>
      </c>
    </row>
    <row r="312" spans="1:8" ht="38.25">
      <c r="A312" s="10" t="s">
        <v>515</v>
      </c>
      <c r="B312" s="12">
        <v>7</v>
      </c>
      <c r="C312" s="12">
        <v>5</v>
      </c>
      <c r="D312" s="13" t="s">
        <v>514</v>
      </c>
      <c r="E312" s="14" t="s">
        <v>230</v>
      </c>
      <c r="F312" s="15">
        <v>50</v>
      </c>
      <c r="G312" s="15">
        <v>0</v>
      </c>
      <c r="H312" s="16">
        <v>0</v>
      </c>
    </row>
    <row r="313" spans="1:8" ht="25.5">
      <c r="A313" s="10" t="s">
        <v>513</v>
      </c>
      <c r="B313" s="12">
        <v>7</v>
      </c>
      <c r="C313" s="12">
        <v>5</v>
      </c>
      <c r="D313" s="13" t="s">
        <v>512</v>
      </c>
      <c r="E313" s="14" t="s">
        <v>230</v>
      </c>
      <c r="F313" s="15">
        <v>50</v>
      </c>
      <c r="G313" s="15">
        <v>0</v>
      </c>
      <c r="H313" s="16">
        <v>0</v>
      </c>
    </row>
    <row r="314" spans="1:8" ht="25.5">
      <c r="A314" s="10" t="s">
        <v>291</v>
      </c>
      <c r="B314" s="12">
        <v>7</v>
      </c>
      <c r="C314" s="12">
        <v>5</v>
      </c>
      <c r="D314" s="13" t="s">
        <v>511</v>
      </c>
      <c r="E314" s="14" t="s">
        <v>230</v>
      </c>
      <c r="F314" s="15">
        <v>50</v>
      </c>
      <c r="G314" s="15">
        <v>0</v>
      </c>
      <c r="H314" s="16">
        <v>0</v>
      </c>
    </row>
    <row r="315" spans="1:8" ht="25.5">
      <c r="A315" s="10" t="s">
        <v>240</v>
      </c>
      <c r="B315" s="12">
        <v>7</v>
      </c>
      <c r="C315" s="12">
        <v>5</v>
      </c>
      <c r="D315" s="13" t="s">
        <v>511</v>
      </c>
      <c r="E315" s="14" t="s">
        <v>239</v>
      </c>
      <c r="F315" s="15">
        <v>50</v>
      </c>
      <c r="G315" s="15">
        <v>0</v>
      </c>
      <c r="H315" s="16">
        <v>0</v>
      </c>
    </row>
    <row r="316" spans="1:8" ht="38.25">
      <c r="A316" s="10" t="s">
        <v>650</v>
      </c>
      <c r="B316" s="12">
        <v>7</v>
      </c>
      <c r="C316" s="12">
        <v>5</v>
      </c>
      <c r="D316" s="13" t="s">
        <v>649</v>
      </c>
      <c r="E316" s="14" t="s">
        <v>230</v>
      </c>
      <c r="F316" s="15">
        <v>20</v>
      </c>
      <c r="G316" s="15">
        <v>0</v>
      </c>
      <c r="H316" s="16">
        <v>0</v>
      </c>
    </row>
    <row r="317" spans="1:8">
      <c r="A317" s="10" t="s">
        <v>669</v>
      </c>
      <c r="B317" s="12">
        <v>7</v>
      </c>
      <c r="C317" s="12">
        <v>5</v>
      </c>
      <c r="D317" s="13" t="s">
        <v>668</v>
      </c>
      <c r="E317" s="14" t="s">
        <v>230</v>
      </c>
      <c r="F317" s="15">
        <v>20</v>
      </c>
      <c r="G317" s="15">
        <v>0</v>
      </c>
      <c r="H317" s="16">
        <v>0</v>
      </c>
    </row>
    <row r="318" spans="1:8" ht="25.5">
      <c r="A318" s="10" t="s">
        <v>291</v>
      </c>
      <c r="B318" s="12">
        <v>7</v>
      </c>
      <c r="C318" s="12">
        <v>5</v>
      </c>
      <c r="D318" s="13" t="s">
        <v>667</v>
      </c>
      <c r="E318" s="14" t="s">
        <v>230</v>
      </c>
      <c r="F318" s="15">
        <v>20</v>
      </c>
      <c r="G318" s="15">
        <v>0</v>
      </c>
      <c r="H318" s="16">
        <v>0</v>
      </c>
    </row>
    <row r="319" spans="1:8" ht="25.5">
      <c r="A319" s="10" t="s">
        <v>240</v>
      </c>
      <c r="B319" s="12">
        <v>7</v>
      </c>
      <c r="C319" s="12">
        <v>5</v>
      </c>
      <c r="D319" s="13" t="s">
        <v>667</v>
      </c>
      <c r="E319" s="14" t="s">
        <v>239</v>
      </c>
      <c r="F319" s="15">
        <v>20</v>
      </c>
      <c r="G319" s="15">
        <v>0</v>
      </c>
      <c r="H319" s="16">
        <v>0</v>
      </c>
    </row>
    <row r="320" spans="1:8" ht="38.25">
      <c r="A320" s="10" t="s">
        <v>369</v>
      </c>
      <c r="B320" s="12">
        <v>7</v>
      </c>
      <c r="C320" s="12">
        <v>5</v>
      </c>
      <c r="D320" s="13" t="s">
        <v>368</v>
      </c>
      <c r="E320" s="14" t="s">
        <v>230</v>
      </c>
      <c r="F320" s="15">
        <v>28</v>
      </c>
      <c r="G320" s="15">
        <v>17.5</v>
      </c>
      <c r="H320" s="16">
        <v>0.625</v>
      </c>
    </row>
    <row r="321" spans="1:8" ht="25.5">
      <c r="A321" s="10" t="s">
        <v>367</v>
      </c>
      <c r="B321" s="12">
        <v>7</v>
      </c>
      <c r="C321" s="12">
        <v>5</v>
      </c>
      <c r="D321" s="13" t="s">
        <v>366</v>
      </c>
      <c r="E321" s="14" t="s">
        <v>230</v>
      </c>
      <c r="F321" s="15">
        <v>20</v>
      </c>
      <c r="G321" s="15">
        <v>9.5</v>
      </c>
      <c r="H321" s="16">
        <v>0.47499999999999998</v>
      </c>
    </row>
    <row r="322" spans="1:8" ht="38.25">
      <c r="A322" s="10" t="s">
        <v>365</v>
      </c>
      <c r="B322" s="12">
        <v>7</v>
      </c>
      <c r="C322" s="12">
        <v>5</v>
      </c>
      <c r="D322" s="13" t="s">
        <v>364</v>
      </c>
      <c r="E322" s="14" t="s">
        <v>230</v>
      </c>
      <c r="F322" s="15">
        <v>20</v>
      </c>
      <c r="G322" s="15">
        <v>9.5</v>
      </c>
      <c r="H322" s="16">
        <v>0.47499999999999998</v>
      </c>
    </row>
    <row r="323" spans="1:8" ht="25.5">
      <c r="A323" s="10" t="s">
        <v>240</v>
      </c>
      <c r="B323" s="12">
        <v>7</v>
      </c>
      <c r="C323" s="12">
        <v>5</v>
      </c>
      <c r="D323" s="13" t="s">
        <v>364</v>
      </c>
      <c r="E323" s="14" t="s">
        <v>239</v>
      </c>
      <c r="F323" s="15">
        <v>20</v>
      </c>
      <c r="G323" s="15">
        <v>9.5</v>
      </c>
      <c r="H323" s="16">
        <v>0.47499999999999998</v>
      </c>
    </row>
    <row r="324" spans="1:8" ht="38.25">
      <c r="A324" s="10" t="s">
        <v>363</v>
      </c>
      <c r="B324" s="12">
        <v>7</v>
      </c>
      <c r="C324" s="12">
        <v>5</v>
      </c>
      <c r="D324" s="13" t="s">
        <v>362</v>
      </c>
      <c r="E324" s="14" t="s">
        <v>230</v>
      </c>
      <c r="F324" s="15">
        <v>8</v>
      </c>
      <c r="G324" s="15">
        <v>8</v>
      </c>
      <c r="H324" s="16">
        <v>1</v>
      </c>
    </row>
    <row r="325" spans="1:8" ht="51">
      <c r="A325" s="10" t="s">
        <v>361</v>
      </c>
      <c r="B325" s="12">
        <v>7</v>
      </c>
      <c r="C325" s="12">
        <v>5</v>
      </c>
      <c r="D325" s="13" t="s">
        <v>360</v>
      </c>
      <c r="E325" s="14" t="s">
        <v>230</v>
      </c>
      <c r="F325" s="15">
        <v>8</v>
      </c>
      <c r="G325" s="15">
        <v>8</v>
      </c>
      <c r="H325" s="16">
        <v>1</v>
      </c>
    </row>
    <row r="326" spans="1:8" ht="25.5">
      <c r="A326" s="10" t="s">
        <v>240</v>
      </c>
      <c r="B326" s="12">
        <v>7</v>
      </c>
      <c r="C326" s="12">
        <v>5</v>
      </c>
      <c r="D326" s="13" t="s">
        <v>360</v>
      </c>
      <c r="E326" s="14" t="s">
        <v>239</v>
      </c>
      <c r="F326" s="15">
        <v>8</v>
      </c>
      <c r="G326" s="15">
        <v>8</v>
      </c>
      <c r="H326" s="16">
        <v>1</v>
      </c>
    </row>
    <row r="327" spans="1:8" s="24" customFormat="1" ht="15.6" customHeight="1">
      <c r="A327" s="18" t="s">
        <v>359</v>
      </c>
      <c r="B327" s="20">
        <v>7</v>
      </c>
      <c r="C327" s="20">
        <v>7</v>
      </c>
      <c r="D327" s="21" t="s">
        <v>230</v>
      </c>
      <c r="E327" s="22" t="s">
        <v>230</v>
      </c>
      <c r="F327" s="23">
        <v>2759.1</v>
      </c>
      <c r="G327" s="23">
        <v>2475.8000000000002</v>
      </c>
      <c r="H327" s="17">
        <v>0.89732159037367265</v>
      </c>
    </row>
    <row r="328" spans="1:8" ht="51">
      <c r="A328" s="10" t="s">
        <v>547</v>
      </c>
      <c r="B328" s="12">
        <v>7</v>
      </c>
      <c r="C328" s="12">
        <v>7</v>
      </c>
      <c r="D328" s="13" t="s">
        <v>546</v>
      </c>
      <c r="E328" s="14" t="s">
        <v>230</v>
      </c>
      <c r="F328" s="15">
        <v>2595.1</v>
      </c>
      <c r="G328" s="15">
        <v>2475.8000000000002</v>
      </c>
      <c r="H328" s="16">
        <v>0.95402874648375791</v>
      </c>
    </row>
    <row r="329" spans="1:8" ht="25.5">
      <c r="A329" s="10" t="s">
        <v>559</v>
      </c>
      <c r="B329" s="12">
        <v>7</v>
      </c>
      <c r="C329" s="12">
        <v>7</v>
      </c>
      <c r="D329" s="13" t="s">
        <v>558</v>
      </c>
      <c r="E329" s="14" t="s">
        <v>230</v>
      </c>
      <c r="F329" s="15">
        <v>2475.8000000000002</v>
      </c>
      <c r="G329" s="15">
        <v>2475.8000000000002</v>
      </c>
      <c r="H329" s="16">
        <v>1</v>
      </c>
    </row>
    <row r="330" spans="1:8" ht="89.25">
      <c r="A330" s="10" t="s">
        <v>557</v>
      </c>
      <c r="B330" s="12">
        <v>7</v>
      </c>
      <c r="C330" s="12">
        <v>7</v>
      </c>
      <c r="D330" s="13" t="s">
        <v>556</v>
      </c>
      <c r="E330" s="14" t="s">
        <v>230</v>
      </c>
      <c r="F330" s="15">
        <v>2228.1999999999998</v>
      </c>
      <c r="G330" s="15">
        <v>2228.1999999999998</v>
      </c>
      <c r="H330" s="16">
        <v>1</v>
      </c>
    </row>
    <row r="331" spans="1:8" ht="25.5">
      <c r="A331" s="10" t="s">
        <v>240</v>
      </c>
      <c r="B331" s="12">
        <v>7</v>
      </c>
      <c r="C331" s="12">
        <v>7</v>
      </c>
      <c r="D331" s="13" t="s">
        <v>556</v>
      </c>
      <c r="E331" s="14" t="s">
        <v>239</v>
      </c>
      <c r="F331" s="15">
        <v>2228.1999999999998</v>
      </c>
      <c r="G331" s="15">
        <v>2228.1999999999998</v>
      </c>
      <c r="H331" s="16">
        <v>1</v>
      </c>
    </row>
    <row r="332" spans="1:8" ht="51">
      <c r="A332" s="10" t="s">
        <v>555</v>
      </c>
      <c r="B332" s="12">
        <v>7</v>
      </c>
      <c r="C332" s="12">
        <v>7</v>
      </c>
      <c r="D332" s="13" t="s">
        <v>554</v>
      </c>
      <c r="E332" s="14" t="s">
        <v>230</v>
      </c>
      <c r="F332" s="15">
        <v>247.6</v>
      </c>
      <c r="G332" s="15">
        <v>247.6</v>
      </c>
      <c r="H332" s="16">
        <v>1</v>
      </c>
    </row>
    <row r="333" spans="1:8" ht="25.5">
      <c r="A333" s="10" t="s">
        <v>240</v>
      </c>
      <c r="B333" s="12">
        <v>7</v>
      </c>
      <c r="C333" s="12">
        <v>7</v>
      </c>
      <c r="D333" s="13" t="s">
        <v>554</v>
      </c>
      <c r="E333" s="14" t="s">
        <v>239</v>
      </c>
      <c r="F333" s="15">
        <v>247.6</v>
      </c>
      <c r="G333" s="15">
        <v>247.6</v>
      </c>
      <c r="H333" s="16">
        <v>1</v>
      </c>
    </row>
    <row r="334" spans="1:8">
      <c r="A334" s="10" t="s">
        <v>545</v>
      </c>
      <c r="B334" s="12">
        <v>7</v>
      </c>
      <c r="C334" s="12">
        <v>7</v>
      </c>
      <c r="D334" s="13" t="s">
        <v>544</v>
      </c>
      <c r="E334" s="14" t="s">
        <v>230</v>
      </c>
      <c r="F334" s="15">
        <v>119.3</v>
      </c>
      <c r="G334" s="15">
        <v>0</v>
      </c>
      <c r="H334" s="16">
        <v>0</v>
      </c>
    </row>
    <row r="335" spans="1:8" ht="25.5">
      <c r="A335" s="10" t="s">
        <v>291</v>
      </c>
      <c r="B335" s="12">
        <v>7</v>
      </c>
      <c r="C335" s="12">
        <v>7</v>
      </c>
      <c r="D335" s="13" t="s">
        <v>543</v>
      </c>
      <c r="E335" s="14" t="s">
        <v>230</v>
      </c>
      <c r="F335" s="15">
        <v>119.3</v>
      </c>
      <c r="G335" s="15">
        <v>0</v>
      </c>
      <c r="H335" s="16">
        <v>0</v>
      </c>
    </row>
    <row r="336" spans="1:8" ht="25.5">
      <c r="A336" s="10" t="s">
        <v>240</v>
      </c>
      <c r="B336" s="12">
        <v>7</v>
      </c>
      <c r="C336" s="12">
        <v>7</v>
      </c>
      <c r="D336" s="13" t="s">
        <v>543</v>
      </c>
      <c r="E336" s="14" t="s">
        <v>239</v>
      </c>
      <c r="F336" s="15">
        <v>119.3</v>
      </c>
      <c r="G336" s="15">
        <v>0</v>
      </c>
      <c r="H336" s="16">
        <v>0</v>
      </c>
    </row>
    <row r="337" spans="1:8" ht="51">
      <c r="A337" s="10" t="s">
        <v>358</v>
      </c>
      <c r="B337" s="12">
        <v>7</v>
      </c>
      <c r="C337" s="12">
        <v>7</v>
      </c>
      <c r="D337" s="13" t="s">
        <v>357</v>
      </c>
      <c r="E337" s="14" t="s">
        <v>230</v>
      </c>
      <c r="F337" s="15">
        <v>64</v>
      </c>
      <c r="G337" s="15">
        <v>0</v>
      </c>
      <c r="H337" s="16">
        <v>0</v>
      </c>
    </row>
    <row r="338" spans="1:8" ht="38.25">
      <c r="A338" s="10" t="s">
        <v>356</v>
      </c>
      <c r="B338" s="12">
        <v>7</v>
      </c>
      <c r="C338" s="12">
        <v>7</v>
      </c>
      <c r="D338" s="13" t="s">
        <v>355</v>
      </c>
      <c r="E338" s="14" t="s">
        <v>230</v>
      </c>
      <c r="F338" s="15">
        <v>20</v>
      </c>
      <c r="G338" s="15">
        <v>0</v>
      </c>
      <c r="H338" s="16">
        <v>0</v>
      </c>
    </row>
    <row r="339" spans="1:8" ht="25.5">
      <c r="A339" s="10" t="s">
        <v>291</v>
      </c>
      <c r="B339" s="12">
        <v>7</v>
      </c>
      <c r="C339" s="12">
        <v>7</v>
      </c>
      <c r="D339" s="13" t="s">
        <v>354</v>
      </c>
      <c r="E339" s="14" t="s">
        <v>230</v>
      </c>
      <c r="F339" s="15">
        <v>20</v>
      </c>
      <c r="G339" s="15">
        <v>0</v>
      </c>
      <c r="H339" s="16">
        <v>0</v>
      </c>
    </row>
    <row r="340" spans="1:8" ht="25.5">
      <c r="A340" s="10" t="s">
        <v>240</v>
      </c>
      <c r="B340" s="12">
        <v>7</v>
      </c>
      <c r="C340" s="12">
        <v>7</v>
      </c>
      <c r="D340" s="13" t="s">
        <v>354</v>
      </c>
      <c r="E340" s="14" t="s">
        <v>239</v>
      </c>
      <c r="F340" s="15">
        <v>20</v>
      </c>
      <c r="G340" s="15">
        <v>0</v>
      </c>
      <c r="H340" s="16">
        <v>0</v>
      </c>
    </row>
    <row r="341" spans="1:8" ht="63.75">
      <c r="A341" s="10" t="s">
        <v>353</v>
      </c>
      <c r="B341" s="12">
        <v>7</v>
      </c>
      <c r="C341" s="12">
        <v>7</v>
      </c>
      <c r="D341" s="13" t="s">
        <v>352</v>
      </c>
      <c r="E341" s="14" t="s">
        <v>230</v>
      </c>
      <c r="F341" s="15">
        <v>20</v>
      </c>
      <c r="G341" s="15">
        <v>0</v>
      </c>
      <c r="H341" s="16">
        <v>0</v>
      </c>
    </row>
    <row r="342" spans="1:8" ht="25.5">
      <c r="A342" s="10" t="s">
        <v>291</v>
      </c>
      <c r="B342" s="12">
        <v>7</v>
      </c>
      <c r="C342" s="12">
        <v>7</v>
      </c>
      <c r="D342" s="13" t="s">
        <v>351</v>
      </c>
      <c r="E342" s="14" t="s">
        <v>230</v>
      </c>
      <c r="F342" s="15">
        <v>20</v>
      </c>
      <c r="G342" s="15">
        <v>0</v>
      </c>
      <c r="H342" s="16">
        <v>0</v>
      </c>
    </row>
    <row r="343" spans="1:8" ht="25.5">
      <c r="A343" s="10" t="s">
        <v>240</v>
      </c>
      <c r="B343" s="12">
        <v>7</v>
      </c>
      <c r="C343" s="12">
        <v>7</v>
      </c>
      <c r="D343" s="13" t="s">
        <v>351</v>
      </c>
      <c r="E343" s="14" t="s">
        <v>239</v>
      </c>
      <c r="F343" s="15">
        <v>20</v>
      </c>
      <c r="G343" s="15">
        <v>0</v>
      </c>
      <c r="H343" s="16">
        <v>0</v>
      </c>
    </row>
    <row r="344" spans="1:8" ht="25.5">
      <c r="A344" s="10" t="s">
        <v>350</v>
      </c>
      <c r="B344" s="12">
        <v>7</v>
      </c>
      <c r="C344" s="12">
        <v>7</v>
      </c>
      <c r="D344" s="13" t="s">
        <v>349</v>
      </c>
      <c r="E344" s="14" t="s">
        <v>230</v>
      </c>
      <c r="F344" s="15">
        <v>24</v>
      </c>
      <c r="G344" s="15">
        <v>0</v>
      </c>
      <c r="H344" s="16">
        <v>0</v>
      </c>
    </row>
    <row r="345" spans="1:8" ht="25.5">
      <c r="A345" s="10" t="s">
        <v>291</v>
      </c>
      <c r="B345" s="12">
        <v>7</v>
      </c>
      <c r="C345" s="12">
        <v>7</v>
      </c>
      <c r="D345" s="13" t="s">
        <v>348</v>
      </c>
      <c r="E345" s="14" t="s">
        <v>230</v>
      </c>
      <c r="F345" s="15">
        <v>24</v>
      </c>
      <c r="G345" s="15">
        <v>0</v>
      </c>
      <c r="H345" s="16">
        <v>0</v>
      </c>
    </row>
    <row r="346" spans="1:8" ht="25.5">
      <c r="A346" s="10" t="s">
        <v>240</v>
      </c>
      <c r="B346" s="12">
        <v>7</v>
      </c>
      <c r="C346" s="12">
        <v>7</v>
      </c>
      <c r="D346" s="13" t="s">
        <v>348</v>
      </c>
      <c r="E346" s="14" t="s">
        <v>239</v>
      </c>
      <c r="F346" s="15">
        <v>24</v>
      </c>
      <c r="G346" s="15">
        <v>0</v>
      </c>
      <c r="H346" s="16">
        <v>0</v>
      </c>
    </row>
    <row r="347" spans="1:8" ht="38.25">
      <c r="A347" s="10" t="s">
        <v>347</v>
      </c>
      <c r="B347" s="12">
        <v>7</v>
      </c>
      <c r="C347" s="12">
        <v>7</v>
      </c>
      <c r="D347" s="13" t="s">
        <v>346</v>
      </c>
      <c r="E347" s="14" t="s">
        <v>230</v>
      </c>
      <c r="F347" s="15">
        <v>100</v>
      </c>
      <c r="G347" s="15">
        <v>0</v>
      </c>
      <c r="H347" s="16">
        <v>0</v>
      </c>
    </row>
    <row r="348" spans="1:8" ht="25.5">
      <c r="A348" s="10" t="s">
        <v>345</v>
      </c>
      <c r="B348" s="12">
        <v>7</v>
      </c>
      <c r="C348" s="12">
        <v>7</v>
      </c>
      <c r="D348" s="13" t="s">
        <v>344</v>
      </c>
      <c r="E348" s="14" t="s">
        <v>230</v>
      </c>
      <c r="F348" s="15">
        <v>20</v>
      </c>
      <c r="G348" s="15">
        <v>0</v>
      </c>
      <c r="H348" s="16">
        <v>0</v>
      </c>
    </row>
    <row r="349" spans="1:8" ht="25.5">
      <c r="A349" s="10" t="s">
        <v>291</v>
      </c>
      <c r="B349" s="12">
        <v>7</v>
      </c>
      <c r="C349" s="12">
        <v>7</v>
      </c>
      <c r="D349" s="13" t="s">
        <v>343</v>
      </c>
      <c r="E349" s="14" t="s">
        <v>230</v>
      </c>
      <c r="F349" s="15">
        <v>20</v>
      </c>
      <c r="G349" s="15">
        <v>0</v>
      </c>
      <c r="H349" s="16">
        <v>0</v>
      </c>
    </row>
    <row r="350" spans="1:8" ht="25.5">
      <c r="A350" s="10" t="s">
        <v>240</v>
      </c>
      <c r="B350" s="12">
        <v>7</v>
      </c>
      <c r="C350" s="12">
        <v>7</v>
      </c>
      <c r="D350" s="13" t="s">
        <v>343</v>
      </c>
      <c r="E350" s="14" t="s">
        <v>239</v>
      </c>
      <c r="F350" s="15">
        <v>20</v>
      </c>
      <c r="G350" s="15">
        <v>0</v>
      </c>
      <c r="H350" s="16">
        <v>0</v>
      </c>
    </row>
    <row r="351" spans="1:8" ht="38.25">
      <c r="A351" s="10" t="s">
        <v>342</v>
      </c>
      <c r="B351" s="12">
        <v>7</v>
      </c>
      <c r="C351" s="12">
        <v>7</v>
      </c>
      <c r="D351" s="13" t="s">
        <v>341</v>
      </c>
      <c r="E351" s="14" t="s">
        <v>230</v>
      </c>
      <c r="F351" s="15">
        <v>25</v>
      </c>
      <c r="G351" s="15">
        <v>0</v>
      </c>
      <c r="H351" s="16">
        <v>0</v>
      </c>
    </row>
    <row r="352" spans="1:8" ht="25.5">
      <c r="A352" s="10" t="s">
        <v>291</v>
      </c>
      <c r="B352" s="12">
        <v>7</v>
      </c>
      <c r="C352" s="12">
        <v>7</v>
      </c>
      <c r="D352" s="13" t="s">
        <v>340</v>
      </c>
      <c r="E352" s="14" t="s">
        <v>230</v>
      </c>
      <c r="F352" s="15">
        <v>25</v>
      </c>
      <c r="G352" s="15">
        <v>0</v>
      </c>
      <c r="H352" s="16">
        <v>0</v>
      </c>
    </row>
    <row r="353" spans="1:8" ht="25.5">
      <c r="A353" s="10" t="s">
        <v>240</v>
      </c>
      <c r="B353" s="12">
        <v>7</v>
      </c>
      <c r="C353" s="12">
        <v>7</v>
      </c>
      <c r="D353" s="13" t="s">
        <v>340</v>
      </c>
      <c r="E353" s="14" t="s">
        <v>239</v>
      </c>
      <c r="F353" s="15">
        <v>25</v>
      </c>
      <c r="G353" s="15">
        <v>0</v>
      </c>
      <c r="H353" s="16">
        <v>0</v>
      </c>
    </row>
    <row r="354" spans="1:8" ht="25.5">
      <c r="A354" s="10" t="s">
        <v>339</v>
      </c>
      <c r="B354" s="12">
        <v>7</v>
      </c>
      <c r="C354" s="12">
        <v>7</v>
      </c>
      <c r="D354" s="13" t="s">
        <v>338</v>
      </c>
      <c r="E354" s="14" t="s">
        <v>230</v>
      </c>
      <c r="F354" s="15">
        <v>30</v>
      </c>
      <c r="G354" s="15">
        <v>0</v>
      </c>
      <c r="H354" s="16">
        <v>0</v>
      </c>
    </row>
    <row r="355" spans="1:8" ht="25.5">
      <c r="A355" s="10" t="s">
        <v>291</v>
      </c>
      <c r="B355" s="12">
        <v>7</v>
      </c>
      <c r="C355" s="12">
        <v>7</v>
      </c>
      <c r="D355" s="13" t="s">
        <v>337</v>
      </c>
      <c r="E355" s="14" t="s">
        <v>230</v>
      </c>
      <c r="F355" s="15">
        <v>30</v>
      </c>
      <c r="G355" s="15">
        <v>0</v>
      </c>
      <c r="H355" s="16">
        <v>0</v>
      </c>
    </row>
    <row r="356" spans="1:8" ht="25.5">
      <c r="A356" s="10" t="s">
        <v>240</v>
      </c>
      <c r="B356" s="12">
        <v>7</v>
      </c>
      <c r="C356" s="12">
        <v>7</v>
      </c>
      <c r="D356" s="13" t="s">
        <v>337</v>
      </c>
      <c r="E356" s="14" t="s">
        <v>239</v>
      </c>
      <c r="F356" s="15">
        <v>30</v>
      </c>
      <c r="G356" s="15">
        <v>0</v>
      </c>
      <c r="H356" s="16">
        <v>0</v>
      </c>
    </row>
    <row r="357" spans="1:8" ht="51">
      <c r="A357" s="10" t="s">
        <v>336</v>
      </c>
      <c r="B357" s="12">
        <v>7</v>
      </c>
      <c r="C357" s="12">
        <v>7</v>
      </c>
      <c r="D357" s="13" t="s">
        <v>335</v>
      </c>
      <c r="E357" s="14" t="s">
        <v>230</v>
      </c>
      <c r="F357" s="15">
        <v>5</v>
      </c>
      <c r="G357" s="15">
        <v>0</v>
      </c>
      <c r="H357" s="16">
        <v>0</v>
      </c>
    </row>
    <row r="358" spans="1:8" ht="25.5">
      <c r="A358" s="10" t="s">
        <v>291</v>
      </c>
      <c r="B358" s="12">
        <v>7</v>
      </c>
      <c r="C358" s="12">
        <v>7</v>
      </c>
      <c r="D358" s="13" t="s">
        <v>334</v>
      </c>
      <c r="E358" s="14" t="s">
        <v>230</v>
      </c>
      <c r="F358" s="15">
        <v>5</v>
      </c>
      <c r="G358" s="15">
        <v>0</v>
      </c>
      <c r="H358" s="16">
        <v>0</v>
      </c>
    </row>
    <row r="359" spans="1:8" ht="25.5">
      <c r="A359" s="10" t="s">
        <v>240</v>
      </c>
      <c r="B359" s="12">
        <v>7</v>
      </c>
      <c r="C359" s="12">
        <v>7</v>
      </c>
      <c r="D359" s="13" t="s">
        <v>334</v>
      </c>
      <c r="E359" s="14" t="s">
        <v>239</v>
      </c>
      <c r="F359" s="15">
        <v>5</v>
      </c>
      <c r="G359" s="15">
        <v>0</v>
      </c>
      <c r="H359" s="16">
        <v>0</v>
      </c>
    </row>
    <row r="360" spans="1:8" ht="25.5">
      <c r="A360" s="10" t="s">
        <v>333</v>
      </c>
      <c r="B360" s="12">
        <v>7</v>
      </c>
      <c r="C360" s="12">
        <v>7</v>
      </c>
      <c r="D360" s="13" t="s">
        <v>332</v>
      </c>
      <c r="E360" s="14" t="s">
        <v>230</v>
      </c>
      <c r="F360" s="15">
        <v>5</v>
      </c>
      <c r="G360" s="15">
        <v>0</v>
      </c>
      <c r="H360" s="16">
        <v>0</v>
      </c>
    </row>
    <row r="361" spans="1:8" ht="25.5">
      <c r="A361" s="10" t="s">
        <v>291</v>
      </c>
      <c r="B361" s="12">
        <v>7</v>
      </c>
      <c r="C361" s="12">
        <v>7</v>
      </c>
      <c r="D361" s="13" t="s">
        <v>331</v>
      </c>
      <c r="E361" s="14" t="s">
        <v>230</v>
      </c>
      <c r="F361" s="15">
        <v>5</v>
      </c>
      <c r="G361" s="15">
        <v>0</v>
      </c>
      <c r="H361" s="16">
        <v>0</v>
      </c>
    </row>
    <row r="362" spans="1:8" ht="25.5">
      <c r="A362" s="10" t="s">
        <v>240</v>
      </c>
      <c r="B362" s="12">
        <v>7</v>
      </c>
      <c r="C362" s="12">
        <v>7</v>
      </c>
      <c r="D362" s="13" t="s">
        <v>331</v>
      </c>
      <c r="E362" s="14" t="s">
        <v>239</v>
      </c>
      <c r="F362" s="15">
        <v>5</v>
      </c>
      <c r="G362" s="15">
        <v>0</v>
      </c>
      <c r="H362" s="16">
        <v>0</v>
      </c>
    </row>
    <row r="363" spans="1:8" ht="25.5">
      <c r="A363" s="10" t="s">
        <v>330</v>
      </c>
      <c r="B363" s="12">
        <v>7</v>
      </c>
      <c r="C363" s="12">
        <v>7</v>
      </c>
      <c r="D363" s="13" t="s">
        <v>329</v>
      </c>
      <c r="E363" s="14" t="s">
        <v>230</v>
      </c>
      <c r="F363" s="15">
        <v>10</v>
      </c>
      <c r="G363" s="15">
        <v>0</v>
      </c>
      <c r="H363" s="16">
        <v>0</v>
      </c>
    </row>
    <row r="364" spans="1:8" ht="25.5">
      <c r="A364" s="10" t="s">
        <v>291</v>
      </c>
      <c r="B364" s="12">
        <v>7</v>
      </c>
      <c r="C364" s="12">
        <v>7</v>
      </c>
      <c r="D364" s="13" t="s">
        <v>328</v>
      </c>
      <c r="E364" s="14" t="s">
        <v>230</v>
      </c>
      <c r="F364" s="15">
        <v>10</v>
      </c>
      <c r="G364" s="15">
        <v>0</v>
      </c>
      <c r="H364" s="16">
        <v>0</v>
      </c>
    </row>
    <row r="365" spans="1:8" ht="25.5">
      <c r="A365" s="10" t="s">
        <v>240</v>
      </c>
      <c r="B365" s="12">
        <v>7</v>
      </c>
      <c r="C365" s="12">
        <v>7</v>
      </c>
      <c r="D365" s="13" t="s">
        <v>328</v>
      </c>
      <c r="E365" s="14" t="s">
        <v>239</v>
      </c>
      <c r="F365" s="15">
        <v>10</v>
      </c>
      <c r="G365" s="15">
        <v>0</v>
      </c>
      <c r="H365" s="16">
        <v>0</v>
      </c>
    </row>
    <row r="366" spans="1:8" ht="25.5">
      <c r="A366" s="10" t="s">
        <v>327</v>
      </c>
      <c r="B366" s="12">
        <v>7</v>
      </c>
      <c r="C366" s="12">
        <v>7</v>
      </c>
      <c r="D366" s="13" t="s">
        <v>326</v>
      </c>
      <c r="E366" s="14" t="s">
        <v>230</v>
      </c>
      <c r="F366" s="15">
        <v>5</v>
      </c>
      <c r="G366" s="15">
        <v>0</v>
      </c>
      <c r="H366" s="16">
        <v>0</v>
      </c>
    </row>
    <row r="367" spans="1:8" ht="25.5">
      <c r="A367" s="10" t="s">
        <v>291</v>
      </c>
      <c r="B367" s="12">
        <v>7</v>
      </c>
      <c r="C367" s="12">
        <v>7</v>
      </c>
      <c r="D367" s="13" t="s">
        <v>325</v>
      </c>
      <c r="E367" s="14" t="s">
        <v>230</v>
      </c>
      <c r="F367" s="15">
        <v>5</v>
      </c>
      <c r="G367" s="15">
        <v>0</v>
      </c>
      <c r="H367" s="16">
        <v>0</v>
      </c>
    </row>
    <row r="368" spans="1:8" ht="25.5">
      <c r="A368" s="10" t="s">
        <v>240</v>
      </c>
      <c r="B368" s="12">
        <v>7</v>
      </c>
      <c r="C368" s="12">
        <v>7</v>
      </c>
      <c r="D368" s="13" t="s">
        <v>325</v>
      </c>
      <c r="E368" s="14" t="s">
        <v>239</v>
      </c>
      <c r="F368" s="15">
        <v>5</v>
      </c>
      <c r="G368" s="15">
        <v>0</v>
      </c>
      <c r="H368" s="16">
        <v>0</v>
      </c>
    </row>
    <row r="369" spans="1:8" s="24" customFormat="1">
      <c r="A369" s="18" t="s">
        <v>553</v>
      </c>
      <c r="B369" s="20">
        <v>7</v>
      </c>
      <c r="C369" s="20">
        <v>9</v>
      </c>
      <c r="D369" s="21" t="s">
        <v>230</v>
      </c>
      <c r="E369" s="22" t="s">
        <v>230</v>
      </c>
      <c r="F369" s="23">
        <v>7979.7</v>
      </c>
      <c r="G369" s="23">
        <v>7362.4</v>
      </c>
      <c r="H369" s="17">
        <v>0.92264120205020239</v>
      </c>
    </row>
    <row r="370" spans="1:8" ht="25.5">
      <c r="A370" s="10" t="s">
        <v>245</v>
      </c>
      <c r="B370" s="12">
        <v>7</v>
      </c>
      <c r="C370" s="12">
        <v>9</v>
      </c>
      <c r="D370" s="13" t="s">
        <v>244</v>
      </c>
      <c r="E370" s="14" t="s">
        <v>230</v>
      </c>
      <c r="F370" s="15">
        <v>2414.6</v>
      </c>
      <c r="G370" s="15">
        <v>2219</v>
      </c>
      <c r="H370" s="16">
        <v>0.91899279383748866</v>
      </c>
    </row>
    <row r="371" spans="1:8">
      <c r="A371" s="10" t="s">
        <v>243</v>
      </c>
      <c r="B371" s="12">
        <v>7</v>
      </c>
      <c r="C371" s="12">
        <v>9</v>
      </c>
      <c r="D371" s="13" t="s">
        <v>242</v>
      </c>
      <c r="E371" s="14" t="s">
        <v>230</v>
      </c>
      <c r="F371" s="15">
        <v>2414.6</v>
      </c>
      <c r="G371" s="15">
        <v>2219</v>
      </c>
      <c r="H371" s="16">
        <v>0.91899279383748866</v>
      </c>
    </row>
    <row r="372" spans="1:8" ht="25.5">
      <c r="A372" s="10" t="s">
        <v>233</v>
      </c>
      <c r="B372" s="12">
        <v>7</v>
      </c>
      <c r="C372" s="12">
        <v>9</v>
      </c>
      <c r="D372" s="13" t="s">
        <v>241</v>
      </c>
      <c r="E372" s="14" t="s">
        <v>230</v>
      </c>
      <c r="F372" s="15">
        <v>501.7</v>
      </c>
      <c r="G372" s="15">
        <v>435.6</v>
      </c>
      <c r="H372" s="16">
        <v>0.86824795694638235</v>
      </c>
    </row>
    <row r="373" spans="1:8" ht="51">
      <c r="A373" s="10" t="s">
        <v>229</v>
      </c>
      <c r="B373" s="12">
        <v>7</v>
      </c>
      <c r="C373" s="12">
        <v>9</v>
      </c>
      <c r="D373" s="13" t="s">
        <v>241</v>
      </c>
      <c r="E373" s="14" t="s">
        <v>228</v>
      </c>
      <c r="F373" s="15">
        <v>501.7</v>
      </c>
      <c r="G373" s="15">
        <v>435.6</v>
      </c>
      <c r="H373" s="16">
        <v>0.86824795694638235</v>
      </c>
    </row>
    <row r="374" spans="1:8">
      <c r="A374" s="10" t="s">
        <v>231</v>
      </c>
      <c r="B374" s="12">
        <v>7</v>
      </c>
      <c r="C374" s="12">
        <v>9</v>
      </c>
      <c r="D374" s="13" t="s">
        <v>237</v>
      </c>
      <c r="E374" s="14" t="s">
        <v>230</v>
      </c>
      <c r="F374" s="15">
        <v>1912.9</v>
      </c>
      <c r="G374" s="15">
        <v>1783.4</v>
      </c>
      <c r="H374" s="16">
        <v>0.93230174081237915</v>
      </c>
    </row>
    <row r="375" spans="1:8" ht="51">
      <c r="A375" s="10" t="s">
        <v>229</v>
      </c>
      <c r="B375" s="12">
        <v>7</v>
      </c>
      <c r="C375" s="12">
        <v>9</v>
      </c>
      <c r="D375" s="13" t="s">
        <v>237</v>
      </c>
      <c r="E375" s="14" t="s">
        <v>228</v>
      </c>
      <c r="F375" s="15">
        <v>1507.5</v>
      </c>
      <c r="G375" s="15">
        <v>1507.5</v>
      </c>
      <c r="H375" s="16">
        <v>1</v>
      </c>
    </row>
    <row r="376" spans="1:8" ht="25.5">
      <c r="A376" s="10" t="s">
        <v>240</v>
      </c>
      <c r="B376" s="12">
        <v>7</v>
      </c>
      <c r="C376" s="12">
        <v>9</v>
      </c>
      <c r="D376" s="13" t="s">
        <v>237</v>
      </c>
      <c r="E376" s="14" t="s">
        <v>239</v>
      </c>
      <c r="F376" s="15">
        <v>381.5</v>
      </c>
      <c r="G376" s="15">
        <v>267.2</v>
      </c>
      <c r="H376" s="16">
        <v>0.70039318479685453</v>
      </c>
    </row>
    <row r="377" spans="1:8">
      <c r="A377" s="10" t="s">
        <v>238</v>
      </c>
      <c r="B377" s="12">
        <v>7</v>
      </c>
      <c r="C377" s="12">
        <v>9</v>
      </c>
      <c r="D377" s="13" t="s">
        <v>237</v>
      </c>
      <c r="E377" s="14" t="s">
        <v>236</v>
      </c>
      <c r="F377" s="15">
        <v>23.9</v>
      </c>
      <c r="G377" s="15">
        <v>8.6999999999999993</v>
      </c>
      <c r="H377" s="16">
        <v>0.36401673640167365</v>
      </c>
    </row>
    <row r="378" spans="1:8" ht="25.5">
      <c r="A378" s="10" t="s">
        <v>552</v>
      </c>
      <c r="B378" s="12">
        <v>7</v>
      </c>
      <c r="C378" s="12">
        <v>9</v>
      </c>
      <c r="D378" s="13" t="s">
        <v>551</v>
      </c>
      <c r="E378" s="14" t="s">
        <v>230</v>
      </c>
      <c r="F378" s="15">
        <v>5158.8</v>
      </c>
      <c r="G378" s="15">
        <v>4791.3999999999996</v>
      </c>
      <c r="H378" s="16">
        <v>0.92878188726060318</v>
      </c>
    </row>
    <row r="379" spans="1:8" ht="25.5">
      <c r="A379" s="10" t="s">
        <v>550</v>
      </c>
      <c r="B379" s="12">
        <v>7</v>
      </c>
      <c r="C379" s="12">
        <v>9</v>
      </c>
      <c r="D379" s="13" t="s">
        <v>549</v>
      </c>
      <c r="E379" s="14" t="s">
        <v>230</v>
      </c>
      <c r="F379" s="15">
        <v>5158.8</v>
      </c>
      <c r="G379" s="15">
        <v>4791.3999999999996</v>
      </c>
      <c r="H379" s="16">
        <v>0.92878188726060318</v>
      </c>
    </row>
    <row r="380" spans="1:8" ht="25.5">
      <c r="A380" s="10" t="s">
        <v>522</v>
      </c>
      <c r="B380" s="12">
        <v>7</v>
      </c>
      <c r="C380" s="12">
        <v>9</v>
      </c>
      <c r="D380" s="13" t="s">
        <v>548</v>
      </c>
      <c r="E380" s="14" t="s">
        <v>230</v>
      </c>
      <c r="F380" s="15">
        <v>5158.8</v>
      </c>
      <c r="G380" s="15">
        <v>4791.3999999999996</v>
      </c>
      <c r="H380" s="16">
        <v>0.92878188726060318</v>
      </c>
    </row>
    <row r="381" spans="1:8" ht="51">
      <c r="A381" s="10" t="s">
        <v>229</v>
      </c>
      <c r="B381" s="12">
        <v>7</v>
      </c>
      <c r="C381" s="12">
        <v>9</v>
      </c>
      <c r="D381" s="13" t="s">
        <v>548</v>
      </c>
      <c r="E381" s="14" t="s">
        <v>228</v>
      </c>
      <c r="F381" s="15">
        <v>5013.1000000000004</v>
      </c>
      <c r="G381" s="15">
        <v>4776.6000000000004</v>
      </c>
      <c r="H381" s="16">
        <v>0.95282360216233464</v>
      </c>
    </row>
    <row r="382" spans="1:8" ht="25.5">
      <c r="A382" s="10" t="s">
        <v>240</v>
      </c>
      <c r="B382" s="12">
        <v>7</v>
      </c>
      <c r="C382" s="12">
        <v>9</v>
      </c>
      <c r="D382" s="13" t="s">
        <v>548</v>
      </c>
      <c r="E382" s="14" t="s">
        <v>239</v>
      </c>
      <c r="F382" s="15">
        <v>145</v>
      </c>
      <c r="G382" s="15">
        <v>14.6</v>
      </c>
      <c r="H382" s="16">
        <v>0.10068965517241379</v>
      </c>
    </row>
    <row r="383" spans="1:8">
      <c r="A383" s="10" t="s">
        <v>238</v>
      </c>
      <c r="B383" s="12">
        <v>7</v>
      </c>
      <c r="C383" s="12">
        <v>9</v>
      </c>
      <c r="D383" s="13" t="s">
        <v>548</v>
      </c>
      <c r="E383" s="14" t="s">
        <v>236</v>
      </c>
      <c r="F383" s="15">
        <v>0.7</v>
      </c>
      <c r="G383" s="15">
        <v>0.3</v>
      </c>
      <c r="H383" s="16">
        <v>0.4285714285714286</v>
      </c>
    </row>
    <row r="384" spans="1:8" ht="51">
      <c r="A384" s="10" t="s">
        <v>547</v>
      </c>
      <c r="B384" s="12">
        <v>7</v>
      </c>
      <c r="C384" s="12">
        <v>9</v>
      </c>
      <c r="D384" s="13" t="s">
        <v>546</v>
      </c>
      <c r="E384" s="14" t="s">
        <v>230</v>
      </c>
      <c r="F384" s="15">
        <v>354</v>
      </c>
      <c r="G384" s="15">
        <v>352</v>
      </c>
      <c r="H384" s="16">
        <v>0.99435028248587576</v>
      </c>
    </row>
    <row r="385" spans="1:8">
      <c r="A385" s="10" t="s">
        <v>545</v>
      </c>
      <c r="B385" s="12">
        <v>7</v>
      </c>
      <c r="C385" s="12">
        <v>9</v>
      </c>
      <c r="D385" s="13" t="s">
        <v>544</v>
      </c>
      <c r="E385" s="14" t="s">
        <v>230</v>
      </c>
      <c r="F385" s="15">
        <v>354</v>
      </c>
      <c r="G385" s="15">
        <v>352</v>
      </c>
      <c r="H385" s="16">
        <v>0.99435028248587576</v>
      </c>
    </row>
    <row r="386" spans="1:8" ht="25.5">
      <c r="A386" s="10" t="s">
        <v>291</v>
      </c>
      <c r="B386" s="12">
        <v>7</v>
      </c>
      <c r="C386" s="12">
        <v>9</v>
      </c>
      <c r="D386" s="13" t="s">
        <v>543</v>
      </c>
      <c r="E386" s="14" t="s">
        <v>230</v>
      </c>
      <c r="F386" s="15">
        <v>354</v>
      </c>
      <c r="G386" s="15">
        <v>352</v>
      </c>
      <c r="H386" s="16">
        <v>0.99435028248587576</v>
      </c>
    </row>
    <row r="387" spans="1:8" ht="25.5">
      <c r="A387" s="10" t="s">
        <v>240</v>
      </c>
      <c r="B387" s="12">
        <v>7</v>
      </c>
      <c r="C387" s="12">
        <v>9</v>
      </c>
      <c r="D387" s="13" t="s">
        <v>543</v>
      </c>
      <c r="E387" s="14" t="s">
        <v>239</v>
      </c>
      <c r="F387" s="15">
        <v>354</v>
      </c>
      <c r="G387" s="15">
        <v>352</v>
      </c>
      <c r="H387" s="16">
        <v>0.99435028248587576</v>
      </c>
    </row>
    <row r="388" spans="1:8" ht="38.25">
      <c r="A388" s="10" t="s">
        <v>542</v>
      </c>
      <c r="B388" s="12">
        <v>7</v>
      </c>
      <c r="C388" s="12">
        <v>9</v>
      </c>
      <c r="D388" s="13" t="s">
        <v>541</v>
      </c>
      <c r="E388" s="14" t="s">
        <v>230</v>
      </c>
      <c r="F388" s="15">
        <v>37.299999999999997</v>
      </c>
      <c r="G388" s="15">
        <v>0</v>
      </c>
      <c r="H388" s="16">
        <v>0</v>
      </c>
    </row>
    <row r="389" spans="1:8" ht="25.5">
      <c r="A389" s="10" t="s">
        <v>540</v>
      </c>
      <c r="B389" s="12">
        <v>7</v>
      </c>
      <c r="C389" s="12">
        <v>9</v>
      </c>
      <c r="D389" s="13" t="s">
        <v>539</v>
      </c>
      <c r="E389" s="14" t="s">
        <v>230</v>
      </c>
      <c r="F389" s="15">
        <v>26</v>
      </c>
      <c r="G389" s="15">
        <v>0</v>
      </c>
      <c r="H389" s="16">
        <v>0</v>
      </c>
    </row>
    <row r="390" spans="1:8" ht="25.5">
      <c r="A390" s="10" t="s">
        <v>291</v>
      </c>
      <c r="B390" s="12">
        <v>7</v>
      </c>
      <c r="C390" s="12">
        <v>9</v>
      </c>
      <c r="D390" s="13" t="s">
        <v>538</v>
      </c>
      <c r="E390" s="14" t="s">
        <v>230</v>
      </c>
      <c r="F390" s="15">
        <v>26</v>
      </c>
      <c r="G390" s="15">
        <v>0</v>
      </c>
      <c r="H390" s="16">
        <v>0</v>
      </c>
    </row>
    <row r="391" spans="1:8" ht="25.5">
      <c r="A391" s="10" t="s">
        <v>240</v>
      </c>
      <c r="B391" s="12">
        <v>7</v>
      </c>
      <c r="C391" s="12">
        <v>9</v>
      </c>
      <c r="D391" s="13" t="s">
        <v>538</v>
      </c>
      <c r="E391" s="14" t="s">
        <v>239</v>
      </c>
      <c r="F391" s="15">
        <v>26</v>
      </c>
      <c r="G391" s="15">
        <v>0</v>
      </c>
      <c r="H391" s="16">
        <v>0</v>
      </c>
    </row>
    <row r="392" spans="1:8" ht="25.5">
      <c r="A392" s="10" t="s">
        <v>537</v>
      </c>
      <c r="B392" s="12">
        <v>7</v>
      </c>
      <c r="C392" s="12">
        <v>9</v>
      </c>
      <c r="D392" s="13" t="s">
        <v>536</v>
      </c>
      <c r="E392" s="14" t="s">
        <v>230</v>
      </c>
      <c r="F392" s="15">
        <v>11.3</v>
      </c>
      <c r="G392" s="15">
        <v>0</v>
      </c>
      <c r="H392" s="16">
        <v>0</v>
      </c>
    </row>
    <row r="393" spans="1:8" ht="25.5">
      <c r="A393" s="10" t="s">
        <v>291</v>
      </c>
      <c r="B393" s="12">
        <v>7</v>
      </c>
      <c r="C393" s="12">
        <v>9</v>
      </c>
      <c r="D393" s="13" t="s">
        <v>535</v>
      </c>
      <c r="E393" s="14" t="s">
        <v>230</v>
      </c>
      <c r="F393" s="15">
        <v>11.3</v>
      </c>
      <c r="G393" s="15">
        <v>0</v>
      </c>
      <c r="H393" s="16">
        <v>0</v>
      </c>
    </row>
    <row r="394" spans="1:8" ht="25.5">
      <c r="A394" s="10" t="s">
        <v>240</v>
      </c>
      <c r="B394" s="12">
        <v>7</v>
      </c>
      <c r="C394" s="12">
        <v>9</v>
      </c>
      <c r="D394" s="13" t="s">
        <v>535</v>
      </c>
      <c r="E394" s="14" t="s">
        <v>239</v>
      </c>
      <c r="F394" s="15">
        <v>11.3</v>
      </c>
      <c r="G394" s="15">
        <v>0</v>
      </c>
      <c r="H394" s="16">
        <v>0</v>
      </c>
    </row>
    <row r="395" spans="1:8" ht="38.25">
      <c r="A395" s="10" t="s">
        <v>534</v>
      </c>
      <c r="B395" s="12">
        <v>7</v>
      </c>
      <c r="C395" s="12">
        <v>9</v>
      </c>
      <c r="D395" s="13" t="s">
        <v>533</v>
      </c>
      <c r="E395" s="14" t="s">
        <v>230</v>
      </c>
      <c r="F395" s="15">
        <v>15</v>
      </c>
      <c r="G395" s="15">
        <v>0</v>
      </c>
      <c r="H395" s="16">
        <v>0</v>
      </c>
    </row>
    <row r="396" spans="1:8" ht="25.5">
      <c r="A396" s="10" t="s">
        <v>532</v>
      </c>
      <c r="B396" s="12">
        <v>7</v>
      </c>
      <c r="C396" s="12">
        <v>9</v>
      </c>
      <c r="D396" s="13" t="s">
        <v>531</v>
      </c>
      <c r="E396" s="14" t="s">
        <v>230</v>
      </c>
      <c r="F396" s="15">
        <v>15</v>
      </c>
      <c r="G396" s="15">
        <v>0</v>
      </c>
      <c r="H396" s="16">
        <v>0</v>
      </c>
    </row>
    <row r="397" spans="1:8" ht="51">
      <c r="A397" s="10" t="s">
        <v>530</v>
      </c>
      <c r="B397" s="12">
        <v>7</v>
      </c>
      <c r="C397" s="12">
        <v>9</v>
      </c>
      <c r="D397" s="13" t="s">
        <v>529</v>
      </c>
      <c r="E397" s="14" t="s">
        <v>230</v>
      </c>
      <c r="F397" s="15">
        <v>15</v>
      </c>
      <c r="G397" s="15">
        <v>0</v>
      </c>
      <c r="H397" s="16">
        <v>0</v>
      </c>
    </row>
    <row r="398" spans="1:8" ht="25.5">
      <c r="A398" s="10" t="s">
        <v>240</v>
      </c>
      <c r="B398" s="12">
        <v>7</v>
      </c>
      <c r="C398" s="12">
        <v>9</v>
      </c>
      <c r="D398" s="13" t="s">
        <v>529</v>
      </c>
      <c r="E398" s="14" t="s">
        <v>239</v>
      </c>
      <c r="F398" s="15">
        <v>15</v>
      </c>
      <c r="G398" s="15">
        <v>0</v>
      </c>
      <c r="H398" s="16">
        <v>0</v>
      </c>
    </row>
    <row r="399" spans="1:8" s="24" customFormat="1">
      <c r="A399" s="18" t="s">
        <v>666</v>
      </c>
      <c r="B399" s="20">
        <v>8</v>
      </c>
      <c r="C399" s="20">
        <v>0</v>
      </c>
      <c r="D399" s="21" t="s">
        <v>230</v>
      </c>
      <c r="E399" s="22" t="s">
        <v>230</v>
      </c>
      <c r="F399" s="23">
        <v>18686.7</v>
      </c>
      <c r="G399" s="23">
        <v>16588.7</v>
      </c>
      <c r="H399" s="17">
        <v>0.88772763516297692</v>
      </c>
    </row>
    <row r="400" spans="1:8" s="24" customFormat="1">
      <c r="A400" s="18" t="s">
        <v>665</v>
      </c>
      <c r="B400" s="20">
        <v>8</v>
      </c>
      <c r="C400" s="20">
        <v>1</v>
      </c>
      <c r="D400" s="21" t="s">
        <v>230</v>
      </c>
      <c r="E400" s="22" t="s">
        <v>230</v>
      </c>
      <c r="F400" s="23">
        <v>17289.8</v>
      </c>
      <c r="G400" s="23">
        <v>15250.3</v>
      </c>
      <c r="H400" s="17">
        <v>0.88204027808303165</v>
      </c>
    </row>
    <row r="401" spans="1:8">
      <c r="A401" s="10" t="s">
        <v>664</v>
      </c>
      <c r="B401" s="12">
        <v>8</v>
      </c>
      <c r="C401" s="12">
        <v>1</v>
      </c>
      <c r="D401" s="13" t="s">
        <v>663</v>
      </c>
      <c r="E401" s="14" t="s">
        <v>230</v>
      </c>
      <c r="F401" s="15">
        <v>5504.1</v>
      </c>
      <c r="G401" s="15">
        <v>5119.3</v>
      </c>
      <c r="H401" s="16">
        <v>0.93008847949710216</v>
      </c>
    </row>
    <row r="402" spans="1:8" ht="25.5">
      <c r="A402" s="10" t="s">
        <v>522</v>
      </c>
      <c r="B402" s="12">
        <v>8</v>
      </c>
      <c r="C402" s="12">
        <v>1</v>
      </c>
      <c r="D402" s="13" t="s">
        <v>662</v>
      </c>
      <c r="E402" s="14" t="s">
        <v>230</v>
      </c>
      <c r="F402" s="15">
        <v>5504.1</v>
      </c>
      <c r="G402" s="15">
        <v>5119.3</v>
      </c>
      <c r="H402" s="16">
        <v>0.93008847949710216</v>
      </c>
    </row>
    <row r="403" spans="1:8" ht="51">
      <c r="A403" s="10" t="s">
        <v>229</v>
      </c>
      <c r="B403" s="12">
        <v>8</v>
      </c>
      <c r="C403" s="12">
        <v>1</v>
      </c>
      <c r="D403" s="13" t="s">
        <v>662</v>
      </c>
      <c r="E403" s="14" t="s">
        <v>228</v>
      </c>
      <c r="F403" s="15">
        <v>5052.8999999999996</v>
      </c>
      <c r="G403" s="15">
        <v>4784.8999999999996</v>
      </c>
      <c r="H403" s="16">
        <v>0.94696115102218525</v>
      </c>
    </row>
    <row r="404" spans="1:8" ht="25.5">
      <c r="A404" s="10" t="s">
        <v>240</v>
      </c>
      <c r="B404" s="12">
        <v>8</v>
      </c>
      <c r="C404" s="12">
        <v>1</v>
      </c>
      <c r="D404" s="13" t="s">
        <v>662</v>
      </c>
      <c r="E404" s="14" t="s">
        <v>239</v>
      </c>
      <c r="F404" s="15">
        <v>450.4</v>
      </c>
      <c r="G404" s="15">
        <v>334.2</v>
      </c>
      <c r="H404" s="16">
        <v>0.74200710479573717</v>
      </c>
    </row>
    <row r="405" spans="1:8">
      <c r="A405" s="10" t="s">
        <v>238</v>
      </c>
      <c r="B405" s="12">
        <v>8</v>
      </c>
      <c r="C405" s="12">
        <v>1</v>
      </c>
      <c r="D405" s="13" t="s">
        <v>662</v>
      </c>
      <c r="E405" s="14" t="s">
        <v>236</v>
      </c>
      <c r="F405" s="15">
        <v>0.8</v>
      </c>
      <c r="G405" s="15">
        <v>0.2</v>
      </c>
      <c r="H405" s="16">
        <v>0.25</v>
      </c>
    </row>
    <row r="406" spans="1:8">
      <c r="A406" s="10" t="s">
        <v>661</v>
      </c>
      <c r="B406" s="12">
        <v>8</v>
      </c>
      <c r="C406" s="12">
        <v>1</v>
      </c>
      <c r="D406" s="13" t="s">
        <v>660</v>
      </c>
      <c r="E406" s="14" t="s">
        <v>230</v>
      </c>
      <c r="F406" s="15">
        <v>1253.0999999999999</v>
      </c>
      <c r="G406" s="15">
        <v>1084.2</v>
      </c>
      <c r="H406" s="16">
        <v>0.86521426861383777</v>
      </c>
    </row>
    <row r="407" spans="1:8" ht="25.5">
      <c r="A407" s="10" t="s">
        <v>522</v>
      </c>
      <c r="B407" s="12">
        <v>8</v>
      </c>
      <c r="C407" s="12">
        <v>1</v>
      </c>
      <c r="D407" s="13" t="s">
        <v>659</v>
      </c>
      <c r="E407" s="14" t="s">
        <v>230</v>
      </c>
      <c r="F407" s="15">
        <v>1253.0999999999999</v>
      </c>
      <c r="G407" s="15">
        <v>1084.2</v>
      </c>
      <c r="H407" s="16">
        <v>0.86521426861383777</v>
      </c>
    </row>
    <row r="408" spans="1:8" ht="51">
      <c r="A408" s="10" t="s">
        <v>229</v>
      </c>
      <c r="B408" s="12">
        <v>8</v>
      </c>
      <c r="C408" s="12">
        <v>1</v>
      </c>
      <c r="D408" s="13" t="s">
        <v>659</v>
      </c>
      <c r="E408" s="14" t="s">
        <v>228</v>
      </c>
      <c r="F408" s="15">
        <v>1038.2</v>
      </c>
      <c r="G408" s="15">
        <v>981.1</v>
      </c>
      <c r="H408" s="16">
        <v>0.94500096320554805</v>
      </c>
    </row>
    <row r="409" spans="1:8" ht="25.5">
      <c r="A409" s="10" t="s">
        <v>240</v>
      </c>
      <c r="B409" s="12">
        <v>8</v>
      </c>
      <c r="C409" s="12">
        <v>1</v>
      </c>
      <c r="D409" s="13" t="s">
        <v>659</v>
      </c>
      <c r="E409" s="14" t="s">
        <v>239</v>
      </c>
      <c r="F409" s="15">
        <v>214.8</v>
      </c>
      <c r="G409" s="15">
        <v>103</v>
      </c>
      <c r="H409" s="16">
        <v>0.47951582867783982</v>
      </c>
    </row>
    <row r="410" spans="1:8">
      <c r="A410" s="10" t="s">
        <v>238</v>
      </c>
      <c r="B410" s="12">
        <v>8</v>
      </c>
      <c r="C410" s="12">
        <v>1</v>
      </c>
      <c r="D410" s="13" t="s">
        <v>659</v>
      </c>
      <c r="E410" s="14" t="s">
        <v>236</v>
      </c>
      <c r="F410" s="15">
        <v>0.1</v>
      </c>
      <c r="G410" s="15">
        <v>0.1</v>
      </c>
      <c r="H410" s="16">
        <v>1</v>
      </c>
    </row>
    <row r="411" spans="1:8">
      <c r="A411" s="10" t="s">
        <v>658</v>
      </c>
      <c r="B411" s="12">
        <v>8</v>
      </c>
      <c r="C411" s="12">
        <v>1</v>
      </c>
      <c r="D411" s="13" t="s">
        <v>657</v>
      </c>
      <c r="E411" s="14" t="s">
        <v>230</v>
      </c>
      <c r="F411" s="15">
        <v>9766.6</v>
      </c>
      <c r="G411" s="15">
        <v>8875.7000000000007</v>
      </c>
      <c r="H411" s="16">
        <v>0.90878094731022063</v>
      </c>
    </row>
    <row r="412" spans="1:8" ht="25.5">
      <c r="A412" s="10" t="s">
        <v>522</v>
      </c>
      <c r="B412" s="12">
        <v>8</v>
      </c>
      <c r="C412" s="12">
        <v>1</v>
      </c>
      <c r="D412" s="13" t="s">
        <v>656</v>
      </c>
      <c r="E412" s="14" t="s">
        <v>230</v>
      </c>
      <c r="F412" s="15">
        <v>8294.5</v>
      </c>
      <c r="G412" s="15">
        <v>7411</v>
      </c>
      <c r="H412" s="16">
        <v>0.89348363373319672</v>
      </c>
    </row>
    <row r="413" spans="1:8" ht="51">
      <c r="A413" s="10" t="s">
        <v>229</v>
      </c>
      <c r="B413" s="12">
        <v>8</v>
      </c>
      <c r="C413" s="12">
        <v>1</v>
      </c>
      <c r="D413" s="13" t="s">
        <v>656</v>
      </c>
      <c r="E413" s="14" t="s">
        <v>228</v>
      </c>
      <c r="F413" s="15">
        <v>7194.8</v>
      </c>
      <c r="G413" s="15">
        <v>6801.1</v>
      </c>
      <c r="H413" s="16">
        <v>0.9452799243898371</v>
      </c>
    </row>
    <row r="414" spans="1:8" ht="25.5">
      <c r="A414" s="10" t="s">
        <v>240</v>
      </c>
      <c r="B414" s="12">
        <v>8</v>
      </c>
      <c r="C414" s="12">
        <v>1</v>
      </c>
      <c r="D414" s="13" t="s">
        <v>656</v>
      </c>
      <c r="E414" s="14" t="s">
        <v>239</v>
      </c>
      <c r="F414" s="15">
        <v>1091.5</v>
      </c>
      <c r="G414" s="15">
        <v>607.6</v>
      </c>
      <c r="H414" s="16">
        <v>0.55666513971598719</v>
      </c>
    </row>
    <row r="415" spans="1:8">
      <c r="A415" s="10" t="s">
        <v>238</v>
      </c>
      <c r="B415" s="12">
        <v>8</v>
      </c>
      <c r="C415" s="12">
        <v>1</v>
      </c>
      <c r="D415" s="13" t="s">
        <v>656</v>
      </c>
      <c r="E415" s="14" t="s">
        <v>236</v>
      </c>
      <c r="F415" s="15">
        <v>8.1999999999999993</v>
      </c>
      <c r="G415" s="15">
        <v>2.2999999999999998</v>
      </c>
      <c r="H415" s="16">
        <v>0.28048780487804881</v>
      </c>
    </row>
    <row r="416" spans="1:8" ht="38.25">
      <c r="A416" s="10" t="s">
        <v>655</v>
      </c>
      <c r="B416" s="12">
        <v>8</v>
      </c>
      <c r="C416" s="12">
        <v>1</v>
      </c>
      <c r="D416" s="13" t="s">
        <v>654</v>
      </c>
      <c r="E416" s="14" t="s">
        <v>230</v>
      </c>
      <c r="F416" s="15">
        <v>58.2</v>
      </c>
      <c r="G416" s="15">
        <v>50.9</v>
      </c>
      <c r="H416" s="16">
        <v>0.87457044673539508</v>
      </c>
    </row>
    <row r="417" spans="1:8" ht="25.5">
      <c r="A417" s="10" t="s">
        <v>240</v>
      </c>
      <c r="B417" s="12">
        <v>8</v>
      </c>
      <c r="C417" s="12">
        <v>1</v>
      </c>
      <c r="D417" s="13" t="s">
        <v>654</v>
      </c>
      <c r="E417" s="14" t="s">
        <v>239</v>
      </c>
      <c r="F417" s="15">
        <v>58.2</v>
      </c>
      <c r="G417" s="15">
        <v>50.9</v>
      </c>
      <c r="H417" s="16">
        <v>0.87457044673539508</v>
      </c>
    </row>
    <row r="418" spans="1:8" ht="38.25">
      <c r="A418" s="10" t="s">
        <v>520</v>
      </c>
      <c r="B418" s="12">
        <v>8</v>
      </c>
      <c r="C418" s="12">
        <v>1</v>
      </c>
      <c r="D418" s="13" t="s">
        <v>653</v>
      </c>
      <c r="E418" s="14" t="s">
        <v>230</v>
      </c>
      <c r="F418" s="15">
        <v>1355.7</v>
      </c>
      <c r="G418" s="15">
        <v>1355.6</v>
      </c>
      <c r="H418" s="16">
        <v>0.99992623736814923</v>
      </c>
    </row>
    <row r="419" spans="1:8" ht="51">
      <c r="A419" s="10" t="s">
        <v>229</v>
      </c>
      <c r="B419" s="12">
        <v>8</v>
      </c>
      <c r="C419" s="12">
        <v>1</v>
      </c>
      <c r="D419" s="13" t="s">
        <v>653</v>
      </c>
      <c r="E419" s="14" t="s">
        <v>228</v>
      </c>
      <c r="F419" s="15">
        <v>1355.7</v>
      </c>
      <c r="G419" s="15">
        <v>1355.6</v>
      </c>
      <c r="H419" s="16">
        <v>0.99992623736814923</v>
      </c>
    </row>
    <row r="420" spans="1:8" ht="25.5">
      <c r="A420" s="10" t="s">
        <v>652</v>
      </c>
      <c r="B420" s="12">
        <v>8</v>
      </c>
      <c r="C420" s="12">
        <v>1</v>
      </c>
      <c r="D420" s="13" t="s">
        <v>651</v>
      </c>
      <c r="E420" s="14" t="s">
        <v>230</v>
      </c>
      <c r="F420" s="15">
        <v>58.2</v>
      </c>
      <c r="G420" s="15">
        <v>58.2</v>
      </c>
      <c r="H420" s="16">
        <v>1</v>
      </c>
    </row>
    <row r="421" spans="1:8" ht="25.5">
      <c r="A421" s="10" t="s">
        <v>240</v>
      </c>
      <c r="B421" s="12">
        <v>8</v>
      </c>
      <c r="C421" s="12">
        <v>1</v>
      </c>
      <c r="D421" s="13" t="s">
        <v>651</v>
      </c>
      <c r="E421" s="14" t="s">
        <v>239</v>
      </c>
      <c r="F421" s="15">
        <v>58.2</v>
      </c>
      <c r="G421" s="15">
        <v>58.2</v>
      </c>
      <c r="H421" s="16">
        <v>1</v>
      </c>
    </row>
    <row r="422" spans="1:8" ht="38.25">
      <c r="A422" s="10" t="s">
        <v>451</v>
      </c>
      <c r="B422" s="12">
        <v>8</v>
      </c>
      <c r="C422" s="12">
        <v>1</v>
      </c>
      <c r="D422" s="13" t="s">
        <v>450</v>
      </c>
      <c r="E422" s="14" t="s">
        <v>230</v>
      </c>
      <c r="F422" s="15">
        <v>240</v>
      </c>
      <c r="G422" s="15">
        <v>49.4</v>
      </c>
      <c r="H422" s="16">
        <v>0.20583333333333334</v>
      </c>
    </row>
    <row r="423" spans="1:8" ht="38.25">
      <c r="A423" s="10" t="s">
        <v>595</v>
      </c>
      <c r="B423" s="12">
        <v>8</v>
      </c>
      <c r="C423" s="12">
        <v>1</v>
      </c>
      <c r="D423" s="13" t="s">
        <v>594</v>
      </c>
      <c r="E423" s="14" t="s">
        <v>230</v>
      </c>
      <c r="F423" s="15">
        <v>156</v>
      </c>
      <c r="G423" s="15">
        <v>49.4</v>
      </c>
      <c r="H423" s="16">
        <v>0.31666666666666665</v>
      </c>
    </row>
    <row r="424" spans="1:8" ht="25.5">
      <c r="A424" s="10" t="s">
        <v>291</v>
      </c>
      <c r="B424" s="12">
        <v>8</v>
      </c>
      <c r="C424" s="12">
        <v>1</v>
      </c>
      <c r="D424" s="13" t="s">
        <v>593</v>
      </c>
      <c r="E424" s="14" t="s">
        <v>230</v>
      </c>
      <c r="F424" s="15">
        <v>156</v>
      </c>
      <c r="G424" s="15">
        <v>49.4</v>
      </c>
      <c r="H424" s="16">
        <v>0.31666666666666665</v>
      </c>
    </row>
    <row r="425" spans="1:8" ht="25.5">
      <c r="A425" s="10" t="s">
        <v>240</v>
      </c>
      <c r="B425" s="12">
        <v>8</v>
      </c>
      <c r="C425" s="12">
        <v>1</v>
      </c>
      <c r="D425" s="13" t="s">
        <v>593</v>
      </c>
      <c r="E425" s="14" t="s">
        <v>239</v>
      </c>
      <c r="F425" s="15">
        <v>156</v>
      </c>
      <c r="G425" s="15">
        <v>49.4</v>
      </c>
      <c r="H425" s="16">
        <v>0.31666666666666665</v>
      </c>
    </row>
    <row r="426" spans="1:8" ht="38.25">
      <c r="A426" s="10" t="s">
        <v>592</v>
      </c>
      <c r="B426" s="12">
        <v>8</v>
      </c>
      <c r="C426" s="12">
        <v>1</v>
      </c>
      <c r="D426" s="13" t="s">
        <v>591</v>
      </c>
      <c r="E426" s="14" t="s">
        <v>230</v>
      </c>
      <c r="F426" s="15">
        <v>84</v>
      </c>
      <c r="G426" s="15">
        <v>0</v>
      </c>
      <c r="H426" s="16">
        <v>0</v>
      </c>
    </row>
    <row r="427" spans="1:8" ht="25.5">
      <c r="A427" s="10" t="s">
        <v>291</v>
      </c>
      <c r="B427" s="12">
        <v>8</v>
      </c>
      <c r="C427" s="12">
        <v>1</v>
      </c>
      <c r="D427" s="13" t="s">
        <v>590</v>
      </c>
      <c r="E427" s="14" t="s">
        <v>230</v>
      </c>
      <c r="F427" s="15">
        <v>84</v>
      </c>
      <c r="G427" s="15">
        <v>0</v>
      </c>
      <c r="H427" s="16">
        <v>0</v>
      </c>
    </row>
    <row r="428" spans="1:8" ht="25.5">
      <c r="A428" s="10" t="s">
        <v>240</v>
      </c>
      <c r="B428" s="12">
        <v>8</v>
      </c>
      <c r="C428" s="12">
        <v>1</v>
      </c>
      <c r="D428" s="13" t="s">
        <v>590</v>
      </c>
      <c r="E428" s="14" t="s">
        <v>239</v>
      </c>
      <c r="F428" s="15">
        <v>84</v>
      </c>
      <c r="G428" s="15">
        <v>0</v>
      </c>
      <c r="H428" s="16">
        <v>0</v>
      </c>
    </row>
    <row r="429" spans="1:8" ht="38.25">
      <c r="A429" s="10" t="s">
        <v>650</v>
      </c>
      <c r="B429" s="12">
        <v>8</v>
      </c>
      <c r="C429" s="12">
        <v>1</v>
      </c>
      <c r="D429" s="13" t="s">
        <v>649</v>
      </c>
      <c r="E429" s="14" t="s">
        <v>230</v>
      </c>
      <c r="F429" s="15">
        <v>526</v>
      </c>
      <c r="G429" s="15">
        <v>121.7</v>
      </c>
      <c r="H429" s="16">
        <v>0.23136882129277567</v>
      </c>
    </row>
    <row r="430" spans="1:8" ht="38.25">
      <c r="A430" s="10" t="s">
        <v>648</v>
      </c>
      <c r="B430" s="12">
        <v>8</v>
      </c>
      <c r="C430" s="12">
        <v>1</v>
      </c>
      <c r="D430" s="13" t="s">
        <v>647</v>
      </c>
      <c r="E430" s="14" t="s">
        <v>230</v>
      </c>
      <c r="F430" s="15">
        <v>300</v>
      </c>
      <c r="G430" s="15">
        <v>7</v>
      </c>
      <c r="H430" s="16">
        <v>2.3333333333333334E-2</v>
      </c>
    </row>
    <row r="431" spans="1:8" ht="25.5">
      <c r="A431" s="10" t="s">
        <v>291</v>
      </c>
      <c r="B431" s="12">
        <v>8</v>
      </c>
      <c r="C431" s="12">
        <v>1</v>
      </c>
      <c r="D431" s="13" t="s">
        <v>646</v>
      </c>
      <c r="E431" s="14" t="s">
        <v>230</v>
      </c>
      <c r="F431" s="15">
        <v>300</v>
      </c>
      <c r="G431" s="15">
        <v>7</v>
      </c>
      <c r="H431" s="16">
        <v>2.3333333333333334E-2</v>
      </c>
    </row>
    <row r="432" spans="1:8" ht="25.5">
      <c r="A432" s="10" t="s">
        <v>240</v>
      </c>
      <c r="B432" s="12">
        <v>8</v>
      </c>
      <c r="C432" s="12">
        <v>1</v>
      </c>
      <c r="D432" s="13" t="s">
        <v>646</v>
      </c>
      <c r="E432" s="14" t="s">
        <v>239</v>
      </c>
      <c r="F432" s="15">
        <v>300</v>
      </c>
      <c r="G432" s="15">
        <v>7</v>
      </c>
      <c r="H432" s="16">
        <v>2.3333333333333334E-2</v>
      </c>
    </row>
    <row r="433" spans="1:8" ht="25.5">
      <c r="A433" s="10" t="s">
        <v>645</v>
      </c>
      <c r="B433" s="12">
        <v>8</v>
      </c>
      <c r="C433" s="12">
        <v>1</v>
      </c>
      <c r="D433" s="13" t="s">
        <v>644</v>
      </c>
      <c r="E433" s="14" t="s">
        <v>230</v>
      </c>
      <c r="F433" s="15">
        <v>226</v>
      </c>
      <c r="G433" s="15">
        <v>114.7</v>
      </c>
      <c r="H433" s="16">
        <v>0.50752212389380535</v>
      </c>
    </row>
    <row r="434" spans="1:8" ht="25.5">
      <c r="A434" s="10" t="s">
        <v>291</v>
      </c>
      <c r="B434" s="12">
        <v>8</v>
      </c>
      <c r="C434" s="12">
        <v>1</v>
      </c>
      <c r="D434" s="13" t="s">
        <v>643</v>
      </c>
      <c r="E434" s="14" t="s">
        <v>230</v>
      </c>
      <c r="F434" s="15">
        <v>226</v>
      </c>
      <c r="G434" s="15">
        <v>114.7</v>
      </c>
      <c r="H434" s="16">
        <v>0.50752212389380535</v>
      </c>
    </row>
    <row r="435" spans="1:8" ht="25.5">
      <c r="A435" s="10" t="s">
        <v>240</v>
      </c>
      <c r="B435" s="12">
        <v>8</v>
      </c>
      <c r="C435" s="12">
        <v>1</v>
      </c>
      <c r="D435" s="13" t="s">
        <v>643</v>
      </c>
      <c r="E435" s="14" t="s">
        <v>239</v>
      </c>
      <c r="F435" s="15">
        <v>226</v>
      </c>
      <c r="G435" s="15">
        <v>114.7</v>
      </c>
      <c r="H435" s="16">
        <v>0.50752212389380535</v>
      </c>
    </row>
    <row r="436" spans="1:8" s="24" customFormat="1">
      <c r="A436" s="18" t="s">
        <v>642</v>
      </c>
      <c r="B436" s="20">
        <v>8</v>
      </c>
      <c r="C436" s="20">
        <v>4</v>
      </c>
      <c r="D436" s="21" t="s">
        <v>230</v>
      </c>
      <c r="E436" s="22" t="s">
        <v>230</v>
      </c>
      <c r="F436" s="23">
        <v>1396.9</v>
      </c>
      <c r="G436" s="23">
        <v>1338.4</v>
      </c>
      <c r="H436" s="17">
        <v>0.95812155487150119</v>
      </c>
    </row>
    <row r="437" spans="1:8" ht="25.5">
      <c r="A437" s="10" t="s">
        <v>245</v>
      </c>
      <c r="B437" s="12">
        <v>8</v>
      </c>
      <c r="C437" s="12">
        <v>4</v>
      </c>
      <c r="D437" s="13" t="s">
        <v>244</v>
      </c>
      <c r="E437" s="14" t="s">
        <v>230</v>
      </c>
      <c r="F437" s="15">
        <v>1396.9</v>
      </c>
      <c r="G437" s="15">
        <v>1338.4</v>
      </c>
      <c r="H437" s="16">
        <v>0.95812155487150119</v>
      </c>
    </row>
    <row r="438" spans="1:8">
      <c r="A438" s="10" t="s">
        <v>243</v>
      </c>
      <c r="B438" s="12">
        <v>8</v>
      </c>
      <c r="C438" s="12">
        <v>4</v>
      </c>
      <c r="D438" s="13" t="s">
        <v>242</v>
      </c>
      <c r="E438" s="14" t="s">
        <v>230</v>
      </c>
      <c r="F438" s="15">
        <v>1396.9</v>
      </c>
      <c r="G438" s="15">
        <v>1338.4</v>
      </c>
      <c r="H438" s="16">
        <v>0.95812155487150119</v>
      </c>
    </row>
    <row r="439" spans="1:8" ht="25.5">
      <c r="A439" s="10" t="s">
        <v>233</v>
      </c>
      <c r="B439" s="12">
        <v>8</v>
      </c>
      <c r="C439" s="12">
        <v>4</v>
      </c>
      <c r="D439" s="13" t="s">
        <v>241</v>
      </c>
      <c r="E439" s="14" t="s">
        <v>230</v>
      </c>
      <c r="F439" s="15">
        <v>326.8</v>
      </c>
      <c r="G439" s="15">
        <v>269.3</v>
      </c>
      <c r="H439" s="16">
        <v>0.82405140758873929</v>
      </c>
    </row>
    <row r="440" spans="1:8" ht="51">
      <c r="A440" s="10" t="s">
        <v>229</v>
      </c>
      <c r="B440" s="12">
        <v>8</v>
      </c>
      <c r="C440" s="12">
        <v>4</v>
      </c>
      <c r="D440" s="13" t="s">
        <v>241</v>
      </c>
      <c r="E440" s="14" t="s">
        <v>228</v>
      </c>
      <c r="F440" s="15">
        <v>326.8</v>
      </c>
      <c r="G440" s="15">
        <v>269.3</v>
      </c>
      <c r="H440" s="16">
        <v>0.82405140758873929</v>
      </c>
    </row>
    <row r="441" spans="1:8">
      <c r="A441" s="10" t="s">
        <v>231</v>
      </c>
      <c r="B441" s="12">
        <v>8</v>
      </c>
      <c r="C441" s="12">
        <v>4</v>
      </c>
      <c r="D441" s="13" t="s">
        <v>237</v>
      </c>
      <c r="E441" s="14" t="s">
        <v>230</v>
      </c>
      <c r="F441" s="15">
        <v>1070.0999999999999</v>
      </c>
      <c r="G441" s="15">
        <v>1069.0999999999999</v>
      </c>
      <c r="H441" s="16">
        <v>0.99906550789645832</v>
      </c>
    </row>
    <row r="442" spans="1:8" ht="51">
      <c r="A442" s="10" t="s">
        <v>229</v>
      </c>
      <c r="B442" s="12">
        <v>8</v>
      </c>
      <c r="C442" s="12">
        <v>4</v>
      </c>
      <c r="D442" s="13" t="s">
        <v>237</v>
      </c>
      <c r="E442" s="14" t="s">
        <v>228</v>
      </c>
      <c r="F442" s="15">
        <v>1067.0999999999999</v>
      </c>
      <c r="G442" s="15">
        <v>1067.0999999999999</v>
      </c>
      <c r="H442" s="16">
        <v>1</v>
      </c>
    </row>
    <row r="443" spans="1:8" ht="25.5">
      <c r="A443" s="10" t="s">
        <v>240</v>
      </c>
      <c r="B443" s="12">
        <v>8</v>
      </c>
      <c r="C443" s="12">
        <v>4</v>
      </c>
      <c r="D443" s="13" t="s">
        <v>237</v>
      </c>
      <c r="E443" s="14" t="s">
        <v>239</v>
      </c>
      <c r="F443" s="15">
        <v>2.9</v>
      </c>
      <c r="G443" s="15">
        <v>1.9</v>
      </c>
      <c r="H443" s="16">
        <v>0.65517241379310343</v>
      </c>
    </row>
    <row r="444" spans="1:8">
      <c r="A444" s="10" t="s">
        <v>238</v>
      </c>
      <c r="B444" s="12">
        <v>8</v>
      </c>
      <c r="C444" s="12">
        <v>4</v>
      </c>
      <c r="D444" s="13" t="s">
        <v>237</v>
      </c>
      <c r="E444" s="14" t="s">
        <v>236</v>
      </c>
      <c r="F444" s="15">
        <v>0.1</v>
      </c>
      <c r="G444" s="15">
        <v>0.1</v>
      </c>
      <c r="H444" s="16">
        <v>1</v>
      </c>
    </row>
    <row r="445" spans="1:8" s="24" customFormat="1">
      <c r="A445" s="18" t="s">
        <v>274</v>
      </c>
      <c r="B445" s="20">
        <v>10</v>
      </c>
      <c r="C445" s="20">
        <v>0</v>
      </c>
      <c r="D445" s="21" t="s">
        <v>230</v>
      </c>
      <c r="E445" s="22" t="s">
        <v>230</v>
      </c>
      <c r="F445" s="23">
        <v>21905</v>
      </c>
      <c r="G445" s="23">
        <v>15757.3</v>
      </c>
      <c r="H445" s="17">
        <v>0.71934718100890205</v>
      </c>
    </row>
    <row r="446" spans="1:8" s="24" customFormat="1">
      <c r="A446" s="18" t="s">
        <v>324</v>
      </c>
      <c r="B446" s="20">
        <v>10</v>
      </c>
      <c r="C446" s="20">
        <v>1</v>
      </c>
      <c r="D446" s="21" t="s">
        <v>230</v>
      </c>
      <c r="E446" s="22" t="s">
        <v>230</v>
      </c>
      <c r="F446" s="23">
        <v>4367</v>
      </c>
      <c r="G446" s="23">
        <v>2893.9</v>
      </c>
      <c r="H446" s="17">
        <v>0.66267460499198538</v>
      </c>
    </row>
    <row r="447" spans="1:8">
      <c r="A447" s="10" t="s">
        <v>323</v>
      </c>
      <c r="B447" s="12">
        <v>10</v>
      </c>
      <c r="C447" s="12">
        <v>1</v>
      </c>
      <c r="D447" s="13" t="s">
        <v>322</v>
      </c>
      <c r="E447" s="14" t="s">
        <v>230</v>
      </c>
      <c r="F447" s="15">
        <v>4367</v>
      </c>
      <c r="G447" s="15">
        <v>2893.9</v>
      </c>
      <c r="H447" s="16">
        <v>0.66267460499198538</v>
      </c>
    </row>
    <row r="448" spans="1:8">
      <c r="A448" s="10" t="s">
        <v>321</v>
      </c>
      <c r="B448" s="12">
        <v>10</v>
      </c>
      <c r="C448" s="12">
        <v>1</v>
      </c>
      <c r="D448" s="13" t="s">
        <v>320</v>
      </c>
      <c r="E448" s="14" t="s">
        <v>230</v>
      </c>
      <c r="F448" s="15">
        <v>4367</v>
      </c>
      <c r="G448" s="15">
        <v>2893.9</v>
      </c>
      <c r="H448" s="16">
        <v>0.66267460499198538</v>
      </c>
    </row>
    <row r="449" spans="1:8" ht="76.5">
      <c r="A449" s="10" t="s">
        <v>319</v>
      </c>
      <c r="B449" s="12">
        <v>10</v>
      </c>
      <c r="C449" s="12">
        <v>1</v>
      </c>
      <c r="D449" s="13" t="s">
        <v>318</v>
      </c>
      <c r="E449" s="14" t="s">
        <v>230</v>
      </c>
      <c r="F449" s="15">
        <v>4367</v>
      </c>
      <c r="G449" s="15">
        <v>2893.9</v>
      </c>
      <c r="H449" s="16">
        <v>0.66267460499198538</v>
      </c>
    </row>
    <row r="450" spans="1:8">
      <c r="A450" s="10" t="s">
        <v>267</v>
      </c>
      <c r="B450" s="12">
        <v>10</v>
      </c>
      <c r="C450" s="12">
        <v>1</v>
      </c>
      <c r="D450" s="13" t="s">
        <v>318</v>
      </c>
      <c r="E450" s="14" t="s">
        <v>265</v>
      </c>
      <c r="F450" s="15">
        <v>4367</v>
      </c>
      <c r="G450" s="15">
        <v>2893.9</v>
      </c>
      <c r="H450" s="16">
        <v>0.66267460499198538</v>
      </c>
    </row>
    <row r="451" spans="1:8" s="24" customFormat="1">
      <c r="A451" s="18" t="s">
        <v>273</v>
      </c>
      <c r="B451" s="20">
        <v>10</v>
      </c>
      <c r="C451" s="20">
        <v>3</v>
      </c>
      <c r="D451" s="21" t="s">
        <v>230</v>
      </c>
      <c r="E451" s="22" t="s">
        <v>230</v>
      </c>
      <c r="F451" s="23">
        <v>10511.9</v>
      </c>
      <c r="G451" s="23">
        <v>9660.5</v>
      </c>
      <c r="H451" s="17">
        <v>0.91900607882495078</v>
      </c>
    </row>
    <row r="452" spans="1:8" ht="25.5">
      <c r="A452" s="10" t="s">
        <v>245</v>
      </c>
      <c r="B452" s="12">
        <v>10</v>
      </c>
      <c r="C452" s="12">
        <v>3</v>
      </c>
      <c r="D452" s="13" t="s">
        <v>244</v>
      </c>
      <c r="E452" s="14" t="s">
        <v>230</v>
      </c>
      <c r="F452" s="15">
        <v>9879.9</v>
      </c>
      <c r="G452" s="15">
        <v>9498.7999999999993</v>
      </c>
      <c r="H452" s="16">
        <v>0.96142673508841181</v>
      </c>
    </row>
    <row r="453" spans="1:8" ht="25.5">
      <c r="A453" s="10" t="s">
        <v>272</v>
      </c>
      <c r="B453" s="12">
        <v>10</v>
      </c>
      <c r="C453" s="12">
        <v>3</v>
      </c>
      <c r="D453" s="13" t="s">
        <v>271</v>
      </c>
      <c r="E453" s="14" t="s">
        <v>230</v>
      </c>
      <c r="F453" s="15">
        <v>9879.9</v>
      </c>
      <c r="G453" s="15">
        <v>9498.7999999999993</v>
      </c>
      <c r="H453" s="16">
        <v>0.96142673508841181</v>
      </c>
    </row>
    <row r="454" spans="1:8" ht="51">
      <c r="A454" s="10" t="s">
        <v>270</v>
      </c>
      <c r="B454" s="12">
        <v>10</v>
      </c>
      <c r="C454" s="12">
        <v>3</v>
      </c>
      <c r="D454" s="13" t="s">
        <v>269</v>
      </c>
      <c r="E454" s="14" t="s">
        <v>230</v>
      </c>
      <c r="F454" s="15">
        <v>872.9</v>
      </c>
      <c r="G454" s="15">
        <v>593.20000000000005</v>
      </c>
      <c r="H454" s="16">
        <v>0.67957383434528584</v>
      </c>
    </row>
    <row r="455" spans="1:8" ht="51">
      <c r="A455" s="10" t="s">
        <v>229</v>
      </c>
      <c r="B455" s="12">
        <v>10</v>
      </c>
      <c r="C455" s="12">
        <v>3</v>
      </c>
      <c r="D455" s="13" t="s">
        <v>269</v>
      </c>
      <c r="E455" s="14" t="s">
        <v>228</v>
      </c>
      <c r="F455" s="15">
        <v>831.3</v>
      </c>
      <c r="G455" s="15">
        <v>583.6</v>
      </c>
      <c r="H455" s="16">
        <v>0.70203296042343322</v>
      </c>
    </row>
    <row r="456" spans="1:8" ht="25.5">
      <c r="A456" s="10" t="s">
        <v>240</v>
      </c>
      <c r="B456" s="12">
        <v>10</v>
      </c>
      <c r="C456" s="12">
        <v>3</v>
      </c>
      <c r="D456" s="13" t="s">
        <v>269</v>
      </c>
      <c r="E456" s="14" t="s">
        <v>239</v>
      </c>
      <c r="F456" s="15">
        <v>41.6</v>
      </c>
      <c r="G456" s="15">
        <v>9.6</v>
      </c>
      <c r="H456" s="16">
        <v>0.23076923076923075</v>
      </c>
    </row>
    <row r="457" spans="1:8" ht="25.5">
      <c r="A457" s="10" t="s">
        <v>268</v>
      </c>
      <c r="B457" s="12">
        <v>10</v>
      </c>
      <c r="C457" s="12">
        <v>3</v>
      </c>
      <c r="D457" s="13" t="s">
        <v>266</v>
      </c>
      <c r="E457" s="14" t="s">
        <v>230</v>
      </c>
      <c r="F457" s="15">
        <v>9007</v>
      </c>
      <c r="G457" s="15">
        <v>8905.6</v>
      </c>
      <c r="H457" s="16">
        <v>0.98874208948595543</v>
      </c>
    </row>
    <row r="458" spans="1:8" ht="25.5">
      <c r="A458" s="10" t="s">
        <v>240</v>
      </c>
      <c r="B458" s="12">
        <v>10</v>
      </c>
      <c r="C458" s="12">
        <v>3</v>
      </c>
      <c r="D458" s="13" t="s">
        <v>266</v>
      </c>
      <c r="E458" s="14" t="s">
        <v>239</v>
      </c>
      <c r="F458" s="15">
        <v>217</v>
      </c>
      <c r="G458" s="15">
        <v>176.5</v>
      </c>
      <c r="H458" s="16">
        <v>0.81336405529953915</v>
      </c>
    </row>
    <row r="459" spans="1:8">
      <c r="A459" s="10" t="s">
        <v>267</v>
      </c>
      <c r="B459" s="12">
        <v>10</v>
      </c>
      <c r="C459" s="12">
        <v>3</v>
      </c>
      <c r="D459" s="13" t="s">
        <v>266</v>
      </c>
      <c r="E459" s="14" t="s">
        <v>265</v>
      </c>
      <c r="F459" s="15">
        <v>8790</v>
      </c>
      <c r="G459" s="15">
        <v>8729.1</v>
      </c>
      <c r="H459" s="16">
        <v>0.99307167235494886</v>
      </c>
    </row>
    <row r="460" spans="1:8" ht="25.5">
      <c r="A460" s="10" t="s">
        <v>317</v>
      </c>
      <c r="B460" s="12">
        <v>10</v>
      </c>
      <c r="C460" s="12">
        <v>3</v>
      </c>
      <c r="D460" s="13" t="s">
        <v>316</v>
      </c>
      <c r="E460" s="14" t="s">
        <v>230</v>
      </c>
      <c r="F460" s="15">
        <v>632</v>
      </c>
      <c r="G460" s="15">
        <v>161.69999999999999</v>
      </c>
      <c r="H460" s="16">
        <v>0.25585443037974681</v>
      </c>
    </row>
    <row r="461" spans="1:8" ht="51">
      <c r="A461" s="10" t="s">
        <v>315</v>
      </c>
      <c r="B461" s="12">
        <v>10</v>
      </c>
      <c r="C461" s="12">
        <v>3</v>
      </c>
      <c r="D461" s="13" t="s">
        <v>314</v>
      </c>
      <c r="E461" s="14" t="s">
        <v>230</v>
      </c>
      <c r="F461" s="15">
        <v>632</v>
      </c>
      <c r="G461" s="15">
        <v>161.69999999999999</v>
      </c>
      <c r="H461" s="16">
        <v>0.25585443037974681</v>
      </c>
    </row>
    <row r="462" spans="1:8" ht="25.5">
      <c r="A462" s="10" t="s">
        <v>313</v>
      </c>
      <c r="B462" s="12">
        <v>10</v>
      </c>
      <c r="C462" s="12">
        <v>3</v>
      </c>
      <c r="D462" s="13" t="s">
        <v>312</v>
      </c>
      <c r="E462" s="14" t="s">
        <v>230</v>
      </c>
      <c r="F462" s="15">
        <v>20</v>
      </c>
      <c r="G462" s="15">
        <v>10.5</v>
      </c>
      <c r="H462" s="16">
        <v>0.52500000000000002</v>
      </c>
    </row>
    <row r="463" spans="1:8">
      <c r="A463" s="10" t="s">
        <v>267</v>
      </c>
      <c r="B463" s="12">
        <v>10</v>
      </c>
      <c r="C463" s="12">
        <v>3</v>
      </c>
      <c r="D463" s="13" t="s">
        <v>312</v>
      </c>
      <c r="E463" s="14" t="s">
        <v>265</v>
      </c>
      <c r="F463" s="15">
        <v>20</v>
      </c>
      <c r="G463" s="15">
        <v>10.5</v>
      </c>
      <c r="H463" s="16">
        <v>0.52500000000000002</v>
      </c>
    </row>
    <row r="464" spans="1:8" ht="38.25">
      <c r="A464" s="10" t="s">
        <v>311</v>
      </c>
      <c r="B464" s="12">
        <v>10</v>
      </c>
      <c r="C464" s="12">
        <v>3</v>
      </c>
      <c r="D464" s="13" t="s">
        <v>310</v>
      </c>
      <c r="E464" s="14" t="s">
        <v>230</v>
      </c>
      <c r="F464" s="15">
        <v>151.19999999999999</v>
      </c>
      <c r="G464" s="15">
        <v>151.19999999999999</v>
      </c>
      <c r="H464" s="16">
        <v>1</v>
      </c>
    </row>
    <row r="465" spans="1:8">
      <c r="A465" s="10" t="s">
        <v>267</v>
      </c>
      <c r="B465" s="12">
        <v>10</v>
      </c>
      <c r="C465" s="12">
        <v>3</v>
      </c>
      <c r="D465" s="13" t="s">
        <v>310</v>
      </c>
      <c r="E465" s="14" t="s">
        <v>265</v>
      </c>
      <c r="F465" s="15">
        <v>151.19999999999999</v>
      </c>
      <c r="G465" s="15">
        <v>151.19999999999999</v>
      </c>
      <c r="H465" s="16">
        <v>1</v>
      </c>
    </row>
    <row r="466" spans="1:8" ht="25.5">
      <c r="A466" s="10" t="s">
        <v>309</v>
      </c>
      <c r="B466" s="12">
        <v>10</v>
      </c>
      <c r="C466" s="12">
        <v>3</v>
      </c>
      <c r="D466" s="13" t="s">
        <v>308</v>
      </c>
      <c r="E466" s="14" t="s">
        <v>230</v>
      </c>
      <c r="F466" s="15">
        <v>180</v>
      </c>
      <c r="G466" s="15">
        <v>0</v>
      </c>
      <c r="H466" s="16">
        <v>0</v>
      </c>
    </row>
    <row r="467" spans="1:8">
      <c r="A467" s="10" t="s">
        <v>267</v>
      </c>
      <c r="B467" s="12">
        <v>10</v>
      </c>
      <c r="C467" s="12">
        <v>3</v>
      </c>
      <c r="D467" s="13" t="s">
        <v>308</v>
      </c>
      <c r="E467" s="14" t="s">
        <v>265</v>
      </c>
      <c r="F467" s="15">
        <v>180</v>
      </c>
      <c r="G467" s="15">
        <v>0</v>
      </c>
      <c r="H467" s="16">
        <v>0</v>
      </c>
    </row>
    <row r="468" spans="1:8" ht="51">
      <c r="A468" s="10" t="s">
        <v>307</v>
      </c>
      <c r="B468" s="12">
        <v>10</v>
      </c>
      <c r="C468" s="12">
        <v>3</v>
      </c>
      <c r="D468" s="13" t="s">
        <v>306</v>
      </c>
      <c r="E468" s="14" t="s">
        <v>230</v>
      </c>
      <c r="F468" s="15">
        <v>172.8</v>
      </c>
      <c r="G468" s="15">
        <v>0</v>
      </c>
      <c r="H468" s="16">
        <v>0</v>
      </c>
    </row>
    <row r="469" spans="1:8">
      <c r="A469" s="10" t="s">
        <v>267</v>
      </c>
      <c r="B469" s="12">
        <v>10</v>
      </c>
      <c r="C469" s="12">
        <v>3</v>
      </c>
      <c r="D469" s="13" t="s">
        <v>306</v>
      </c>
      <c r="E469" s="14" t="s">
        <v>265</v>
      </c>
      <c r="F469" s="15">
        <v>172.8</v>
      </c>
      <c r="G469" s="15">
        <v>0</v>
      </c>
      <c r="H469" s="16">
        <v>0</v>
      </c>
    </row>
    <row r="470" spans="1:8" ht="51">
      <c r="A470" s="10" t="s">
        <v>305</v>
      </c>
      <c r="B470" s="12">
        <v>10</v>
      </c>
      <c r="C470" s="12">
        <v>3</v>
      </c>
      <c r="D470" s="13" t="s">
        <v>304</v>
      </c>
      <c r="E470" s="14" t="s">
        <v>230</v>
      </c>
      <c r="F470" s="15">
        <v>108</v>
      </c>
      <c r="G470" s="15">
        <v>0</v>
      </c>
      <c r="H470" s="16">
        <v>0</v>
      </c>
    </row>
    <row r="471" spans="1:8">
      <c r="A471" s="10" t="s">
        <v>267</v>
      </c>
      <c r="B471" s="12">
        <v>10</v>
      </c>
      <c r="C471" s="12">
        <v>3</v>
      </c>
      <c r="D471" s="13" t="s">
        <v>304</v>
      </c>
      <c r="E471" s="14" t="s">
        <v>265</v>
      </c>
      <c r="F471" s="15">
        <v>108</v>
      </c>
      <c r="G471" s="15">
        <v>0</v>
      </c>
      <c r="H471" s="16">
        <v>0</v>
      </c>
    </row>
    <row r="472" spans="1:8" s="24" customFormat="1">
      <c r="A472" s="18" t="s">
        <v>528</v>
      </c>
      <c r="B472" s="20">
        <v>10</v>
      </c>
      <c r="C472" s="20">
        <v>4</v>
      </c>
      <c r="D472" s="21" t="s">
        <v>230</v>
      </c>
      <c r="E472" s="22" t="s">
        <v>230</v>
      </c>
      <c r="F472" s="23">
        <v>5706.9</v>
      </c>
      <c r="G472" s="23">
        <v>2231.5</v>
      </c>
      <c r="H472" s="17">
        <v>0.39101789062363107</v>
      </c>
    </row>
    <row r="473" spans="1:8" ht="25.5">
      <c r="A473" s="10" t="s">
        <v>245</v>
      </c>
      <c r="B473" s="12">
        <v>10</v>
      </c>
      <c r="C473" s="12">
        <v>4</v>
      </c>
      <c r="D473" s="13" t="s">
        <v>244</v>
      </c>
      <c r="E473" s="14" t="s">
        <v>230</v>
      </c>
      <c r="F473" s="15">
        <v>5706.9</v>
      </c>
      <c r="G473" s="15">
        <v>2231.5</v>
      </c>
      <c r="H473" s="16">
        <v>0.39101789062363107</v>
      </c>
    </row>
    <row r="474" spans="1:8" ht="25.5">
      <c r="A474" s="10" t="s">
        <v>272</v>
      </c>
      <c r="B474" s="12">
        <v>10</v>
      </c>
      <c r="C474" s="12">
        <v>4</v>
      </c>
      <c r="D474" s="13" t="s">
        <v>271</v>
      </c>
      <c r="E474" s="14" t="s">
        <v>230</v>
      </c>
      <c r="F474" s="15">
        <v>5706.9</v>
      </c>
      <c r="G474" s="15">
        <v>2231.5</v>
      </c>
      <c r="H474" s="16">
        <v>0.39101789062363107</v>
      </c>
    </row>
    <row r="475" spans="1:8" ht="38.25">
      <c r="A475" s="10" t="s">
        <v>527</v>
      </c>
      <c r="B475" s="12">
        <v>10</v>
      </c>
      <c r="C475" s="12">
        <v>4</v>
      </c>
      <c r="D475" s="13" t="s">
        <v>526</v>
      </c>
      <c r="E475" s="14" t="s">
        <v>230</v>
      </c>
      <c r="F475" s="15">
        <v>5706.9</v>
      </c>
      <c r="G475" s="15">
        <v>2231.5</v>
      </c>
      <c r="H475" s="16">
        <v>0.39101789062363107</v>
      </c>
    </row>
    <row r="476" spans="1:8">
      <c r="A476" s="10" t="s">
        <v>267</v>
      </c>
      <c r="B476" s="12">
        <v>10</v>
      </c>
      <c r="C476" s="12">
        <v>4</v>
      </c>
      <c r="D476" s="13" t="s">
        <v>526</v>
      </c>
      <c r="E476" s="14" t="s">
        <v>265</v>
      </c>
      <c r="F476" s="15">
        <v>5706.9</v>
      </c>
      <c r="G476" s="15">
        <v>2231.5</v>
      </c>
      <c r="H476" s="16">
        <v>0.39101789062363107</v>
      </c>
    </row>
    <row r="477" spans="1:8" s="24" customFormat="1">
      <c r="A477" s="18" t="s">
        <v>303</v>
      </c>
      <c r="B477" s="20">
        <v>10</v>
      </c>
      <c r="C477" s="20">
        <v>6</v>
      </c>
      <c r="D477" s="21" t="s">
        <v>230</v>
      </c>
      <c r="E477" s="22" t="s">
        <v>230</v>
      </c>
      <c r="F477" s="23">
        <v>1319.2</v>
      </c>
      <c r="G477" s="23">
        <v>971.4</v>
      </c>
      <c r="H477" s="17">
        <v>0.73635536688902359</v>
      </c>
    </row>
    <row r="478" spans="1:8" ht="25.5">
      <c r="A478" s="10" t="s">
        <v>245</v>
      </c>
      <c r="B478" s="12">
        <v>10</v>
      </c>
      <c r="C478" s="12">
        <v>6</v>
      </c>
      <c r="D478" s="13" t="s">
        <v>244</v>
      </c>
      <c r="E478" s="14" t="s">
        <v>230</v>
      </c>
      <c r="F478" s="15">
        <v>1219.2</v>
      </c>
      <c r="G478" s="15">
        <v>882.4</v>
      </c>
      <c r="H478" s="16">
        <v>0.72375328083989499</v>
      </c>
    </row>
    <row r="479" spans="1:8" ht="25.5">
      <c r="A479" s="10" t="s">
        <v>272</v>
      </c>
      <c r="B479" s="12">
        <v>10</v>
      </c>
      <c r="C479" s="12">
        <v>6</v>
      </c>
      <c r="D479" s="13" t="s">
        <v>271</v>
      </c>
      <c r="E479" s="14" t="s">
        <v>230</v>
      </c>
      <c r="F479" s="15">
        <v>1219.2</v>
      </c>
      <c r="G479" s="15">
        <v>882.4</v>
      </c>
      <c r="H479" s="16">
        <v>0.72375328083989499</v>
      </c>
    </row>
    <row r="480" spans="1:8" ht="51">
      <c r="A480" s="10" t="s">
        <v>302</v>
      </c>
      <c r="B480" s="12">
        <v>10</v>
      </c>
      <c r="C480" s="12">
        <v>6</v>
      </c>
      <c r="D480" s="13" t="s">
        <v>301</v>
      </c>
      <c r="E480" s="14" t="s">
        <v>230</v>
      </c>
      <c r="F480" s="15">
        <v>1219.2</v>
      </c>
      <c r="G480" s="15">
        <v>882.4</v>
      </c>
      <c r="H480" s="16">
        <v>0.72375328083989499</v>
      </c>
    </row>
    <row r="481" spans="1:8" ht="51">
      <c r="A481" s="10" t="s">
        <v>229</v>
      </c>
      <c r="B481" s="12">
        <v>10</v>
      </c>
      <c r="C481" s="12">
        <v>6</v>
      </c>
      <c r="D481" s="13" t="s">
        <v>301</v>
      </c>
      <c r="E481" s="14" t="s">
        <v>228</v>
      </c>
      <c r="F481" s="15">
        <v>1116.5999999999999</v>
      </c>
      <c r="G481" s="15">
        <v>826.7</v>
      </c>
      <c r="H481" s="16">
        <v>0.74037255955579451</v>
      </c>
    </row>
    <row r="482" spans="1:8" ht="25.5">
      <c r="A482" s="10" t="s">
        <v>240</v>
      </c>
      <c r="B482" s="12">
        <v>10</v>
      </c>
      <c r="C482" s="12">
        <v>6</v>
      </c>
      <c r="D482" s="13" t="s">
        <v>301</v>
      </c>
      <c r="E482" s="14" t="s">
        <v>239</v>
      </c>
      <c r="F482" s="15">
        <v>102.6</v>
      </c>
      <c r="G482" s="15">
        <v>55.7</v>
      </c>
      <c r="H482" s="16">
        <v>0.54288499025341141</v>
      </c>
    </row>
    <row r="483" spans="1:8" ht="51">
      <c r="A483" s="10" t="s">
        <v>300</v>
      </c>
      <c r="B483" s="12">
        <v>10</v>
      </c>
      <c r="C483" s="12">
        <v>6</v>
      </c>
      <c r="D483" s="13" t="s">
        <v>299</v>
      </c>
      <c r="E483" s="14" t="s">
        <v>230</v>
      </c>
      <c r="F483" s="15">
        <v>100</v>
      </c>
      <c r="G483" s="15">
        <v>89</v>
      </c>
      <c r="H483" s="16">
        <v>0.89</v>
      </c>
    </row>
    <row r="484" spans="1:8" ht="38.25">
      <c r="A484" s="10" t="s">
        <v>298</v>
      </c>
      <c r="B484" s="12">
        <v>10</v>
      </c>
      <c r="C484" s="12">
        <v>6</v>
      </c>
      <c r="D484" s="13" t="s">
        <v>297</v>
      </c>
      <c r="E484" s="14" t="s">
        <v>230</v>
      </c>
      <c r="F484" s="15">
        <v>100</v>
      </c>
      <c r="G484" s="15">
        <v>89</v>
      </c>
      <c r="H484" s="16">
        <v>0.89</v>
      </c>
    </row>
    <row r="485" spans="1:8" ht="25.5">
      <c r="A485" s="10" t="s">
        <v>291</v>
      </c>
      <c r="B485" s="12">
        <v>10</v>
      </c>
      <c r="C485" s="12">
        <v>6</v>
      </c>
      <c r="D485" s="13" t="s">
        <v>296</v>
      </c>
      <c r="E485" s="14" t="s">
        <v>230</v>
      </c>
      <c r="F485" s="15">
        <v>100</v>
      </c>
      <c r="G485" s="15">
        <v>89</v>
      </c>
      <c r="H485" s="16">
        <v>0.89</v>
      </c>
    </row>
    <row r="486" spans="1:8" ht="25.5">
      <c r="A486" s="10" t="s">
        <v>240</v>
      </c>
      <c r="B486" s="12">
        <v>10</v>
      </c>
      <c r="C486" s="12">
        <v>6</v>
      </c>
      <c r="D486" s="13" t="s">
        <v>296</v>
      </c>
      <c r="E486" s="14" t="s">
        <v>239</v>
      </c>
      <c r="F486" s="15">
        <v>100</v>
      </c>
      <c r="G486" s="15">
        <v>89</v>
      </c>
      <c r="H486" s="16">
        <v>0.89</v>
      </c>
    </row>
    <row r="487" spans="1:8" s="24" customFormat="1">
      <c r="A487" s="18" t="s">
        <v>264</v>
      </c>
      <c r="B487" s="20">
        <v>11</v>
      </c>
      <c r="C487" s="20">
        <v>0</v>
      </c>
      <c r="D487" s="21" t="s">
        <v>230</v>
      </c>
      <c r="E487" s="22" t="s">
        <v>230</v>
      </c>
      <c r="F487" s="23">
        <v>5353.2</v>
      </c>
      <c r="G487" s="23">
        <v>159.19999999999999</v>
      </c>
      <c r="H487" s="17">
        <v>2.9739221400283941E-2</v>
      </c>
    </row>
    <row r="488" spans="1:8" s="24" customFormat="1">
      <c r="A488" s="18" t="s">
        <v>263</v>
      </c>
      <c r="B488" s="20">
        <v>11</v>
      </c>
      <c r="C488" s="20">
        <v>1</v>
      </c>
      <c r="D488" s="21" t="s">
        <v>230</v>
      </c>
      <c r="E488" s="22" t="s">
        <v>230</v>
      </c>
      <c r="F488" s="23">
        <v>5353.2</v>
      </c>
      <c r="G488" s="23">
        <v>159.19999999999999</v>
      </c>
      <c r="H488" s="17">
        <v>2.9739221400283941E-2</v>
      </c>
    </row>
    <row r="489" spans="1:8" ht="38.25">
      <c r="A489" s="10" t="s">
        <v>295</v>
      </c>
      <c r="B489" s="12">
        <v>11</v>
      </c>
      <c r="C489" s="12">
        <v>1</v>
      </c>
      <c r="D489" s="13" t="s">
        <v>294</v>
      </c>
      <c r="E489" s="14" t="s">
        <v>230</v>
      </c>
      <c r="F489" s="15">
        <v>120</v>
      </c>
      <c r="G489" s="15">
        <v>0</v>
      </c>
      <c r="H489" s="16">
        <v>0</v>
      </c>
    </row>
    <row r="490" spans="1:8">
      <c r="A490" s="10" t="s">
        <v>293</v>
      </c>
      <c r="B490" s="12">
        <v>11</v>
      </c>
      <c r="C490" s="12">
        <v>1</v>
      </c>
      <c r="D490" s="13" t="s">
        <v>292</v>
      </c>
      <c r="E490" s="14" t="s">
        <v>230</v>
      </c>
      <c r="F490" s="15">
        <v>120</v>
      </c>
      <c r="G490" s="15">
        <v>0</v>
      </c>
      <c r="H490" s="16">
        <v>0</v>
      </c>
    </row>
    <row r="491" spans="1:8" ht="25.5">
      <c r="A491" s="10" t="s">
        <v>291</v>
      </c>
      <c r="B491" s="12">
        <v>11</v>
      </c>
      <c r="C491" s="12">
        <v>1</v>
      </c>
      <c r="D491" s="13" t="s">
        <v>290</v>
      </c>
      <c r="E491" s="14" t="s">
        <v>230</v>
      </c>
      <c r="F491" s="15">
        <v>120</v>
      </c>
      <c r="G491" s="15">
        <v>0</v>
      </c>
      <c r="H491" s="16">
        <v>0</v>
      </c>
    </row>
    <row r="492" spans="1:8" ht="25.5">
      <c r="A492" s="10" t="s">
        <v>240</v>
      </c>
      <c r="B492" s="12">
        <v>11</v>
      </c>
      <c r="C492" s="12">
        <v>1</v>
      </c>
      <c r="D492" s="13" t="s">
        <v>290</v>
      </c>
      <c r="E492" s="14" t="s">
        <v>239</v>
      </c>
      <c r="F492" s="15">
        <v>120</v>
      </c>
      <c r="G492" s="15">
        <v>0</v>
      </c>
      <c r="H492" s="16">
        <v>0</v>
      </c>
    </row>
    <row r="493" spans="1:8" ht="38.25">
      <c r="A493" s="10" t="s">
        <v>262</v>
      </c>
      <c r="B493" s="12">
        <v>11</v>
      </c>
      <c r="C493" s="12">
        <v>1</v>
      </c>
      <c r="D493" s="13" t="s">
        <v>261</v>
      </c>
      <c r="E493" s="14" t="s">
        <v>230</v>
      </c>
      <c r="F493" s="15">
        <v>5233.2</v>
      </c>
      <c r="G493" s="15">
        <v>159.19999999999999</v>
      </c>
      <c r="H493" s="16">
        <v>3.0421157226935717E-2</v>
      </c>
    </row>
    <row r="494" spans="1:8">
      <c r="A494" s="10" t="s">
        <v>260</v>
      </c>
      <c r="B494" s="12">
        <v>11</v>
      </c>
      <c r="C494" s="12">
        <v>1</v>
      </c>
      <c r="D494" s="13" t="s">
        <v>259</v>
      </c>
      <c r="E494" s="14" t="s">
        <v>230</v>
      </c>
      <c r="F494" s="15">
        <v>5233.2</v>
      </c>
      <c r="G494" s="15">
        <v>159.19999999999999</v>
      </c>
      <c r="H494" s="16">
        <v>3.0421157226935717E-2</v>
      </c>
    </row>
    <row r="495" spans="1:8">
      <c r="A495" s="10" t="s">
        <v>258</v>
      </c>
      <c r="B495" s="12">
        <v>11</v>
      </c>
      <c r="C495" s="12">
        <v>1</v>
      </c>
      <c r="D495" s="13" t="s">
        <v>257</v>
      </c>
      <c r="E495" s="14" t="s">
        <v>230</v>
      </c>
      <c r="F495" s="15">
        <v>233.2</v>
      </c>
      <c r="G495" s="15">
        <v>159.19999999999999</v>
      </c>
      <c r="H495" s="16">
        <v>0.68267581475128647</v>
      </c>
    </row>
    <row r="496" spans="1:8" ht="25.5">
      <c r="A496" s="10" t="s">
        <v>240</v>
      </c>
      <c r="B496" s="12">
        <v>11</v>
      </c>
      <c r="C496" s="12">
        <v>1</v>
      </c>
      <c r="D496" s="13" t="s">
        <v>257</v>
      </c>
      <c r="E496" s="14" t="s">
        <v>239</v>
      </c>
      <c r="F496" s="15">
        <v>233.2</v>
      </c>
      <c r="G496" s="15">
        <v>159.19999999999999</v>
      </c>
      <c r="H496" s="16">
        <v>0.68267581475128647</v>
      </c>
    </row>
    <row r="497" spans="1:8" ht="38.25">
      <c r="A497" s="10" t="s">
        <v>256</v>
      </c>
      <c r="B497" s="12">
        <v>11</v>
      </c>
      <c r="C497" s="12">
        <v>1</v>
      </c>
      <c r="D497" s="13" t="s">
        <v>255</v>
      </c>
      <c r="E497" s="14" t="s">
        <v>230</v>
      </c>
      <c r="F497" s="15">
        <v>3448.4</v>
      </c>
      <c r="G497" s="15">
        <v>0</v>
      </c>
      <c r="H497" s="16">
        <v>0</v>
      </c>
    </row>
    <row r="498" spans="1:8" ht="25.5">
      <c r="A498" s="10" t="s">
        <v>251</v>
      </c>
      <c r="B498" s="12">
        <v>11</v>
      </c>
      <c r="C498" s="12">
        <v>1</v>
      </c>
      <c r="D498" s="13" t="s">
        <v>255</v>
      </c>
      <c r="E498" s="14" t="s">
        <v>249</v>
      </c>
      <c r="F498" s="15">
        <v>3448.4</v>
      </c>
      <c r="G498" s="15">
        <v>0</v>
      </c>
      <c r="H498" s="16">
        <v>0</v>
      </c>
    </row>
    <row r="499" spans="1:8" ht="51">
      <c r="A499" s="10" t="s">
        <v>254</v>
      </c>
      <c r="B499" s="12">
        <v>11</v>
      </c>
      <c r="C499" s="12">
        <v>1</v>
      </c>
      <c r="D499" s="13" t="s">
        <v>253</v>
      </c>
      <c r="E499" s="14" t="s">
        <v>230</v>
      </c>
      <c r="F499" s="15">
        <v>73.7</v>
      </c>
      <c r="G499" s="15">
        <v>0</v>
      </c>
      <c r="H499" s="16">
        <v>0</v>
      </c>
    </row>
    <row r="500" spans="1:8" ht="25.5">
      <c r="A500" s="10" t="s">
        <v>251</v>
      </c>
      <c r="B500" s="12">
        <v>11</v>
      </c>
      <c r="C500" s="12">
        <v>1</v>
      </c>
      <c r="D500" s="13" t="s">
        <v>253</v>
      </c>
      <c r="E500" s="14" t="s">
        <v>249</v>
      </c>
      <c r="F500" s="15">
        <v>73.7</v>
      </c>
      <c r="G500" s="15">
        <v>0</v>
      </c>
      <c r="H500" s="16">
        <v>0</v>
      </c>
    </row>
    <row r="501" spans="1:8" ht="63.75">
      <c r="A501" s="10" t="s">
        <v>252</v>
      </c>
      <c r="B501" s="12">
        <v>11</v>
      </c>
      <c r="C501" s="12">
        <v>1</v>
      </c>
      <c r="D501" s="13" t="s">
        <v>250</v>
      </c>
      <c r="E501" s="14" t="s">
        <v>230</v>
      </c>
      <c r="F501" s="15">
        <v>1477.9</v>
      </c>
      <c r="G501" s="15">
        <v>0</v>
      </c>
      <c r="H501" s="16">
        <v>0</v>
      </c>
    </row>
    <row r="502" spans="1:8" ht="25.5">
      <c r="A502" s="10" t="s">
        <v>251</v>
      </c>
      <c r="B502" s="12">
        <v>11</v>
      </c>
      <c r="C502" s="12">
        <v>1</v>
      </c>
      <c r="D502" s="13" t="s">
        <v>250</v>
      </c>
      <c r="E502" s="14" t="s">
        <v>249</v>
      </c>
      <c r="F502" s="15">
        <v>1477.9</v>
      </c>
      <c r="G502" s="15">
        <v>0</v>
      </c>
      <c r="H502" s="16">
        <v>0</v>
      </c>
    </row>
    <row r="503" spans="1:8" s="24" customFormat="1">
      <c r="A503" s="18" t="s">
        <v>470</v>
      </c>
      <c r="B503" s="20">
        <v>12</v>
      </c>
      <c r="C503" s="20">
        <v>0</v>
      </c>
      <c r="D503" s="21" t="s">
        <v>230</v>
      </c>
      <c r="E503" s="22" t="s">
        <v>230</v>
      </c>
      <c r="F503" s="23">
        <v>2655</v>
      </c>
      <c r="G503" s="23">
        <v>1810.2</v>
      </c>
      <c r="H503" s="17">
        <v>0.68180790960451976</v>
      </c>
    </row>
    <row r="504" spans="1:8" s="24" customFormat="1">
      <c r="A504" s="18" t="s">
        <v>469</v>
      </c>
      <c r="B504" s="20">
        <v>12</v>
      </c>
      <c r="C504" s="20">
        <v>2</v>
      </c>
      <c r="D504" s="21" t="s">
        <v>230</v>
      </c>
      <c r="E504" s="22" t="s">
        <v>230</v>
      </c>
      <c r="F504" s="23">
        <v>2655</v>
      </c>
      <c r="G504" s="23">
        <v>1810.2</v>
      </c>
      <c r="H504" s="17">
        <v>0.68180790960451976</v>
      </c>
    </row>
    <row r="505" spans="1:8" ht="25.5">
      <c r="A505" s="10" t="s">
        <v>468</v>
      </c>
      <c r="B505" s="12">
        <v>12</v>
      </c>
      <c r="C505" s="12">
        <v>2</v>
      </c>
      <c r="D505" s="13" t="s">
        <v>467</v>
      </c>
      <c r="E505" s="14" t="s">
        <v>230</v>
      </c>
      <c r="F505" s="15">
        <v>2655</v>
      </c>
      <c r="G505" s="15">
        <v>1810.2</v>
      </c>
      <c r="H505" s="16">
        <v>0.68180790960451976</v>
      </c>
    </row>
    <row r="506" spans="1:8" ht="25.5">
      <c r="A506" s="10" t="s">
        <v>466</v>
      </c>
      <c r="B506" s="12">
        <v>12</v>
      </c>
      <c r="C506" s="12">
        <v>2</v>
      </c>
      <c r="D506" s="13" t="s">
        <v>465</v>
      </c>
      <c r="E506" s="14" t="s">
        <v>230</v>
      </c>
      <c r="F506" s="15">
        <v>2655</v>
      </c>
      <c r="G506" s="15">
        <v>1810.2</v>
      </c>
      <c r="H506" s="16">
        <v>0.68180790960451976</v>
      </c>
    </row>
    <row r="507" spans="1:8" ht="25.5">
      <c r="A507" s="10" t="s">
        <v>466</v>
      </c>
      <c r="B507" s="12">
        <v>12</v>
      </c>
      <c r="C507" s="12">
        <v>2</v>
      </c>
      <c r="D507" s="13" t="s">
        <v>465</v>
      </c>
      <c r="E507" s="14" t="s">
        <v>230</v>
      </c>
      <c r="F507" s="15">
        <v>2655</v>
      </c>
      <c r="G507" s="15">
        <v>1810.2</v>
      </c>
      <c r="H507" s="16">
        <v>0.68180790960451976</v>
      </c>
    </row>
    <row r="508" spans="1:8">
      <c r="A508" s="10" t="s">
        <v>238</v>
      </c>
      <c r="B508" s="12">
        <v>12</v>
      </c>
      <c r="C508" s="12">
        <v>2</v>
      </c>
      <c r="D508" s="13" t="s">
        <v>465</v>
      </c>
      <c r="E508" s="14" t="s">
        <v>236</v>
      </c>
      <c r="F508" s="15">
        <v>2655</v>
      </c>
      <c r="G508" s="15">
        <v>1810.2</v>
      </c>
      <c r="H508" s="16">
        <v>0.68180790960451976</v>
      </c>
    </row>
    <row r="509" spans="1:8" s="24" customFormat="1" ht="25.5">
      <c r="A509" s="18" t="s">
        <v>510</v>
      </c>
      <c r="B509" s="20">
        <v>13</v>
      </c>
      <c r="C509" s="20">
        <v>0</v>
      </c>
      <c r="D509" s="21" t="s">
        <v>230</v>
      </c>
      <c r="E509" s="22" t="s">
        <v>230</v>
      </c>
      <c r="F509" s="23">
        <v>2169.1999999999998</v>
      </c>
      <c r="G509" s="23">
        <v>2169.1999999999998</v>
      </c>
      <c r="H509" s="17">
        <v>1</v>
      </c>
    </row>
    <row r="510" spans="1:8" s="24" customFormat="1" ht="25.5">
      <c r="A510" s="18" t="s">
        <v>509</v>
      </c>
      <c r="B510" s="20">
        <v>13</v>
      </c>
      <c r="C510" s="20">
        <v>1</v>
      </c>
      <c r="D510" s="21" t="s">
        <v>230</v>
      </c>
      <c r="E510" s="22" t="s">
        <v>230</v>
      </c>
      <c r="F510" s="23">
        <v>2169.1999999999998</v>
      </c>
      <c r="G510" s="23">
        <v>2169.1999999999998</v>
      </c>
      <c r="H510" s="17">
        <v>1</v>
      </c>
    </row>
    <row r="511" spans="1:8">
      <c r="A511" s="10" t="s">
        <v>508</v>
      </c>
      <c r="B511" s="12">
        <v>13</v>
      </c>
      <c r="C511" s="12">
        <v>1</v>
      </c>
      <c r="D511" s="13" t="s">
        <v>507</v>
      </c>
      <c r="E511" s="14" t="s">
        <v>230</v>
      </c>
      <c r="F511" s="15">
        <v>2169.1999999999998</v>
      </c>
      <c r="G511" s="15">
        <v>2169.1999999999998</v>
      </c>
      <c r="H511" s="16">
        <v>1</v>
      </c>
    </row>
    <row r="512" spans="1:8">
      <c r="A512" s="10" t="s">
        <v>506</v>
      </c>
      <c r="B512" s="12">
        <v>13</v>
      </c>
      <c r="C512" s="12">
        <v>1</v>
      </c>
      <c r="D512" s="13" t="s">
        <v>504</v>
      </c>
      <c r="E512" s="14" t="s">
        <v>230</v>
      </c>
      <c r="F512" s="15">
        <v>2169.1999999999998</v>
      </c>
      <c r="G512" s="15">
        <v>2169.1999999999998</v>
      </c>
      <c r="H512" s="16">
        <v>1</v>
      </c>
    </row>
    <row r="513" spans="1:9">
      <c r="A513" s="10" t="s">
        <v>505</v>
      </c>
      <c r="B513" s="12">
        <v>13</v>
      </c>
      <c r="C513" s="12">
        <v>1</v>
      </c>
      <c r="D513" s="13" t="s">
        <v>504</v>
      </c>
      <c r="E513" s="14" t="s">
        <v>503</v>
      </c>
      <c r="F513" s="15">
        <v>2169.1999999999998</v>
      </c>
      <c r="G513" s="15">
        <v>2169.1999999999998</v>
      </c>
      <c r="H513" s="16">
        <v>1</v>
      </c>
    </row>
    <row r="514" spans="1:9" s="24" customFormat="1" ht="38.25">
      <c r="A514" s="18" t="s">
        <v>502</v>
      </c>
      <c r="B514" s="20">
        <v>14</v>
      </c>
      <c r="C514" s="20">
        <v>0</v>
      </c>
      <c r="D514" s="21" t="s">
        <v>230</v>
      </c>
      <c r="E514" s="22" t="s">
        <v>230</v>
      </c>
      <c r="F514" s="23">
        <v>8608</v>
      </c>
      <c r="G514" s="23">
        <v>3464.9</v>
      </c>
      <c r="H514" s="17">
        <v>0.40252091078066915</v>
      </c>
    </row>
    <row r="515" spans="1:9" s="24" customFormat="1" ht="38.25">
      <c r="A515" s="18" t="s">
        <v>501</v>
      </c>
      <c r="B515" s="20">
        <v>14</v>
      </c>
      <c r="C515" s="20">
        <v>1</v>
      </c>
      <c r="D515" s="21" t="s">
        <v>230</v>
      </c>
      <c r="E515" s="22" t="s">
        <v>230</v>
      </c>
      <c r="F515" s="23">
        <v>8608</v>
      </c>
      <c r="G515" s="23">
        <v>3464.9</v>
      </c>
      <c r="H515" s="17">
        <v>0.40252091078066915</v>
      </c>
    </row>
    <row r="516" spans="1:9" ht="25.5">
      <c r="A516" s="10" t="s">
        <v>500</v>
      </c>
      <c r="B516" s="12">
        <v>14</v>
      </c>
      <c r="C516" s="12">
        <v>1</v>
      </c>
      <c r="D516" s="13" t="s">
        <v>499</v>
      </c>
      <c r="E516" s="14" t="s">
        <v>230</v>
      </c>
      <c r="F516" s="15">
        <v>8608</v>
      </c>
      <c r="G516" s="15">
        <v>3464.9</v>
      </c>
      <c r="H516" s="16">
        <v>0.40252091078066915</v>
      </c>
    </row>
    <row r="517" spans="1:9" ht="25.5">
      <c r="A517" s="10" t="s">
        <v>498</v>
      </c>
      <c r="B517" s="12">
        <v>14</v>
      </c>
      <c r="C517" s="12">
        <v>1</v>
      </c>
      <c r="D517" s="13" t="s">
        <v>497</v>
      </c>
      <c r="E517" s="14" t="s">
        <v>230</v>
      </c>
      <c r="F517" s="15">
        <v>8608</v>
      </c>
      <c r="G517" s="15">
        <v>3464.9</v>
      </c>
      <c r="H517" s="16">
        <v>0.40252091078066915</v>
      </c>
    </row>
    <row r="518" spans="1:9" ht="38.25">
      <c r="A518" s="10" t="s">
        <v>496</v>
      </c>
      <c r="B518" s="12">
        <v>14</v>
      </c>
      <c r="C518" s="12">
        <v>1</v>
      </c>
      <c r="D518" s="13" t="s">
        <v>494</v>
      </c>
      <c r="E518" s="14" t="s">
        <v>230</v>
      </c>
      <c r="F518" s="15">
        <v>8608</v>
      </c>
      <c r="G518" s="15">
        <v>3464.9</v>
      </c>
      <c r="H518" s="16">
        <v>0.40252091078066915</v>
      </c>
    </row>
    <row r="519" spans="1:9">
      <c r="A519" s="10" t="s">
        <v>495</v>
      </c>
      <c r="B519" s="12">
        <v>14</v>
      </c>
      <c r="C519" s="12">
        <v>1</v>
      </c>
      <c r="D519" s="13" t="s">
        <v>494</v>
      </c>
      <c r="E519" s="14" t="s">
        <v>493</v>
      </c>
      <c r="F519" s="15">
        <v>8608</v>
      </c>
      <c r="G519" s="15">
        <v>3464.9</v>
      </c>
      <c r="H519" s="16">
        <v>0.40252091078066915</v>
      </c>
    </row>
    <row r="520" spans="1:9" ht="15" customHeight="1">
      <c r="A520" s="255" t="s">
        <v>689</v>
      </c>
      <c r="B520" s="255"/>
      <c r="C520" s="255"/>
      <c r="D520" s="255"/>
      <c r="E520" s="255"/>
      <c r="F520" s="23">
        <v>783878.3</v>
      </c>
      <c r="G520" s="23">
        <v>542837.69999999995</v>
      </c>
      <c r="H520" s="17">
        <v>0.69250252239410115</v>
      </c>
    </row>
    <row r="521" spans="1:9" ht="25.5" customHeight="1">
      <c r="A521" s="9"/>
      <c r="B521" s="9"/>
      <c r="C521" s="9"/>
      <c r="D521" s="9"/>
      <c r="E521" s="1"/>
      <c r="F521" s="1"/>
      <c r="G521" s="1"/>
      <c r="H521" s="1"/>
    </row>
    <row r="522" spans="1:9" ht="11.25" customHeight="1">
      <c r="A522" s="1"/>
      <c r="B522" s="1"/>
      <c r="C522" s="1"/>
      <c r="D522" s="1"/>
      <c r="E522" s="1"/>
      <c r="F522" s="1"/>
      <c r="G522" s="1"/>
      <c r="H522" s="1"/>
    </row>
    <row r="524" spans="1:9" ht="15.75">
      <c r="A524" s="25" t="s">
        <v>692</v>
      </c>
      <c r="B524" s="26"/>
      <c r="C524" s="26"/>
      <c r="D524" s="26"/>
      <c r="E524"/>
      <c r="F524"/>
      <c r="G524"/>
      <c r="H524" s="36" t="s">
        <v>693</v>
      </c>
      <c r="I524" s="36"/>
    </row>
  </sheetData>
  <mergeCells count="9">
    <mergeCell ref="D3:H3"/>
    <mergeCell ref="A6:F6"/>
    <mergeCell ref="A7:H7"/>
    <mergeCell ref="A520:E520"/>
    <mergeCell ref="A10:A11"/>
    <mergeCell ref="B10:E10"/>
    <mergeCell ref="F10:F11"/>
    <mergeCell ref="G10:G11"/>
    <mergeCell ref="H10:H11"/>
  </mergeCells>
  <phoneticPr fontId="0" type="noConversion"/>
  <pageMargins left="0.78740157480314965" right="0.39370078740157483" top="0.78740157480314965" bottom="0.39370078740157483" header="0.51181102362204722" footer="0.51181102362204722"/>
  <pageSetup paperSize="9" scale="65" fitToHeight="0" orientation="portrait" r:id="rId1"/>
  <headerFooter differentFirst="1" alignWithMargins="0">
    <oddHeader>&amp;C&amp;P</oddHeader>
  </headerFooter>
  <rowBreaks count="1" manualBreakCount="1">
    <brk id="51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6"/>
  <sheetViews>
    <sheetView showGridLines="0" tabSelected="1" workbookViewId="0">
      <selection activeCell="C4" sqref="C4"/>
    </sheetView>
  </sheetViews>
  <sheetFormatPr defaultColWidth="8.85546875" defaultRowHeight="12.75"/>
  <cols>
    <col min="1" max="1" width="53.140625" style="2" customWidth="1"/>
    <col min="2" max="2" width="8.7109375" style="2" customWidth="1"/>
    <col min="3" max="3" width="10.7109375" style="2" customWidth="1"/>
    <col min="4" max="4" width="10.28515625" style="2" customWidth="1"/>
    <col min="5" max="5" width="14.140625" style="2" customWidth="1"/>
    <col min="6" max="6" width="13.28515625" style="2" customWidth="1"/>
    <col min="7" max="235" width="9.140625" style="2" customWidth="1"/>
    <col min="236" max="16384" width="8.85546875" style="2"/>
  </cols>
  <sheetData>
    <row r="1" spans="1:6" ht="15">
      <c r="A1"/>
      <c r="B1"/>
      <c r="C1" s="34" t="s">
        <v>698</v>
      </c>
      <c r="D1" s="37"/>
    </row>
    <row r="2" spans="1:6" ht="15">
      <c r="A2"/>
      <c r="B2"/>
      <c r="C2" s="34" t="s">
        <v>679</v>
      </c>
      <c r="D2" s="37"/>
    </row>
    <row r="3" spans="1:6" ht="42.6" customHeight="1">
      <c r="A3"/>
      <c r="B3"/>
      <c r="C3" s="251" t="s">
        <v>701</v>
      </c>
      <c r="D3" s="251"/>
      <c r="E3" s="251"/>
      <c r="F3" s="251"/>
    </row>
    <row r="4" spans="1:6" ht="15">
      <c r="A4"/>
      <c r="B4"/>
      <c r="C4" s="34" t="s">
        <v>226</v>
      </c>
      <c r="D4" s="37"/>
    </row>
    <row r="6" spans="1:6" ht="1.5" customHeight="1"/>
    <row r="7" spans="1:6" ht="32.450000000000003" customHeight="1">
      <c r="A7" s="261" t="s">
        <v>20</v>
      </c>
      <c r="B7" s="261"/>
      <c r="C7" s="261"/>
      <c r="D7" s="261"/>
      <c r="E7" s="261"/>
      <c r="F7" s="261"/>
    </row>
    <row r="9" spans="1:6" ht="12.75" customHeight="1">
      <c r="A9" s="260"/>
      <c r="B9" s="260"/>
      <c r="C9" s="260"/>
      <c r="D9" s="38"/>
      <c r="E9" s="38"/>
      <c r="F9" s="39" t="s">
        <v>699</v>
      </c>
    </row>
    <row r="10" spans="1:6" ht="39" customHeight="1">
      <c r="A10" s="40" t="s">
        <v>700</v>
      </c>
      <c r="B10" s="40" t="s">
        <v>677</v>
      </c>
      <c r="C10" s="40" t="s">
        <v>676</v>
      </c>
      <c r="D10" s="40" t="s">
        <v>683</v>
      </c>
      <c r="E10" s="41" t="s">
        <v>675</v>
      </c>
      <c r="F10" s="40" t="s">
        <v>674</v>
      </c>
    </row>
    <row r="11" spans="1:6" ht="12.7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</row>
    <row r="12" spans="1:6" s="24" customFormat="1">
      <c r="A12" s="18" t="s">
        <v>247</v>
      </c>
      <c r="B12" s="20">
        <v>1</v>
      </c>
      <c r="C12" s="20">
        <v>0</v>
      </c>
      <c r="D12" s="23">
        <v>74052.3</v>
      </c>
      <c r="E12" s="23">
        <v>64250</v>
      </c>
      <c r="F12" s="17">
        <v>0.86763003985021392</v>
      </c>
    </row>
    <row r="13" spans="1:6" ht="25.5">
      <c r="A13" s="10" t="s">
        <v>457</v>
      </c>
      <c r="B13" s="12">
        <v>1</v>
      </c>
      <c r="C13" s="12">
        <v>2</v>
      </c>
      <c r="D13" s="15">
        <v>1824.3</v>
      </c>
      <c r="E13" s="15">
        <v>1793</v>
      </c>
      <c r="F13" s="16">
        <v>0.98284273419941903</v>
      </c>
    </row>
    <row r="14" spans="1:6" ht="38.25">
      <c r="A14" s="10" t="s">
        <v>463</v>
      </c>
      <c r="B14" s="12">
        <v>1</v>
      </c>
      <c r="C14" s="12">
        <v>3</v>
      </c>
      <c r="D14" s="15">
        <v>1094.9000000000001</v>
      </c>
      <c r="E14" s="15">
        <v>1061.9000000000001</v>
      </c>
      <c r="F14" s="16">
        <v>0.9698602612110695</v>
      </c>
    </row>
    <row r="15" spans="1:6" ht="38.25">
      <c r="A15" s="10" t="s">
        <v>452</v>
      </c>
      <c r="B15" s="12">
        <v>1</v>
      </c>
      <c r="C15" s="12">
        <v>4</v>
      </c>
      <c r="D15" s="15">
        <v>22941.200000000001</v>
      </c>
      <c r="E15" s="15">
        <v>20713.5</v>
      </c>
      <c r="F15" s="16">
        <v>0.90289522779976628</v>
      </c>
    </row>
    <row r="16" spans="1:6">
      <c r="A16" s="10" t="s">
        <v>446</v>
      </c>
      <c r="B16" s="12">
        <v>1</v>
      </c>
      <c r="C16" s="12">
        <v>5</v>
      </c>
      <c r="D16" s="15">
        <v>8.4</v>
      </c>
      <c r="E16" s="15">
        <v>0</v>
      </c>
      <c r="F16" s="16">
        <v>0</v>
      </c>
    </row>
    <row r="17" spans="1:6" ht="38.25">
      <c r="A17" s="10" t="s">
        <v>246</v>
      </c>
      <c r="B17" s="12">
        <v>1</v>
      </c>
      <c r="C17" s="12">
        <v>6</v>
      </c>
      <c r="D17" s="15">
        <v>9839.4</v>
      </c>
      <c r="E17" s="15">
        <v>7886</v>
      </c>
      <c r="F17" s="16">
        <v>0.80147163444925507</v>
      </c>
    </row>
    <row r="18" spans="1:6" ht="14.45" customHeight="1">
      <c r="A18" s="10" t="s">
        <v>443</v>
      </c>
      <c r="B18" s="12">
        <v>1</v>
      </c>
      <c r="C18" s="12">
        <v>7</v>
      </c>
      <c r="D18" s="15">
        <v>2300</v>
      </c>
      <c r="E18" s="15">
        <v>2300</v>
      </c>
      <c r="F18" s="16">
        <v>1</v>
      </c>
    </row>
    <row r="19" spans="1:6" ht="14.45" customHeight="1">
      <c r="A19" s="10" t="s">
        <v>438</v>
      </c>
      <c r="B19" s="12">
        <v>1</v>
      </c>
      <c r="C19" s="12">
        <v>11</v>
      </c>
      <c r="D19" s="15">
        <v>300</v>
      </c>
      <c r="E19" s="15">
        <v>0</v>
      </c>
      <c r="F19" s="16">
        <v>0</v>
      </c>
    </row>
    <row r="20" spans="1:6" ht="14.45" customHeight="1">
      <c r="A20" s="10" t="s">
        <v>432</v>
      </c>
      <c r="B20" s="12">
        <v>1</v>
      </c>
      <c r="C20" s="12">
        <v>13</v>
      </c>
      <c r="D20" s="15">
        <v>35744.1</v>
      </c>
      <c r="E20" s="15">
        <v>30495.5</v>
      </c>
      <c r="F20" s="16">
        <v>0.85316178054560055</v>
      </c>
    </row>
    <row r="21" spans="1:6" s="24" customFormat="1">
      <c r="A21" s="18" t="s">
        <v>388</v>
      </c>
      <c r="B21" s="20">
        <v>4</v>
      </c>
      <c r="C21" s="20">
        <v>0</v>
      </c>
      <c r="D21" s="23">
        <v>90914.9</v>
      </c>
      <c r="E21" s="23">
        <v>20126.5</v>
      </c>
      <c r="F21" s="17">
        <v>0.22137735398708025</v>
      </c>
    </row>
    <row r="22" spans="1:6" ht="15" customHeight="1">
      <c r="A22" s="10" t="s">
        <v>387</v>
      </c>
      <c r="B22" s="12">
        <v>4</v>
      </c>
      <c r="C22" s="12">
        <v>5</v>
      </c>
      <c r="D22" s="15">
        <v>1070.7</v>
      </c>
      <c r="E22" s="15">
        <v>25.7</v>
      </c>
      <c r="F22" s="16">
        <v>2.4002988698981972E-2</v>
      </c>
    </row>
    <row r="23" spans="1:6" ht="15" customHeight="1">
      <c r="A23" s="10" t="s">
        <v>384</v>
      </c>
      <c r="B23" s="12">
        <v>4</v>
      </c>
      <c r="C23" s="12">
        <v>9</v>
      </c>
      <c r="D23" s="15">
        <v>89684.2</v>
      </c>
      <c r="E23" s="15">
        <v>20064.8</v>
      </c>
      <c r="F23" s="16">
        <v>0.223727256306016</v>
      </c>
    </row>
    <row r="24" spans="1:6" ht="15" customHeight="1">
      <c r="A24" s="10" t="s">
        <v>376</v>
      </c>
      <c r="B24" s="12">
        <v>4</v>
      </c>
      <c r="C24" s="12">
        <v>12</v>
      </c>
      <c r="D24" s="15">
        <v>160</v>
      </c>
      <c r="E24" s="15">
        <v>36</v>
      </c>
      <c r="F24" s="16">
        <v>0.22500000000000001</v>
      </c>
    </row>
    <row r="25" spans="1:6" s="24" customFormat="1">
      <c r="A25" s="18" t="s">
        <v>288</v>
      </c>
      <c r="B25" s="20">
        <v>5</v>
      </c>
      <c r="C25" s="20">
        <v>0</v>
      </c>
      <c r="D25" s="23">
        <v>4358.8999999999996</v>
      </c>
      <c r="E25" s="23">
        <v>3986.6</v>
      </c>
      <c r="F25" s="17">
        <v>0.91458854298102743</v>
      </c>
    </row>
    <row r="26" spans="1:6" ht="15" customHeight="1">
      <c r="A26" s="10" t="s">
        <v>477</v>
      </c>
      <c r="B26" s="12">
        <v>5</v>
      </c>
      <c r="C26" s="12">
        <v>1</v>
      </c>
      <c r="D26" s="15">
        <v>110.4</v>
      </c>
      <c r="E26" s="15">
        <v>110.4</v>
      </c>
      <c r="F26" s="16">
        <v>1</v>
      </c>
    </row>
    <row r="27" spans="1:6" ht="15" customHeight="1">
      <c r="A27" s="10" t="s">
        <v>287</v>
      </c>
      <c r="B27" s="12">
        <v>5</v>
      </c>
      <c r="C27" s="12">
        <v>5</v>
      </c>
      <c r="D27" s="15">
        <v>4248.5</v>
      </c>
      <c r="E27" s="15">
        <v>3876.2</v>
      </c>
      <c r="F27" s="16">
        <v>0.91236907143697776</v>
      </c>
    </row>
    <row r="28" spans="1:6" s="24" customFormat="1">
      <c r="A28" s="18" t="s">
        <v>286</v>
      </c>
      <c r="B28" s="20">
        <v>6</v>
      </c>
      <c r="C28" s="20">
        <v>0</v>
      </c>
      <c r="D28" s="23">
        <v>905.3</v>
      </c>
      <c r="E28" s="23">
        <v>450</v>
      </c>
      <c r="F28" s="17">
        <v>0.49707279354909978</v>
      </c>
    </row>
    <row r="29" spans="1:6" ht="15.6" customHeight="1">
      <c r="A29" s="10" t="s">
        <v>285</v>
      </c>
      <c r="B29" s="12">
        <v>6</v>
      </c>
      <c r="C29" s="12">
        <v>5</v>
      </c>
      <c r="D29" s="15">
        <v>905.3</v>
      </c>
      <c r="E29" s="15">
        <v>450</v>
      </c>
      <c r="F29" s="16">
        <v>0.49707279354909978</v>
      </c>
    </row>
    <row r="30" spans="1:6" s="24" customFormat="1" ht="15" customHeight="1">
      <c r="A30" s="18" t="s">
        <v>280</v>
      </c>
      <c r="B30" s="20">
        <v>7</v>
      </c>
      <c r="C30" s="20">
        <v>0</v>
      </c>
      <c r="D30" s="23">
        <v>554269.80000000005</v>
      </c>
      <c r="E30" s="23">
        <v>414075.2</v>
      </c>
      <c r="F30" s="17">
        <v>0.74706433581623966</v>
      </c>
    </row>
    <row r="31" spans="1:6" ht="15" customHeight="1">
      <c r="A31" s="10" t="s">
        <v>640</v>
      </c>
      <c r="B31" s="12">
        <v>7</v>
      </c>
      <c r="C31" s="12">
        <v>1</v>
      </c>
      <c r="D31" s="15">
        <v>147351.29999999999</v>
      </c>
      <c r="E31" s="15">
        <v>110952.9</v>
      </c>
      <c r="F31" s="16">
        <v>0.75298215896296816</v>
      </c>
    </row>
    <row r="32" spans="1:6" ht="15" customHeight="1">
      <c r="A32" s="10" t="s">
        <v>629</v>
      </c>
      <c r="B32" s="12">
        <v>7</v>
      </c>
      <c r="C32" s="12">
        <v>2</v>
      </c>
      <c r="D32" s="15">
        <v>395977.6</v>
      </c>
      <c r="E32" s="15">
        <v>293239.7</v>
      </c>
      <c r="F32" s="16">
        <v>0.74054618241031822</v>
      </c>
    </row>
    <row r="33" spans="1:6" ht="25.5">
      <c r="A33" s="10" t="s">
        <v>279</v>
      </c>
      <c r="B33" s="12">
        <v>7</v>
      </c>
      <c r="C33" s="12">
        <v>5</v>
      </c>
      <c r="D33" s="15">
        <v>202.1</v>
      </c>
      <c r="E33" s="15">
        <v>44.4</v>
      </c>
      <c r="F33" s="16">
        <v>0.21969322117763485</v>
      </c>
    </row>
    <row r="34" spans="1:6" ht="15" customHeight="1">
      <c r="A34" s="10" t="s">
        <v>359</v>
      </c>
      <c r="B34" s="12">
        <v>7</v>
      </c>
      <c r="C34" s="12">
        <v>7</v>
      </c>
      <c r="D34" s="15">
        <v>2759.1</v>
      </c>
      <c r="E34" s="15">
        <v>2475.8000000000002</v>
      </c>
      <c r="F34" s="16">
        <v>0.89732159037367265</v>
      </c>
    </row>
    <row r="35" spans="1:6" ht="15" customHeight="1">
      <c r="A35" s="10" t="s">
        <v>553</v>
      </c>
      <c r="B35" s="12">
        <v>7</v>
      </c>
      <c r="C35" s="12">
        <v>9</v>
      </c>
      <c r="D35" s="15">
        <v>7979.7</v>
      </c>
      <c r="E35" s="15">
        <v>7362.4</v>
      </c>
      <c r="F35" s="16">
        <v>0.92264120205020239</v>
      </c>
    </row>
    <row r="36" spans="1:6" s="24" customFormat="1" ht="15" customHeight="1">
      <c r="A36" s="18" t="s">
        <v>666</v>
      </c>
      <c r="B36" s="20">
        <v>8</v>
      </c>
      <c r="C36" s="20">
        <v>0</v>
      </c>
      <c r="D36" s="23">
        <v>18686.7</v>
      </c>
      <c r="E36" s="23">
        <v>16588.7</v>
      </c>
      <c r="F36" s="17">
        <v>0.88772763516297692</v>
      </c>
    </row>
    <row r="37" spans="1:6" ht="15" customHeight="1">
      <c r="A37" s="10" t="s">
        <v>665</v>
      </c>
      <c r="B37" s="12">
        <v>8</v>
      </c>
      <c r="C37" s="12">
        <v>1</v>
      </c>
      <c r="D37" s="15">
        <v>17289.8</v>
      </c>
      <c r="E37" s="15">
        <v>15250.3</v>
      </c>
      <c r="F37" s="16">
        <v>0.88204027808303165</v>
      </c>
    </row>
    <row r="38" spans="1:6" ht="15" customHeight="1">
      <c r="A38" s="10" t="s">
        <v>642</v>
      </c>
      <c r="B38" s="12">
        <v>8</v>
      </c>
      <c r="C38" s="12">
        <v>4</v>
      </c>
      <c r="D38" s="15">
        <v>1396.9</v>
      </c>
      <c r="E38" s="15">
        <v>1338.4</v>
      </c>
      <c r="F38" s="16">
        <v>0.95812155487150119</v>
      </c>
    </row>
    <row r="39" spans="1:6" s="24" customFormat="1" ht="15" customHeight="1">
      <c r="A39" s="18" t="s">
        <v>274</v>
      </c>
      <c r="B39" s="20">
        <v>10</v>
      </c>
      <c r="C39" s="20">
        <v>0</v>
      </c>
      <c r="D39" s="23">
        <v>21905</v>
      </c>
      <c r="E39" s="23">
        <v>15757.3</v>
      </c>
      <c r="F39" s="17">
        <v>0.71934718100890205</v>
      </c>
    </row>
    <row r="40" spans="1:6" ht="15" customHeight="1">
      <c r="A40" s="10" t="s">
        <v>324</v>
      </c>
      <c r="B40" s="12">
        <v>10</v>
      </c>
      <c r="C40" s="12">
        <v>1</v>
      </c>
      <c r="D40" s="15">
        <v>4367</v>
      </c>
      <c r="E40" s="15">
        <v>2893.9</v>
      </c>
      <c r="F40" s="16">
        <v>0.66267460499198538</v>
      </c>
    </row>
    <row r="41" spans="1:6" ht="15" customHeight="1">
      <c r="A41" s="10" t="s">
        <v>273</v>
      </c>
      <c r="B41" s="12">
        <v>10</v>
      </c>
      <c r="C41" s="12">
        <v>3</v>
      </c>
      <c r="D41" s="15">
        <v>10511.9</v>
      </c>
      <c r="E41" s="15">
        <v>9660.5</v>
      </c>
      <c r="F41" s="16">
        <v>0.91900607882495078</v>
      </c>
    </row>
    <row r="42" spans="1:6" ht="15" customHeight="1">
      <c r="A42" s="10" t="s">
        <v>528</v>
      </c>
      <c r="B42" s="12">
        <v>10</v>
      </c>
      <c r="C42" s="12">
        <v>4</v>
      </c>
      <c r="D42" s="15">
        <v>5706.9</v>
      </c>
      <c r="E42" s="15">
        <v>2231.5</v>
      </c>
      <c r="F42" s="16">
        <v>0.39101789062363107</v>
      </c>
    </row>
    <row r="43" spans="1:6" ht="15" customHeight="1">
      <c r="A43" s="10" t="s">
        <v>303</v>
      </c>
      <c r="B43" s="12">
        <v>10</v>
      </c>
      <c r="C43" s="12">
        <v>6</v>
      </c>
      <c r="D43" s="15">
        <v>1319.2</v>
      </c>
      <c r="E43" s="15">
        <v>971.4</v>
      </c>
      <c r="F43" s="16">
        <v>0.73635536688902359</v>
      </c>
    </row>
    <row r="44" spans="1:6" s="24" customFormat="1" ht="15" customHeight="1">
      <c r="A44" s="18" t="s">
        <v>264</v>
      </c>
      <c r="B44" s="20">
        <v>11</v>
      </c>
      <c r="C44" s="20">
        <v>0</v>
      </c>
      <c r="D44" s="23">
        <v>5353.2</v>
      </c>
      <c r="E44" s="23">
        <v>159.19999999999999</v>
      </c>
      <c r="F44" s="17">
        <v>2.9739221400283941E-2</v>
      </c>
    </row>
    <row r="45" spans="1:6" ht="15" customHeight="1">
      <c r="A45" s="10" t="s">
        <v>263</v>
      </c>
      <c r="B45" s="12">
        <v>11</v>
      </c>
      <c r="C45" s="12">
        <v>1</v>
      </c>
      <c r="D45" s="15">
        <v>5353.2</v>
      </c>
      <c r="E45" s="15">
        <v>159.19999999999999</v>
      </c>
      <c r="F45" s="16">
        <v>2.9739221400283941E-2</v>
      </c>
    </row>
    <row r="46" spans="1:6" s="24" customFormat="1" ht="15" customHeight="1">
      <c r="A46" s="18" t="s">
        <v>470</v>
      </c>
      <c r="B46" s="20">
        <v>12</v>
      </c>
      <c r="C46" s="20">
        <v>0</v>
      </c>
      <c r="D46" s="23">
        <v>2655</v>
      </c>
      <c r="E46" s="23">
        <v>1810.2</v>
      </c>
      <c r="F46" s="17">
        <v>0.68180790960451976</v>
      </c>
    </row>
    <row r="47" spans="1:6" ht="15" customHeight="1">
      <c r="A47" s="10" t="s">
        <v>469</v>
      </c>
      <c r="B47" s="12">
        <v>12</v>
      </c>
      <c r="C47" s="12">
        <v>2</v>
      </c>
      <c r="D47" s="15">
        <v>2655</v>
      </c>
      <c r="E47" s="15">
        <v>1810.2</v>
      </c>
      <c r="F47" s="16">
        <v>0.68180790960451976</v>
      </c>
    </row>
    <row r="48" spans="1:6" s="24" customFormat="1" ht="25.5">
      <c r="A48" s="18" t="s">
        <v>510</v>
      </c>
      <c r="B48" s="20">
        <v>13</v>
      </c>
      <c r="C48" s="20">
        <v>0</v>
      </c>
      <c r="D48" s="23">
        <v>2169.1999999999998</v>
      </c>
      <c r="E48" s="23">
        <v>2169.1999999999998</v>
      </c>
      <c r="F48" s="17">
        <v>1</v>
      </c>
    </row>
    <row r="49" spans="1:7" ht="25.5">
      <c r="A49" s="10" t="s">
        <v>509</v>
      </c>
      <c r="B49" s="12">
        <v>13</v>
      </c>
      <c r="C49" s="12">
        <v>1</v>
      </c>
      <c r="D49" s="15">
        <v>2169.1999999999998</v>
      </c>
      <c r="E49" s="15">
        <v>2169.1999999999998</v>
      </c>
      <c r="F49" s="16">
        <v>1</v>
      </c>
    </row>
    <row r="50" spans="1:7" s="24" customFormat="1" ht="38.25">
      <c r="A50" s="18" t="s">
        <v>502</v>
      </c>
      <c r="B50" s="20">
        <v>14</v>
      </c>
      <c r="C50" s="20">
        <v>0</v>
      </c>
      <c r="D50" s="23">
        <v>8608</v>
      </c>
      <c r="E50" s="23">
        <v>3464.9</v>
      </c>
      <c r="F50" s="17">
        <v>0.40252091078066915</v>
      </c>
    </row>
    <row r="51" spans="1:7" ht="36.75" customHeight="1">
      <c r="A51" s="10" t="s">
        <v>501</v>
      </c>
      <c r="B51" s="12">
        <v>14</v>
      </c>
      <c r="C51" s="12">
        <v>1</v>
      </c>
      <c r="D51" s="15">
        <v>8608</v>
      </c>
      <c r="E51" s="15">
        <v>3464.9</v>
      </c>
      <c r="F51" s="16">
        <v>0.40252091078066915</v>
      </c>
    </row>
    <row r="52" spans="1:7">
      <c r="A52" s="262" t="s">
        <v>689</v>
      </c>
      <c r="B52" s="263"/>
      <c r="C52" s="264"/>
      <c r="D52" s="23">
        <v>783878.3</v>
      </c>
      <c r="E52" s="23">
        <v>542837.69999999995</v>
      </c>
      <c r="F52" s="17">
        <v>0.69250252239410115</v>
      </c>
    </row>
    <row r="53" spans="1:7" ht="16.5" customHeight="1">
      <c r="A53" s="9"/>
      <c r="B53" s="9"/>
      <c r="C53" s="9"/>
      <c r="D53" s="1"/>
      <c r="E53" s="1"/>
      <c r="F53" s="1"/>
    </row>
    <row r="54" spans="1:7" ht="11.25" customHeight="1">
      <c r="A54" s="1"/>
      <c r="B54" s="1"/>
      <c r="C54" s="1"/>
      <c r="D54" s="1"/>
      <c r="E54" s="1"/>
      <c r="F54" s="1"/>
    </row>
    <row r="55" spans="1:7" ht="3.75" customHeight="1"/>
    <row r="56" spans="1:7" ht="15.75">
      <c r="A56" s="25" t="s">
        <v>692</v>
      </c>
      <c r="B56" s="26"/>
      <c r="C56" s="26"/>
      <c r="D56" s="26"/>
      <c r="E56"/>
      <c r="F56" s="36" t="s">
        <v>693</v>
      </c>
      <c r="G56"/>
    </row>
  </sheetData>
  <mergeCells count="4">
    <mergeCell ref="A9:C9"/>
    <mergeCell ref="A7:F7"/>
    <mergeCell ref="C3:F3"/>
    <mergeCell ref="A52:C52"/>
  </mergeCells>
  <phoneticPr fontId="0" type="noConversion"/>
  <pageMargins left="0.78740157480314965" right="0.39370078740157483" top="0.78740157480314965" bottom="0.39370078740157483" header="0.51181102362204722" footer="0.51181102362204722"/>
  <pageSetup paperSize="9" scale="75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83"/>
  <sheetViews>
    <sheetView showGridLines="0" zoomScale="90" zoomScaleNormal="90" workbookViewId="0">
      <selection activeCell="F4" sqref="F4"/>
    </sheetView>
  </sheetViews>
  <sheetFormatPr defaultColWidth="8.85546875" defaultRowHeight="12.75"/>
  <cols>
    <col min="1" max="1" width="50.85546875" style="2" customWidth="1"/>
    <col min="2" max="2" width="6.28515625" style="2" customWidth="1"/>
    <col min="3" max="3" width="8.42578125" style="2" customWidth="1"/>
    <col min="4" max="4" width="11.28515625" style="2" customWidth="1"/>
    <col min="5" max="5" width="11.140625" style="2" customWidth="1"/>
    <col min="6" max="6" width="8.7109375" style="2" customWidth="1"/>
    <col min="7" max="7" width="10.7109375" style="2" customWidth="1"/>
    <col min="8" max="8" width="13.140625" style="2" customWidth="1"/>
    <col min="9" max="9" width="12.28515625" style="2" customWidth="1"/>
    <col min="10" max="238" width="9.140625" style="2" customWidth="1"/>
    <col min="239" max="16384" width="8.85546875" style="2"/>
  </cols>
  <sheetData>
    <row r="1" spans="1:9" ht="15">
      <c r="A1"/>
      <c r="B1"/>
      <c r="C1"/>
      <c r="D1"/>
      <c r="E1"/>
      <c r="F1" s="3" t="s">
        <v>678</v>
      </c>
      <c r="G1" s="4"/>
      <c r="H1" s="4"/>
      <c r="I1" s="4"/>
    </row>
    <row r="2" spans="1:9" ht="15">
      <c r="A2"/>
      <c r="B2"/>
      <c r="C2"/>
      <c r="D2"/>
      <c r="E2"/>
      <c r="F2" s="3" t="s">
        <v>679</v>
      </c>
      <c r="G2" s="4"/>
      <c r="H2" s="4"/>
      <c r="I2" s="4"/>
    </row>
    <row r="3" spans="1:9" ht="43.15" customHeight="1">
      <c r="A3"/>
      <c r="B3"/>
      <c r="C3"/>
      <c r="D3"/>
      <c r="E3"/>
      <c r="F3" s="265" t="s">
        <v>691</v>
      </c>
      <c r="G3" s="266"/>
      <c r="H3" s="266"/>
      <c r="I3" s="266"/>
    </row>
    <row r="4" spans="1:9" ht="15">
      <c r="A4"/>
      <c r="B4"/>
      <c r="C4"/>
      <c r="D4"/>
      <c r="E4"/>
      <c r="F4" s="3" t="s">
        <v>226</v>
      </c>
      <c r="G4" s="4"/>
      <c r="H4" s="4"/>
      <c r="I4" s="4"/>
    </row>
    <row r="5" spans="1:9">
      <c r="I5" s="5"/>
    </row>
    <row r="6" spans="1:9">
      <c r="I6" s="5"/>
    </row>
    <row r="7" spans="1:9" ht="35.450000000000003" customHeight="1">
      <c r="A7" s="267" t="s">
        <v>690</v>
      </c>
      <c r="B7" s="268"/>
      <c r="C7" s="268"/>
      <c r="D7" s="268"/>
      <c r="E7" s="268"/>
      <c r="F7" s="268"/>
      <c r="G7" s="268"/>
      <c r="H7" s="268"/>
      <c r="I7" s="268"/>
    </row>
    <row r="9" spans="1:9" ht="16.5" customHeight="1">
      <c r="A9" s="1"/>
      <c r="B9" s="1"/>
      <c r="C9" s="1"/>
      <c r="D9" s="1"/>
      <c r="E9" s="1"/>
      <c r="F9" s="1"/>
      <c r="G9" s="1"/>
      <c r="H9" s="1"/>
      <c r="I9" s="6" t="s">
        <v>680</v>
      </c>
    </row>
    <row r="10" spans="1:9" ht="16.899999999999999" customHeight="1">
      <c r="A10" s="269" t="s">
        <v>681</v>
      </c>
      <c r="B10" s="271" t="s">
        <v>682</v>
      </c>
      <c r="C10" s="272"/>
      <c r="D10" s="272"/>
      <c r="E10" s="272"/>
      <c r="F10" s="272"/>
      <c r="G10" s="269" t="s">
        <v>683</v>
      </c>
      <c r="H10" s="273" t="s">
        <v>675</v>
      </c>
      <c r="I10" s="269" t="s">
        <v>674</v>
      </c>
    </row>
    <row r="11" spans="1:9" ht="36" customHeight="1">
      <c r="A11" s="270"/>
      <c r="B11" s="7" t="s">
        <v>684</v>
      </c>
      <c r="C11" s="7" t="s">
        <v>685</v>
      </c>
      <c r="D11" s="7" t="s">
        <v>686</v>
      </c>
      <c r="E11" s="7" t="s">
        <v>687</v>
      </c>
      <c r="F11" s="7" t="s">
        <v>688</v>
      </c>
      <c r="G11" s="270"/>
      <c r="H11" s="270"/>
      <c r="I11" s="274"/>
    </row>
    <row r="12" spans="1:9" ht="12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</row>
    <row r="13" spans="1:9" s="24" customFormat="1" ht="25.5">
      <c r="A13" s="18" t="s">
        <v>673</v>
      </c>
      <c r="B13" s="19">
        <v>904</v>
      </c>
      <c r="C13" s="20">
        <v>0</v>
      </c>
      <c r="D13" s="20">
        <v>0</v>
      </c>
      <c r="E13" s="21" t="s">
        <v>230</v>
      </c>
      <c r="F13" s="22" t="s">
        <v>230</v>
      </c>
      <c r="G13" s="23">
        <v>23014.400000000001</v>
      </c>
      <c r="H13" s="23">
        <v>20375.5</v>
      </c>
      <c r="I13" s="17">
        <v>0.88533700639599544</v>
      </c>
    </row>
    <row r="14" spans="1:9" s="24" customFormat="1">
      <c r="A14" s="18" t="s">
        <v>280</v>
      </c>
      <c r="B14" s="19">
        <v>904</v>
      </c>
      <c r="C14" s="20">
        <v>7</v>
      </c>
      <c r="D14" s="20">
        <v>0</v>
      </c>
      <c r="E14" s="21" t="s">
        <v>230</v>
      </c>
      <c r="F14" s="22" t="s">
        <v>230</v>
      </c>
      <c r="G14" s="23">
        <v>4327.7</v>
      </c>
      <c r="H14" s="23">
        <v>3786.8</v>
      </c>
      <c r="I14" s="17">
        <v>0.87501444185132993</v>
      </c>
    </row>
    <row r="15" spans="1:9" s="24" customFormat="1">
      <c r="A15" s="18" t="s">
        <v>629</v>
      </c>
      <c r="B15" s="19">
        <v>904</v>
      </c>
      <c r="C15" s="20">
        <v>7</v>
      </c>
      <c r="D15" s="20">
        <v>2</v>
      </c>
      <c r="E15" s="21" t="s">
        <v>230</v>
      </c>
      <c r="F15" s="22" t="s">
        <v>230</v>
      </c>
      <c r="G15" s="23">
        <v>4278.7</v>
      </c>
      <c r="H15" s="23">
        <v>3770.3</v>
      </c>
      <c r="I15" s="17">
        <v>0.8811788627386824</v>
      </c>
    </row>
    <row r="16" spans="1:9">
      <c r="A16" s="10" t="s">
        <v>622</v>
      </c>
      <c r="B16" s="11">
        <v>904</v>
      </c>
      <c r="C16" s="12">
        <v>7</v>
      </c>
      <c r="D16" s="12">
        <v>2</v>
      </c>
      <c r="E16" s="13" t="s">
        <v>621</v>
      </c>
      <c r="F16" s="14" t="s">
        <v>230</v>
      </c>
      <c r="G16" s="15">
        <v>4264.3</v>
      </c>
      <c r="H16" s="15">
        <v>3770.3</v>
      </c>
      <c r="I16" s="16">
        <v>0.8841544919447506</v>
      </c>
    </row>
    <row r="17" spans="1:9" ht="25.5">
      <c r="A17" s="10" t="s">
        <v>522</v>
      </c>
      <c r="B17" s="11">
        <v>904</v>
      </c>
      <c r="C17" s="12">
        <v>7</v>
      </c>
      <c r="D17" s="12">
        <v>2</v>
      </c>
      <c r="E17" s="13" t="s">
        <v>620</v>
      </c>
      <c r="F17" s="14" t="s">
        <v>230</v>
      </c>
      <c r="G17" s="15">
        <v>4264.3</v>
      </c>
      <c r="H17" s="15">
        <v>3770.3</v>
      </c>
      <c r="I17" s="16">
        <v>0.8841544919447506</v>
      </c>
    </row>
    <row r="18" spans="1:9" ht="63.75">
      <c r="A18" s="10" t="s">
        <v>229</v>
      </c>
      <c r="B18" s="11">
        <v>904</v>
      </c>
      <c r="C18" s="12">
        <v>7</v>
      </c>
      <c r="D18" s="12">
        <v>2</v>
      </c>
      <c r="E18" s="13" t="s">
        <v>620</v>
      </c>
      <c r="F18" s="14" t="s">
        <v>228</v>
      </c>
      <c r="G18" s="15">
        <v>3803.5</v>
      </c>
      <c r="H18" s="15">
        <v>3569.5</v>
      </c>
      <c r="I18" s="16">
        <v>0.93847771789141576</v>
      </c>
    </row>
    <row r="19" spans="1:9" ht="25.5">
      <c r="A19" s="10" t="s">
        <v>240</v>
      </c>
      <c r="B19" s="11">
        <v>904</v>
      </c>
      <c r="C19" s="12">
        <v>7</v>
      </c>
      <c r="D19" s="12">
        <v>2</v>
      </c>
      <c r="E19" s="13" t="s">
        <v>620</v>
      </c>
      <c r="F19" s="14" t="s">
        <v>239</v>
      </c>
      <c r="G19" s="15">
        <v>453.9</v>
      </c>
      <c r="H19" s="15">
        <v>200.6</v>
      </c>
      <c r="I19" s="16">
        <v>0.44194756554307119</v>
      </c>
    </row>
    <row r="20" spans="1:9">
      <c r="A20" s="10" t="s">
        <v>238</v>
      </c>
      <c r="B20" s="11">
        <v>904</v>
      </c>
      <c r="C20" s="12">
        <v>7</v>
      </c>
      <c r="D20" s="12">
        <v>2</v>
      </c>
      <c r="E20" s="13" t="s">
        <v>620</v>
      </c>
      <c r="F20" s="14" t="s">
        <v>236</v>
      </c>
      <c r="G20" s="15">
        <v>6.9</v>
      </c>
      <c r="H20" s="15">
        <v>0.2</v>
      </c>
      <c r="I20" s="16">
        <v>2.8985507246376812E-2</v>
      </c>
    </row>
    <row r="21" spans="1:9" ht="38.25">
      <c r="A21" s="10" t="s">
        <v>650</v>
      </c>
      <c r="B21" s="11">
        <v>904</v>
      </c>
      <c r="C21" s="12">
        <v>7</v>
      </c>
      <c r="D21" s="12">
        <v>2</v>
      </c>
      <c r="E21" s="13" t="s">
        <v>649</v>
      </c>
      <c r="F21" s="14" t="s">
        <v>230</v>
      </c>
      <c r="G21" s="15">
        <v>14.4</v>
      </c>
      <c r="H21" s="15">
        <v>0</v>
      </c>
      <c r="I21" s="16">
        <v>0</v>
      </c>
    </row>
    <row r="22" spans="1:9" ht="25.5">
      <c r="A22" s="10" t="s">
        <v>672</v>
      </c>
      <c r="B22" s="11">
        <v>904</v>
      </c>
      <c r="C22" s="12">
        <v>7</v>
      </c>
      <c r="D22" s="12">
        <v>2</v>
      </c>
      <c r="E22" s="13" t="s">
        <v>671</v>
      </c>
      <c r="F22" s="14" t="s">
        <v>230</v>
      </c>
      <c r="G22" s="15">
        <v>14.4</v>
      </c>
      <c r="H22" s="15">
        <v>0</v>
      </c>
      <c r="I22" s="16">
        <v>0</v>
      </c>
    </row>
    <row r="23" spans="1:9" ht="25.5">
      <c r="A23" s="10" t="s">
        <v>291</v>
      </c>
      <c r="B23" s="11">
        <v>904</v>
      </c>
      <c r="C23" s="12">
        <v>7</v>
      </c>
      <c r="D23" s="12">
        <v>2</v>
      </c>
      <c r="E23" s="13" t="s">
        <v>670</v>
      </c>
      <c r="F23" s="14" t="s">
        <v>230</v>
      </c>
      <c r="G23" s="15">
        <v>14.4</v>
      </c>
      <c r="H23" s="15">
        <v>0</v>
      </c>
      <c r="I23" s="16">
        <v>0</v>
      </c>
    </row>
    <row r="24" spans="1:9" ht="15.6" customHeight="1">
      <c r="A24" s="10" t="s">
        <v>267</v>
      </c>
      <c r="B24" s="11">
        <v>904</v>
      </c>
      <c r="C24" s="12">
        <v>7</v>
      </c>
      <c r="D24" s="12">
        <v>2</v>
      </c>
      <c r="E24" s="13" t="s">
        <v>670</v>
      </c>
      <c r="F24" s="14" t="s">
        <v>265</v>
      </c>
      <c r="G24" s="15">
        <v>14.4</v>
      </c>
      <c r="H24" s="15">
        <v>0</v>
      </c>
      <c r="I24" s="16">
        <v>0</v>
      </c>
    </row>
    <row r="25" spans="1:9" s="24" customFormat="1" ht="25.5">
      <c r="A25" s="18" t="s">
        <v>279</v>
      </c>
      <c r="B25" s="19">
        <v>904</v>
      </c>
      <c r="C25" s="20">
        <v>7</v>
      </c>
      <c r="D25" s="20">
        <v>5</v>
      </c>
      <c r="E25" s="21" t="s">
        <v>230</v>
      </c>
      <c r="F25" s="22" t="s">
        <v>230</v>
      </c>
      <c r="G25" s="23">
        <v>49</v>
      </c>
      <c r="H25" s="23">
        <v>16.5</v>
      </c>
      <c r="I25" s="17">
        <v>0.33673469387755101</v>
      </c>
    </row>
    <row r="26" spans="1:9" ht="15.6" customHeight="1">
      <c r="A26" s="10" t="s">
        <v>278</v>
      </c>
      <c r="B26" s="11">
        <v>904</v>
      </c>
      <c r="C26" s="12">
        <v>7</v>
      </c>
      <c r="D26" s="12">
        <v>5</v>
      </c>
      <c r="E26" s="13" t="s">
        <v>277</v>
      </c>
      <c r="F26" s="14" t="s">
        <v>230</v>
      </c>
      <c r="G26" s="15">
        <v>29</v>
      </c>
      <c r="H26" s="15">
        <v>16.5</v>
      </c>
      <c r="I26" s="16">
        <v>0.56896551724137934</v>
      </c>
    </row>
    <row r="27" spans="1:9" ht="16.899999999999999" customHeight="1">
      <c r="A27" s="10" t="s">
        <v>276</v>
      </c>
      <c r="B27" s="11">
        <v>904</v>
      </c>
      <c r="C27" s="12">
        <v>7</v>
      </c>
      <c r="D27" s="12">
        <v>5</v>
      </c>
      <c r="E27" s="13" t="s">
        <v>275</v>
      </c>
      <c r="F27" s="14" t="s">
        <v>230</v>
      </c>
      <c r="G27" s="15">
        <v>29</v>
      </c>
      <c r="H27" s="15">
        <v>16.5</v>
      </c>
      <c r="I27" s="16">
        <v>0.56896551724137934</v>
      </c>
    </row>
    <row r="28" spans="1:9" ht="15.6" customHeight="1">
      <c r="A28" s="10" t="s">
        <v>276</v>
      </c>
      <c r="B28" s="11">
        <v>904</v>
      </c>
      <c r="C28" s="12">
        <v>7</v>
      </c>
      <c r="D28" s="12">
        <v>5</v>
      </c>
      <c r="E28" s="13" t="s">
        <v>275</v>
      </c>
      <c r="F28" s="14" t="s">
        <v>230</v>
      </c>
      <c r="G28" s="15">
        <v>29</v>
      </c>
      <c r="H28" s="15">
        <v>16.5</v>
      </c>
      <c r="I28" s="16">
        <v>0.56896551724137934</v>
      </c>
    </row>
    <row r="29" spans="1:9" ht="25.5">
      <c r="A29" s="10" t="s">
        <v>240</v>
      </c>
      <c r="B29" s="11">
        <v>904</v>
      </c>
      <c r="C29" s="12">
        <v>7</v>
      </c>
      <c r="D29" s="12">
        <v>5</v>
      </c>
      <c r="E29" s="13" t="s">
        <v>275</v>
      </c>
      <c r="F29" s="14" t="s">
        <v>239</v>
      </c>
      <c r="G29" s="15">
        <v>29</v>
      </c>
      <c r="H29" s="15">
        <v>16.5</v>
      </c>
      <c r="I29" s="16">
        <v>0.56896551724137934</v>
      </c>
    </row>
    <row r="30" spans="1:9" ht="38.25">
      <c r="A30" s="10" t="s">
        <v>650</v>
      </c>
      <c r="B30" s="11">
        <v>904</v>
      </c>
      <c r="C30" s="12">
        <v>7</v>
      </c>
      <c r="D30" s="12">
        <v>5</v>
      </c>
      <c r="E30" s="13" t="s">
        <v>649</v>
      </c>
      <c r="F30" s="14" t="s">
        <v>230</v>
      </c>
      <c r="G30" s="15">
        <v>20</v>
      </c>
      <c r="H30" s="15">
        <v>0</v>
      </c>
      <c r="I30" s="16">
        <v>0</v>
      </c>
    </row>
    <row r="31" spans="1:9" ht="15.6" customHeight="1">
      <c r="A31" s="10" t="s">
        <v>669</v>
      </c>
      <c r="B31" s="11">
        <v>904</v>
      </c>
      <c r="C31" s="12">
        <v>7</v>
      </c>
      <c r="D31" s="12">
        <v>5</v>
      </c>
      <c r="E31" s="13" t="s">
        <v>668</v>
      </c>
      <c r="F31" s="14" t="s">
        <v>230</v>
      </c>
      <c r="G31" s="15">
        <v>20</v>
      </c>
      <c r="H31" s="15">
        <v>0</v>
      </c>
      <c r="I31" s="16">
        <v>0</v>
      </c>
    </row>
    <row r="32" spans="1:9" ht="25.5">
      <c r="A32" s="10" t="s">
        <v>291</v>
      </c>
      <c r="B32" s="11">
        <v>904</v>
      </c>
      <c r="C32" s="12">
        <v>7</v>
      </c>
      <c r="D32" s="12">
        <v>5</v>
      </c>
      <c r="E32" s="13" t="s">
        <v>667</v>
      </c>
      <c r="F32" s="14" t="s">
        <v>230</v>
      </c>
      <c r="G32" s="15">
        <v>20</v>
      </c>
      <c r="H32" s="15">
        <v>0</v>
      </c>
      <c r="I32" s="16">
        <v>0</v>
      </c>
    </row>
    <row r="33" spans="1:9" ht="25.5">
      <c r="A33" s="10" t="s">
        <v>240</v>
      </c>
      <c r="B33" s="11">
        <v>904</v>
      </c>
      <c r="C33" s="12">
        <v>7</v>
      </c>
      <c r="D33" s="12">
        <v>5</v>
      </c>
      <c r="E33" s="13" t="s">
        <v>667</v>
      </c>
      <c r="F33" s="14" t="s">
        <v>239</v>
      </c>
      <c r="G33" s="15">
        <v>20</v>
      </c>
      <c r="H33" s="15">
        <v>0</v>
      </c>
      <c r="I33" s="16">
        <v>0</v>
      </c>
    </row>
    <row r="34" spans="1:9" s="24" customFormat="1">
      <c r="A34" s="18" t="s">
        <v>666</v>
      </c>
      <c r="B34" s="19">
        <v>904</v>
      </c>
      <c r="C34" s="20">
        <v>8</v>
      </c>
      <c r="D34" s="20">
        <v>0</v>
      </c>
      <c r="E34" s="21" t="s">
        <v>230</v>
      </c>
      <c r="F34" s="22" t="s">
        <v>230</v>
      </c>
      <c r="G34" s="23">
        <v>18686.7</v>
      </c>
      <c r="H34" s="23">
        <v>16588.7</v>
      </c>
      <c r="I34" s="17">
        <v>0.88772763516297692</v>
      </c>
    </row>
    <row r="35" spans="1:9" s="24" customFormat="1" ht="16.899999999999999" customHeight="1">
      <c r="A35" s="18" t="s">
        <v>665</v>
      </c>
      <c r="B35" s="19">
        <v>904</v>
      </c>
      <c r="C35" s="20">
        <v>8</v>
      </c>
      <c r="D35" s="20">
        <v>1</v>
      </c>
      <c r="E35" s="21" t="s">
        <v>230</v>
      </c>
      <c r="F35" s="22" t="s">
        <v>230</v>
      </c>
      <c r="G35" s="23">
        <v>17289.8</v>
      </c>
      <c r="H35" s="23">
        <v>15250.3</v>
      </c>
      <c r="I35" s="17">
        <v>0.88204027808303165</v>
      </c>
    </row>
    <row r="36" spans="1:9" ht="16.899999999999999" customHeight="1">
      <c r="A36" s="10" t="s">
        <v>664</v>
      </c>
      <c r="B36" s="11">
        <v>904</v>
      </c>
      <c r="C36" s="12">
        <v>8</v>
      </c>
      <c r="D36" s="12">
        <v>1</v>
      </c>
      <c r="E36" s="13" t="s">
        <v>663</v>
      </c>
      <c r="F36" s="14" t="s">
        <v>230</v>
      </c>
      <c r="G36" s="15">
        <v>5504.1</v>
      </c>
      <c r="H36" s="15">
        <v>5119.3</v>
      </c>
      <c r="I36" s="16">
        <v>0.93008847949710216</v>
      </c>
    </row>
    <row r="37" spans="1:9" ht="25.5">
      <c r="A37" s="10" t="s">
        <v>522</v>
      </c>
      <c r="B37" s="11">
        <v>904</v>
      </c>
      <c r="C37" s="12">
        <v>8</v>
      </c>
      <c r="D37" s="12">
        <v>1</v>
      </c>
      <c r="E37" s="13" t="s">
        <v>662</v>
      </c>
      <c r="F37" s="14" t="s">
        <v>230</v>
      </c>
      <c r="G37" s="15">
        <v>5504.1</v>
      </c>
      <c r="H37" s="15">
        <v>5119.3</v>
      </c>
      <c r="I37" s="16">
        <v>0.93008847949710216</v>
      </c>
    </row>
    <row r="38" spans="1:9" ht="63.75">
      <c r="A38" s="10" t="s">
        <v>229</v>
      </c>
      <c r="B38" s="11">
        <v>904</v>
      </c>
      <c r="C38" s="12">
        <v>8</v>
      </c>
      <c r="D38" s="12">
        <v>1</v>
      </c>
      <c r="E38" s="13" t="s">
        <v>662</v>
      </c>
      <c r="F38" s="14" t="s">
        <v>228</v>
      </c>
      <c r="G38" s="15">
        <v>5052.8999999999996</v>
      </c>
      <c r="H38" s="15">
        <v>4784.8999999999996</v>
      </c>
      <c r="I38" s="16">
        <v>0.94696115102218525</v>
      </c>
    </row>
    <row r="39" spans="1:9" ht="25.5">
      <c r="A39" s="10" t="s">
        <v>240</v>
      </c>
      <c r="B39" s="11">
        <v>904</v>
      </c>
      <c r="C39" s="12">
        <v>8</v>
      </c>
      <c r="D39" s="12">
        <v>1</v>
      </c>
      <c r="E39" s="13" t="s">
        <v>662</v>
      </c>
      <c r="F39" s="14" t="s">
        <v>239</v>
      </c>
      <c r="G39" s="15">
        <v>450.4</v>
      </c>
      <c r="H39" s="15">
        <v>334.2</v>
      </c>
      <c r="I39" s="16">
        <v>0.74200710479573717</v>
      </c>
    </row>
    <row r="40" spans="1:9" ht="16.899999999999999" customHeight="1">
      <c r="A40" s="10" t="s">
        <v>238</v>
      </c>
      <c r="B40" s="11">
        <v>904</v>
      </c>
      <c r="C40" s="12">
        <v>8</v>
      </c>
      <c r="D40" s="12">
        <v>1</v>
      </c>
      <c r="E40" s="13" t="s">
        <v>662</v>
      </c>
      <c r="F40" s="14" t="s">
        <v>236</v>
      </c>
      <c r="G40" s="15">
        <v>0.8</v>
      </c>
      <c r="H40" s="15">
        <v>0.2</v>
      </c>
      <c r="I40" s="16">
        <v>0.25</v>
      </c>
    </row>
    <row r="41" spans="1:9" ht="18" customHeight="1">
      <c r="A41" s="10" t="s">
        <v>661</v>
      </c>
      <c r="B41" s="11">
        <v>904</v>
      </c>
      <c r="C41" s="12">
        <v>8</v>
      </c>
      <c r="D41" s="12">
        <v>1</v>
      </c>
      <c r="E41" s="13" t="s">
        <v>660</v>
      </c>
      <c r="F41" s="14" t="s">
        <v>230</v>
      </c>
      <c r="G41" s="15">
        <v>1253.0999999999999</v>
      </c>
      <c r="H41" s="15">
        <v>1084.2</v>
      </c>
      <c r="I41" s="16">
        <v>0.86521426861383777</v>
      </c>
    </row>
    <row r="42" spans="1:9" ht="25.5">
      <c r="A42" s="10" t="s">
        <v>522</v>
      </c>
      <c r="B42" s="11">
        <v>904</v>
      </c>
      <c r="C42" s="12">
        <v>8</v>
      </c>
      <c r="D42" s="12">
        <v>1</v>
      </c>
      <c r="E42" s="13" t="s">
        <v>659</v>
      </c>
      <c r="F42" s="14" t="s">
        <v>230</v>
      </c>
      <c r="G42" s="15">
        <v>1253.0999999999999</v>
      </c>
      <c r="H42" s="15">
        <v>1084.2</v>
      </c>
      <c r="I42" s="16">
        <v>0.86521426861383777</v>
      </c>
    </row>
    <row r="43" spans="1:9" ht="63.75">
      <c r="A43" s="10" t="s">
        <v>229</v>
      </c>
      <c r="B43" s="11">
        <v>904</v>
      </c>
      <c r="C43" s="12">
        <v>8</v>
      </c>
      <c r="D43" s="12">
        <v>1</v>
      </c>
      <c r="E43" s="13" t="s">
        <v>659</v>
      </c>
      <c r="F43" s="14" t="s">
        <v>228</v>
      </c>
      <c r="G43" s="15">
        <v>1038.2</v>
      </c>
      <c r="H43" s="15">
        <v>981.1</v>
      </c>
      <c r="I43" s="16">
        <v>0.94500096320554805</v>
      </c>
    </row>
    <row r="44" spans="1:9" ht="25.5">
      <c r="A44" s="10" t="s">
        <v>240</v>
      </c>
      <c r="B44" s="11">
        <v>904</v>
      </c>
      <c r="C44" s="12">
        <v>8</v>
      </c>
      <c r="D44" s="12">
        <v>1</v>
      </c>
      <c r="E44" s="13" t="s">
        <v>659</v>
      </c>
      <c r="F44" s="14" t="s">
        <v>239</v>
      </c>
      <c r="G44" s="15">
        <v>214.8</v>
      </c>
      <c r="H44" s="15">
        <v>103</v>
      </c>
      <c r="I44" s="16">
        <v>0.47951582867783982</v>
      </c>
    </row>
    <row r="45" spans="1:9" ht="18" customHeight="1">
      <c r="A45" s="10" t="s">
        <v>238</v>
      </c>
      <c r="B45" s="11">
        <v>904</v>
      </c>
      <c r="C45" s="12">
        <v>8</v>
      </c>
      <c r="D45" s="12">
        <v>1</v>
      </c>
      <c r="E45" s="13" t="s">
        <v>659</v>
      </c>
      <c r="F45" s="14" t="s">
        <v>236</v>
      </c>
      <c r="G45" s="15">
        <v>0.1</v>
      </c>
      <c r="H45" s="15">
        <v>0.1</v>
      </c>
      <c r="I45" s="16">
        <v>1</v>
      </c>
    </row>
    <row r="46" spans="1:9" ht="15.6" customHeight="1">
      <c r="A46" s="10" t="s">
        <v>658</v>
      </c>
      <c r="B46" s="11">
        <v>904</v>
      </c>
      <c r="C46" s="12">
        <v>8</v>
      </c>
      <c r="D46" s="12">
        <v>1</v>
      </c>
      <c r="E46" s="13" t="s">
        <v>657</v>
      </c>
      <c r="F46" s="14" t="s">
        <v>230</v>
      </c>
      <c r="G46" s="15">
        <v>9766.6</v>
      </c>
      <c r="H46" s="15">
        <v>8875.7000000000007</v>
      </c>
      <c r="I46" s="16">
        <v>0.90878094731022063</v>
      </c>
    </row>
    <row r="47" spans="1:9" ht="28.15" customHeight="1">
      <c r="A47" s="10" t="s">
        <v>522</v>
      </c>
      <c r="B47" s="11">
        <v>904</v>
      </c>
      <c r="C47" s="12">
        <v>8</v>
      </c>
      <c r="D47" s="12">
        <v>1</v>
      </c>
      <c r="E47" s="13" t="s">
        <v>656</v>
      </c>
      <c r="F47" s="14" t="s">
        <v>230</v>
      </c>
      <c r="G47" s="15">
        <v>8294.5</v>
      </c>
      <c r="H47" s="15">
        <v>7411</v>
      </c>
      <c r="I47" s="16">
        <v>0.89348363373319672</v>
      </c>
    </row>
    <row r="48" spans="1:9" ht="63.75">
      <c r="A48" s="10" t="s">
        <v>229</v>
      </c>
      <c r="B48" s="11">
        <v>904</v>
      </c>
      <c r="C48" s="12">
        <v>8</v>
      </c>
      <c r="D48" s="12">
        <v>1</v>
      </c>
      <c r="E48" s="13" t="s">
        <v>656</v>
      </c>
      <c r="F48" s="14" t="s">
        <v>228</v>
      </c>
      <c r="G48" s="15">
        <v>7194.8</v>
      </c>
      <c r="H48" s="15">
        <v>6801.1</v>
      </c>
      <c r="I48" s="16">
        <v>0.9452799243898371</v>
      </c>
    </row>
    <row r="49" spans="1:9" ht="25.5">
      <c r="A49" s="10" t="s">
        <v>240</v>
      </c>
      <c r="B49" s="11">
        <v>904</v>
      </c>
      <c r="C49" s="12">
        <v>8</v>
      </c>
      <c r="D49" s="12">
        <v>1</v>
      </c>
      <c r="E49" s="13" t="s">
        <v>656</v>
      </c>
      <c r="F49" s="14" t="s">
        <v>239</v>
      </c>
      <c r="G49" s="15">
        <v>1091.5</v>
      </c>
      <c r="H49" s="15">
        <v>607.6</v>
      </c>
      <c r="I49" s="16">
        <v>0.55666513971598719</v>
      </c>
    </row>
    <row r="50" spans="1:9">
      <c r="A50" s="10" t="s">
        <v>238</v>
      </c>
      <c r="B50" s="11">
        <v>904</v>
      </c>
      <c r="C50" s="12">
        <v>8</v>
      </c>
      <c r="D50" s="12">
        <v>1</v>
      </c>
      <c r="E50" s="13" t="s">
        <v>656</v>
      </c>
      <c r="F50" s="14" t="s">
        <v>236</v>
      </c>
      <c r="G50" s="15">
        <v>8.1999999999999993</v>
      </c>
      <c r="H50" s="15">
        <v>2.2999999999999998</v>
      </c>
      <c r="I50" s="16">
        <v>0.28048780487804881</v>
      </c>
    </row>
    <row r="51" spans="1:9" ht="38.25">
      <c r="A51" s="10" t="s">
        <v>655</v>
      </c>
      <c r="B51" s="11">
        <v>904</v>
      </c>
      <c r="C51" s="12">
        <v>8</v>
      </c>
      <c r="D51" s="12">
        <v>1</v>
      </c>
      <c r="E51" s="13" t="s">
        <v>654</v>
      </c>
      <c r="F51" s="14" t="s">
        <v>230</v>
      </c>
      <c r="G51" s="15">
        <v>58.2</v>
      </c>
      <c r="H51" s="15">
        <v>50.9</v>
      </c>
      <c r="I51" s="16">
        <v>0.87457044673539508</v>
      </c>
    </row>
    <row r="52" spans="1:9" ht="25.5">
      <c r="A52" s="10" t="s">
        <v>240</v>
      </c>
      <c r="B52" s="11">
        <v>904</v>
      </c>
      <c r="C52" s="12">
        <v>8</v>
      </c>
      <c r="D52" s="12">
        <v>1</v>
      </c>
      <c r="E52" s="13" t="s">
        <v>654</v>
      </c>
      <c r="F52" s="14" t="s">
        <v>239</v>
      </c>
      <c r="G52" s="15">
        <v>58.2</v>
      </c>
      <c r="H52" s="15">
        <v>50.9</v>
      </c>
      <c r="I52" s="16">
        <v>0.87457044673539508</v>
      </c>
    </row>
    <row r="53" spans="1:9" ht="38.25">
      <c r="A53" s="10" t="s">
        <v>520</v>
      </c>
      <c r="B53" s="11">
        <v>904</v>
      </c>
      <c r="C53" s="12">
        <v>8</v>
      </c>
      <c r="D53" s="12">
        <v>1</v>
      </c>
      <c r="E53" s="13" t="s">
        <v>653</v>
      </c>
      <c r="F53" s="14" t="s">
        <v>230</v>
      </c>
      <c r="G53" s="15">
        <v>1355.7</v>
      </c>
      <c r="H53" s="15">
        <v>1355.6</v>
      </c>
      <c r="I53" s="16">
        <v>0.99992623736814923</v>
      </c>
    </row>
    <row r="54" spans="1:9" ht="63.75">
      <c r="A54" s="10" t="s">
        <v>229</v>
      </c>
      <c r="B54" s="11">
        <v>904</v>
      </c>
      <c r="C54" s="12">
        <v>8</v>
      </c>
      <c r="D54" s="12">
        <v>1</v>
      </c>
      <c r="E54" s="13" t="s">
        <v>653</v>
      </c>
      <c r="F54" s="14" t="s">
        <v>228</v>
      </c>
      <c r="G54" s="15">
        <v>1355.7</v>
      </c>
      <c r="H54" s="15">
        <v>1355.6</v>
      </c>
      <c r="I54" s="16">
        <v>0.99992623736814923</v>
      </c>
    </row>
    <row r="55" spans="1:9" ht="27.6" customHeight="1">
      <c r="A55" s="10" t="s">
        <v>652</v>
      </c>
      <c r="B55" s="11">
        <v>904</v>
      </c>
      <c r="C55" s="12">
        <v>8</v>
      </c>
      <c r="D55" s="12">
        <v>1</v>
      </c>
      <c r="E55" s="13" t="s">
        <v>651</v>
      </c>
      <c r="F55" s="14" t="s">
        <v>230</v>
      </c>
      <c r="G55" s="15">
        <v>58.2</v>
      </c>
      <c r="H55" s="15">
        <v>58.2</v>
      </c>
      <c r="I55" s="16">
        <v>1</v>
      </c>
    </row>
    <row r="56" spans="1:9" ht="27.6" customHeight="1">
      <c r="A56" s="10" t="s">
        <v>240</v>
      </c>
      <c r="B56" s="11">
        <v>904</v>
      </c>
      <c r="C56" s="12">
        <v>8</v>
      </c>
      <c r="D56" s="12">
        <v>1</v>
      </c>
      <c r="E56" s="13" t="s">
        <v>651</v>
      </c>
      <c r="F56" s="14" t="s">
        <v>239</v>
      </c>
      <c r="G56" s="15">
        <v>58.2</v>
      </c>
      <c r="H56" s="15">
        <v>58.2</v>
      </c>
      <c r="I56" s="16">
        <v>1</v>
      </c>
    </row>
    <row r="57" spans="1:9" ht="45.6" customHeight="1">
      <c r="A57" s="10" t="s">
        <v>451</v>
      </c>
      <c r="B57" s="11">
        <v>904</v>
      </c>
      <c r="C57" s="12">
        <v>8</v>
      </c>
      <c r="D57" s="12">
        <v>1</v>
      </c>
      <c r="E57" s="13" t="s">
        <v>450</v>
      </c>
      <c r="F57" s="14" t="s">
        <v>230</v>
      </c>
      <c r="G57" s="15">
        <v>240</v>
      </c>
      <c r="H57" s="15">
        <v>49.4</v>
      </c>
      <c r="I57" s="16">
        <v>0.20583333333333334</v>
      </c>
    </row>
    <row r="58" spans="1:9" ht="38.25">
      <c r="A58" s="10" t="s">
        <v>595</v>
      </c>
      <c r="B58" s="11">
        <v>904</v>
      </c>
      <c r="C58" s="12">
        <v>8</v>
      </c>
      <c r="D58" s="12">
        <v>1</v>
      </c>
      <c r="E58" s="13" t="s">
        <v>594</v>
      </c>
      <c r="F58" s="14" t="s">
        <v>230</v>
      </c>
      <c r="G58" s="15">
        <v>156</v>
      </c>
      <c r="H58" s="15">
        <v>49.4</v>
      </c>
      <c r="I58" s="16">
        <v>0.31666666666666665</v>
      </c>
    </row>
    <row r="59" spans="1:9" ht="25.5">
      <c r="A59" s="10" t="s">
        <v>291</v>
      </c>
      <c r="B59" s="11">
        <v>904</v>
      </c>
      <c r="C59" s="12">
        <v>8</v>
      </c>
      <c r="D59" s="12">
        <v>1</v>
      </c>
      <c r="E59" s="13" t="s">
        <v>593</v>
      </c>
      <c r="F59" s="14" t="s">
        <v>230</v>
      </c>
      <c r="G59" s="15">
        <v>156</v>
      </c>
      <c r="H59" s="15">
        <v>49.4</v>
      </c>
      <c r="I59" s="16">
        <v>0.31666666666666665</v>
      </c>
    </row>
    <row r="60" spans="1:9" ht="25.5">
      <c r="A60" s="10" t="s">
        <v>240</v>
      </c>
      <c r="B60" s="11">
        <v>904</v>
      </c>
      <c r="C60" s="12">
        <v>8</v>
      </c>
      <c r="D60" s="12">
        <v>1</v>
      </c>
      <c r="E60" s="13" t="s">
        <v>593</v>
      </c>
      <c r="F60" s="14" t="s">
        <v>239</v>
      </c>
      <c r="G60" s="15">
        <v>156</v>
      </c>
      <c r="H60" s="15">
        <v>49.4</v>
      </c>
      <c r="I60" s="16">
        <v>0.31666666666666665</v>
      </c>
    </row>
    <row r="61" spans="1:9" ht="38.25">
      <c r="A61" s="10" t="s">
        <v>592</v>
      </c>
      <c r="B61" s="11">
        <v>904</v>
      </c>
      <c r="C61" s="12">
        <v>8</v>
      </c>
      <c r="D61" s="12">
        <v>1</v>
      </c>
      <c r="E61" s="13" t="s">
        <v>591</v>
      </c>
      <c r="F61" s="14" t="s">
        <v>230</v>
      </c>
      <c r="G61" s="15">
        <v>84</v>
      </c>
      <c r="H61" s="15">
        <v>0</v>
      </c>
      <c r="I61" s="16">
        <v>0</v>
      </c>
    </row>
    <row r="62" spans="1:9" ht="25.5">
      <c r="A62" s="10" t="s">
        <v>291</v>
      </c>
      <c r="B62" s="11">
        <v>904</v>
      </c>
      <c r="C62" s="12">
        <v>8</v>
      </c>
      <c r="D62" s="12">
        <v>1</v>
      </c>
      <c r="E62" s="13" t="s">
        <v>590</v>
      </c>
      <c r="F62" s="14" t="s">
        <v>230</v>
      </c>
      <c r="G62" s="15">
        <v>84</v>
      </c>
      <c r="H62" s="15">
        <v>0</v>
      </c>
      <c r="I62" s="16">
        <v>0</v>
      </c>
    </row>
    <row r="63" spans="1:9" ht="25.5">
      <c r="A63" s="10" t="s">
        <v>240</v>
      </c>
      <c r="B63" s="11">
        <v>904</v>
      </c>
      <c r="C63" s="12">
        <v>8</v>
      </c>
      <c r="D63" s="12">
        <v>1</v>
      </c>
      <c r="E63" s="13" t="s">
        <v>590</v>
      </c>
      <c r="F63" s="14" t="s">
        <v>239</v>
      </c>
      <c r="G63" s="15">
        <v>84</v>
      </c>
      <c r="H63" s="15">
        <v>0</v>
      </c>
      <c r="I63" s="16">
        <v>0</v>
      </c>
    </row>
    <row r="64" spans="1:9" ht="38.25">
      <c r="A64" s="10" t="s">
        <v>650</v>
      </c>
      <c r="B64" s="11">
        <v>904</v>
      </c>
      <c r="C64" s="12">
        <v>8</v>
      </c>
      <c r="D64" s="12">
        <v>1</v>
      </c>
      <c r="E64" s="13" t="s">
        <v>649</v>
      </c>
      <c r="F64" s="14" t="s">
        <v>230</v>
      </c>
      <c r="G64" s="15">
        <v>526</v>
      </c>
      <c r="H64" s="15">
        <v>121.7</v>
      </c>
      <c r="I64" s="16">
        <v>0.23136882129277567</v>
      </c>
    </row>
    <row r="65" spans="1:9" ht="38.25">
      <c r="A65" s="10" t="s">
        <v>648</v>
      </c>
      <c r="B65" s="11">
        <v>904</v>
      </c>
      <c r="C65" s="12">
        <v>8</v>
      </c>
      <c r="D65" s="12">
        <v>1</v>
      </c>
      <c r="E65" s="13" t="s">
        <v>647</v>
      </c>
      <c r="F65" s="14" t="s">
        <v>230</v>
      </c>
      <c r="G65" s="15">
        <v>300</v>
      </c>
      <c r="H65" s="15">
        <v>7</v>
      </c>
      <c r="I65" s="16">
        <v>2.3333333333333334E-2</v>
      </c>
    </row>
    <row r="66" spans="1:9" ht="25.5">
      <c r="A66" s="10" t="s">
        <v>291</v>
      </c>
      <c r="B66" s="11">
        <v>904</v>
      </c>
      <c r="C66" s="12">
        <v>8</v>
      </c>
      <c r="D66" s="12">
        <v>1</v>
      </c>
      <c r="E66" s="13" t="s">
        <v>646</v>
      </c>
      <c r="F66" s="14" t="s">
        <v>230</v>
      </c>
      <c r="G66" s="15">
        <v>300</v>
      </c>
      <c r="H66" s="15">
        <v>7</v>
      </c>
      <c r="I66" s="16">
        <v>2.3333333333333334E-2</v>
      </c>
    </row>
    <row r="67" spans="1:9" ht="25.5">
      <c r="A67" s="10" t="s">
        <v>240</v>
      </c>
      <c r="B67" s="11">
        <v>904</v>
      </c>
      <c r="C67" s="12">
        <v>8</v>
      </c>
      <c r="D67" s="12">
        <v>1</v>
      </c>
      <c r="E67" s="13" t="s">
        <v>646</v>
      </c>
      <c r="F67" s="14" t="s">
        <v>239</v>
      </c>
      <c r="G67" s="15">
        <v>300</v>
      </c>
      <c r="H67" s="15">
        <v>7</v>
      </c>
      <c r="I67" s="16">
        <v>2.3333333333333334E-2</v>
      </c>
    </row>
    <row r="68" spans="1:9" ht="25.5">
      <c r="A68" s="10" t="s">
        <v>645</v>
      </c>
      <c r="B68" s="11">
        <v>904</v>
      </c>
      <c r="C68" s="12">
        <v>8</v>
      </c>
      <c r="D68" s="12">
        <v>1</v>
      </c>
      <c r="E68" s="13" t="s">
        <v>644</v>
      </c>
      <c r="F68" s="14" t="s">
        <v>230</v>
      </c>
      <c r="G68" s="15">
        <v>226</v>
      </c>
      <c r="H68" s="15">
        <v>114.7</v>
      </c>
      <c r="I68" s="16">
        <v>0.50752212389380535</v>
      </c>
    </row>
    <row r="69" spans="1:9" ht="25.5">
      <c r="A69" s="10" t="s">
        <v>291</v>
      </c>
      <c r="B69" s="11">
        <v>904</v>
      </c>
      <c r="C69" s="12">
        <v>8</v>
      </c>
      <c r="D69" s="12">
        <v>1</v>
      </c>
      <c r="E69" s="13" t="s">
        <v>643</v>
      </c>
      <c r="F69" s="14" t="s">
        <v>230</v>
      </c>
      <c r="G69" s="15">
        <v>226</v>
      </c>
      <c r="H69" s="15">
        <v>114.7</v>
      </c>
      <c r="I69" s="16">
        <v>0.50752212389380535</v>
      </c>
    </row>
    <row r="70" spans="1:9" ht="25.5">
      <c r="A70" s="10" t="s">
        <v>240</v>
      </c>
      <c r="B70" s="11">
        <v>904</v>
      </c>
      <c r="C70" s="12">
        <v>8</v>
      </c>
      <c r="D70" s="12">
        <v>1</v>
      </c>
      <c r="E70" s="13" t="s">
        <v>643</v>
      </c>
      <c r="F70" s="14" t="s">
        <v>239</v>
      </c>
      <c r="G70" s="15">
        <v>226</v>
      </c>
      <c r="H70" s="15">
        <v>114.7</v>
      </c>
      <c r="I70" s="16">
        <v>0.50752212389380535</v>
      </c>
    </row>
    <row r="71" spans="1:9" s="24" customFormat="1">
      <c r="A71" s="18" t="s">
        <v>642</v>
      </c>
      <c r="B71" s="19">
        <v>904</v>
      </c>
      <c r="C71" s="20">
        <v>8</v>
      </c>
      <c r="D71" s="20">
        <v>4</v>
      </c>
      <c r="E71" s="21" t="s">
        <v>230</v>
      </c>
      <c r="F71" s="22" t="s">
        <v>230</v>
      </c>
      <c r="G71" s="23">
        <v>1396.9</v>
      </c>
      <c r="H71" s="23">
        <v>1338.4</v>
      </c>
      <c r="I71" s="17">
        <v>0.95812155487150119</v>
      </c>
    </row>
    <row r="72" spans="1:9" ht="25.5">
      <c r="A72" s="10" t="s">
        <v>245</v>
      </c>
      <c r="B72" s="11">
        <v>904</v>
      </c>
      <c r="C72" s="12">
        <v>8</v>
      </c>
      <c r="D72" s="12">
        <v>4</v>
      </c>
      <c r="E72" s="13" t="s">
        <v>244</v>
      </c>
      <c r="F72" s="14" t="s">
        <v>230</v>
      </c>
      <c r="G72" s="15">
        <v>1396.9</v>
      </c>
      <c r="H72" s="15">
        <v>1338.4</v>
      </c>
      <c r="I72" s="16">
        <v>0.95812155487150119</v>
      </c>
    </row>
    <row r="73" spans="1:9" ht="17.45" customHeight="1">
      <c r="A73" s="10" t="s">
        <v>243</v>
      </c>
      <c r="B73" s="11">
        <v>904</v>
      </c>
      <c r="C73" s="12">
        <v>8</v>
      </c>
      <c r="D73" s="12">
        <v>4</v>
      </c>
      <c r="E73" s="13" t="s">
        <v>242</v>
      </c>
      <c r="F73" s="14" t="s">
        <v>230</v>
      </c>
      <c r="G73" s="15">
        <v>1396.9</v>
      </c>
      <c r="H73" s="15">
        <v>1338.4</v>
      </c>
      <c r="I73" s="16">
        <v>0.95812155487150119</v>
      </c>
    </row>
    <row r="74" spans="1:9" ht="30" customHeight="1">
      <c r="A74" s="10" t="s">
        <v>233</v>
      </c>
      <c r="B74" s="11">
        <v>904</v>
      </c>
      <c r="C74" s="12">
        <v>8</v>
      </c>
      <c r="D74" s="12">
        <v>4</v>
      </c>
      <c r="E74" s="13" t="s">
        <v>241</v>
      </c>
      <c r="F74" s="14" t="s">
        <v>230</v>
      </c>
      <c r="G74" s="15">
        <v>326.8</v>
      </c>
      <c r="H74" s="15">
        <v>269.3</v>
      </c>
      <c r="I74" s="16">
        <v>0.82405140758873929</v>
      </c>
    </row>
    <row r="75" spans="1:9" ht="63.75">
      <c r="A75" s="10" t="s">
        <v>229</v>
      </c>
      <c r="B75" s="11">
        <v>904</v>
      </c>
      <c r="C75" s="12">
        <v>8</v>
      </c>
      <c r="D75" s="12">
        <v>4</v>
      </c>
      <c r="E75" s="13" t="s">
        <v>241</v>
      </c>
      <c r="F75" s="14" t="s">
        <v>228</v>
      </c>
      <c r="G75" s="15">
        <v>326.8</v>
      </c>
      <c r="H75" s="15">
        <v>269.3</v>
      </c>
      <c r="I75" s="16">
        <v>0.82405140758873929</v>
      </c>
    </row>
    <row r="76" spans="1:9">
      <c r="A76" s="10" t="s">
        <v>231</v>
      </c>
      <c r="B76" s="11">
        <v>904</v>
      </c>
      <c r="C76" s="12">
        <v>8</v>
      </c>
      <c r="D76" s="12">
        <v>4</v>
      </c>
      <c r="E76" s="13" t="s">
        <v>237</v>
      </c>
      <c r="F76" s="14" t="s">
        <v>230</v>
      </c>
      <c r="G76" s="15">
        <v>1070.0999999999999</v>
      </c>
      <c r="H76" s="15">
        <v>1069.0999999999999</v>
      </c>
      <c r="I76" s="16">
        <v>0.99906550789645832</v>
      </c>
    </row>
    <row r="77" spans="1:9" ht="63.75">
      <c r="A77" s="10" t="s">
        <v>229</v>
      </c>
      <c r="B77" s="11">
        <v>904</v>
      </c>
      <c r="C77" s="12">
        <v>8</v>
      </c>
      <c r="D77" s="12">
        <v>4</v>
      </c>
      <c r="E77" s="13" t="s">
        <v>237</v>
      </c>
      <c r="F77" s="14" t="s">
        <v>228</v>
      </c>
      <c r="G77" s="15">
        <v>1067.0999999999999</v>
      </c>
      <c r="H77" s="15">
        <v>1067.0999999999999</v>
      </c>
      <c r="I77" s="16">
        <v>1</v>
      </c>
    </row>
    <row r="78" spans="1:9" ht="25.5">
      <c r="A78" s="10" t="s">
        <v>240</v>
      </c>
      <c r="B78" s="11">
        <v>904</v>
      </c>
      <c r="C78" s="12">
        <v>8</v>
      </c>
      <c r="D78" s="12">
        <v>4</v>
      </c>
      <c r="E78" s="13" t="s">
        <v>237</v>
      </c>
      <c r="F78" s="14" t="s">
        <v>239</v>
      </c>
      <c r="G78" s="15">
        <v>2.9</v>
      </c>
      <c r="H78" s="15">
        <v>1.9</v>
      </c>
      <c r="I78" s="16">
        <v>0.65517241379310343</v>
      </c>
    </row>
    <row r="79" spans="1:9" ht="15" customHeight="1">
      <c r="A79" s="10" t="s">
        <v>238</v>
      </c>
      <c r="B79" s="11">
        <v>904</v>
      </c>
      <c r="C79" s="12">
        <v>8</v>
      </c>
      <c r="D79" s="12">
        <v>4</v>
      </c>
      <c r="E79" s="13" t="s">
        <v>237</v>
      </c>
      <c r="F79" s="14" t="s">
        <v>236</v>
      </c>
      <c r="G79" s="15">
        <v>0.1</v>
      </c>
      <c r="H79" s="15">
        <v>0.1</v>
      </c>
      <c r="I79" s="16">
        <v>1</v>
      </c>
    </row>
    <row r="80" spans="1:9" s="24" customFormat="1" ht="15.6" customHeight="1">
      <c r="A80" s="18" t="s">
        <v>641</v>
      </c>
      <c r="B80" s="19">
        <v>907</v>
      </c>
      <c r="C80" s="20">
        <v>0</v>
      </c>
      <c r="D80" s="20">
        <v>0</v>
      </c>
      <c r="E80" s="21" t="s">
        <v>230</v>
      </c>
      <c r="F80" s="22" t="s">
        <v>230</v>
      </c>
      <c r="G80" s="23">
        <v>555384.4</v>
      </c>
      <c r="H80" s="23">
        <v>412491.9</v>
      </c>
      <c r="I80" s="17">
        <v>0.7427142354016425</v>
      </c>
    </row>
    <row r="81" spans="1:9" s="24" customFormat="1" ht="17.45" customHeight="1">
      <c r="A81" s="18" t="s">
        <v>280</v>
      </c>
      <c r="B81" s="19">
        <v>907</v>
      </c>
      <c r="C81" s="20">
        <v>7</v>
      </c>
      <c r="D81" s="20">
        <v>0</v>
      </c>
      <c r="E81" s="21" t="s">
        <v>230</v>
      </c>
      <c r="F81" s="22" t="s">
        <v>230</v>
      </c>
      <c r="G81" s="23">
        <v>549677.5</v>
      </c>
      <c r="H81" s="23">
        <v>410260.5</v>
      </c>
      <c r="I81" s="17">
        <v>0.74636582359656345</v>
      </c>
    </row>
    <row r="82" spans="1:9" s="24" customFormat="1" ht="17.45" customHeight="1">
      <c r="A82" s="18" t="s">
        <v>640</v>
      </c>
      <c r="B82" s="19">
        <v>907</v>
      </c>
      <c r="C82" s="20">
        <v>7</v>
      </c>
      <c r="D82" s="20">
        <v>1</v>
      </c>
      <c r="E82" s="21" t="s">
        <v>230</v>
      </c>
      <c r="F82" s="22" t="s">
        <v>230</v>
      </c>
      <c r="G82" s="23">
        <v>147351.4</v>
      </c>
      <c r="H82" s="23">
        <v>110952.9</v>
      </c>
      <c r="I82" s="17">
        <v>0.75298164795176703</v>
      </c>
    </row>
    <row r="83" spans="1:9" ht="19.149999999999999" customHeight="1">
      <c r="A83" s="10" t="s">
        <v>639</v>
      </c>
      <c r="B83" s="11">
        <v>907</v>
      </c>
      <c r="C83" s="12">
        <v>7</v>
      </c>
      <c r="D83" s="12">
        <v>1</v>
      </c>
      <c r="E83" s="13" t="s">
        <v>638</v>
      </c>
      <c r="F83" s="14" t="s">
        <v>230</v>
      </c>
      <c r="G83" s="15">
        <v>146257.79999999999</v>
      </c>
      <c r="H83" s="15">
        <v>110793.60000000001</v>
      </c>
      <c r="I83" s="16">
        <v>0.75752267571370557</v>
      </c>
    </row>
    <row r="84" spans="1:9" ht="28.9" customHeight="1">
      <c r="A84" s="10" t="s">
        <v>522</v>
      </c>
      <c r="B84" s="11">
        <v>907</v>
      </c>
      <c r="C84" s="12">
        <v>7</v>
      </c>
      <c r="D84" s="12">
        <v>1</v>
      </c>
      <c r="E84" s="13" t="s">
        <v>637</v>
      </c>
      <c r="F84" s="14" t="s">
        <v>230</v>
      </c>
      <c r="G84" s="15">
        <v>29365.7</v>
      </c>
      <c r="H84" s="15">
        <v>18156.2</v>
      </c>
      <c r="I84" s="16">
        <v>0.61827914880285506</v>
      </c>
    </row>
    <row r="85" spans="1:9" ht="63.75">
      <c r="A85" s="10" t="s">
        <v>229</v>
      </c>
      <c r="B85" s="11">
        <v>907</v>
      </c>
      <c r="C85" s="12">
        <v>7</v>
      </c>
      <c r="D85" s="12">
        <v>1</v>
      </c>
      <c r="E85" s="13" t="s">
        <v>637</v>
      </c>
      <c r="F85" s="14" t="s">
        <v>228</v>
      </c>
      <c r="G85" s="15">
        <v>2</v>
      </c>
      <c r="H85" s="15">
        <v>2</v>
      </c>
      <c r="I85" s="16">
        <v>1</v>
      </c>
    </row>
    <row r="86" spans="1:9" ht="25.5">
      <c r="A86" s="10" t="s">
        <v>240</v>
      </c>
      <c r="B86" s="11">
        <v>907</v>
      </c>
      <c r="C86" s="12">
        <v>7</v>
      </c>
      <c r="D86" s="12">
        <v>1</v>
      </c>
      <c r="E86" s="13" t="s">
        <v>637</v>
      </c>
      <c r="F86" s="14" t="s">
        <v>239</v>
      </c>
      <c r="G86" s="15">
        <v>29063.8</v>
      </c>
      <c r="H86" s="15">
        <v>18010.599999999999</v>
      </c>
      <c r="I86" s="16">
        <v>0.61969185034303842</v>
      </c>
    </row>
    <row r="87" spans="1:9" ht="17.45" customHeight="1">
      <c r="A87" s="10" t="s">
        <v>238</v>
      </c>
      <c r="B87" s="11">
        <v>907</v>
      </c>
      <c r="C87" s="12">
        <v>7</v>
      </c>
      <c r="D87" s="12">
        <v>1</v>
      </c>
      <c r="E87" s="13" t="s">
        <v>637</v>
      </c>
      <c r="F87" s="14" t="s">
        <v>236</v>
      </c>
      <c r="G87" s="15">
        <v>299.89999999999998</v>
      </c>
      <c r="H87" s="15">
        <v>143.6</v>
      </c>
      <c r="I87" s="16">
        <v>0.47882627542514172</v>
      </c>
    </row>
    <row r="88" spans="1:9" ht="38.25">
      <c r="A88" s="10" t="s">
        <v>520</v>
      </c>
      <c r="B88" s="11">
        <v>907</v>
      </c>
      <c r="C88" s="12">
        <v>7</v>
      </c>
      <c r="D88" s="12">
        <v>1</v>
      </c>
      <c r="E88" s="13" t="s">
        <v>636</v>
      </c>
      <c r="F88" s="14" t="s">
        <v>230</v>
      </c>
      <c r="G88" s="15">
        <v>2566.8000000000002</v>
      </c>
      <c r="H88" s="15">
        <v>2000</v>
      </c>
      <c r="I88" s="16">
        <v>0.77918030232195723</v>
      </c>
    </row>
    <row r="89" spans="1:9" ht="25.5">
      <c r="A89" s="10" t="s">
        <v>240</v>
      </c>
      <c r="B89" s="11">
        <v>907</v>
      </c>
      <c r="C89" s="12">
        <v>7</v>
      </c>
      <c r="D89" s="12">
        <v>1</v>
      </c>
      <c r="E89" s="13" t="s">
        <v>636</v>
      </c>
      <c r="F89" s="14" t="s">
        <v>239</v>
      </c>
      <c r="G89" s="15">
        <v>2566.8000000000002</v>
      </c>
      <c r="H89" s="15">
        <v>2000</v>
      </c>
      <c r="I89" s="16">
        <v>0.77918030232195723</v>
      </c>
    </row>
    <row r="90" spans="1:9" ht="51">
      <c r="A90" s="10" t="s">
        <v>635</v>
      </c>
      <c r="B90" s="11">
        <v>907</v>
      </c>
      <c r="C90" s="12">
        <v>7</v>
      </c>
      <c r="D90" s="12">
        <v>1</v>
      </c>
      <c r="E90" s="13" t="s">
        <v>634</v>
      </c>
      <c r="F90" s="14" t="s">
        <v>230</v>
      </c>
      <c r="G90" s="15">
        <v>114325.3</v>
      </c>
      <c r="H90" s="15">
        <v>90637.4</v>
      </c>
      <c r="I90" s="16">
        <v>0.79280264298453618</v>
      </c>
    </row>
    <row r="91" spans="1:9" ht="63.75">
      <c r="A91" s="10" t="s">
        <v>229</v>
      </c>
      <c r="B91" s="11">
        <v>907</v>
      </c>
      <c r="C91" s="12">
        <v>7</v>
      </c>
      <c r="D91" s="12">
        <v>1</v>
      </c>
      <c r="E91" s="13" t="s">
        <v>634</v>
      </c>
      <c r="F91" s="14" t="s">
        <v>228</v>
      </c>
      <c r="G91" s="15">
        <v>113516.8</v>
      </c>
      <c r="H91" s="15">
        <v>90163.199999999997</v>
      </c>
      <c r="I91" s="16">
        <v>0.79427186108135528</v>
      </c>
    </row>
    <row r="92" spans="1:9" ht="25.5">
      <c r="A92" s="10" t="s">
        <v>240</v>
      </c>
      <c r="B92" s="11">
        <v>907</v>
      </c>
      <c r="C92" s="12">
        <v>7</v>
      </c>
      <c r="D92" s="12">
        <v>1</v>
      </c>
      <c r="E92" s="13" t="s">
        <v>634</v>
      </c>
      <c r="F92" s="14" t="s">
        <v>239</v>
      </c>
      <c r="G92" s="15">
        <v>808.5</v>
      </c>
      <c r="H92" s="15">
        <v>474.2</v>
      </c>
      <c r="I92" s="16">
        <v>0.58651824366110084</v>
      </c>
    </row>
    <row r="93" spans="1:9" ht="25.5">
      <c r="A93" s="10" t="s">
        <v>603</v>
      </c>
      <c r="B93" s="11">
        <v>907</v>
      </c>
      <c r="C93" s="12">
        <v>7</v>
      </c>
      <c r="D93" s="12">
        <v>1</v>
      </c>
      <c r="E93" s="13" t="s">
        <v>602</v>
      </c>
      <c r="F93" s="14" t="s">
        <v>230</v>
      </c>
      <c r="G93" s="15">
        <v>303</v>
      </c>
      <c r="H93" s="15">
        <v>18.3</v>
      </c>
      <c r="I93" s="16">
        <v>6.0396039603960401E-2</v>
      </c>
    </row>
    <row r="94" spans="1:9" ht="38.25">
      <c r="A94" s="10" t="s">
        <v>601</v>
      </c>
      <c r="B94" s="11">
        <v>907</v>
      </c>
      <c r="C94" s="12">
        <v>7</v>
      </c>
      <c r="D94" s="12">
        <v>1</v>
      </c>
      <c r="E94" s="13" t="s">
        <v>600</v>
      </c>
      <c r="F94" s="14" t="s">
        <v>230</v>
      </c>
      <c r="G94" s="15">
        <v>303</v>
      </c>
      <c r="H94" s="15">
        <v>18.3</v>
      </c>
      <c r="I94" s="16">
        <v>6.0396039603960401E-2</v>
      </c>
    </row>
    <row r="95" spans="1:9" ht="25.5">
      <c r="A95" s="10" t="s">
        <v>291</v>
      </c>
      <c r="B95" s="11">
        <v>907</v>
      </c>
      <c r="C95" s="12">
        <v>7</v>
      </c>
      <c r="D95" s="12">
        <v>1</v>
      </c>
      <c r="E95" s="13" t="s">
        <v>599</v>
      </c>
      <c r="F95" s="14" t="s">
        <v>230</v>
      </c>
      <c r="G95" s="15">
        <v>303</v>
      </c>
      <c r="H95" s="15">
        <v>18.3</v>
      </c>
      <c r="I95" s="16">
        <v>6.0396039603960401E-2</v>
      </c>
    </row>
    <row r="96" spans="1:9" ht="31.15" customHeight="1">
      <c r="A96" s="10" t="s">
        <v>240</v>
      </c>
      <c r="B96" s="11">
        <v>907</v>
      </c>
      <c r="C96" s="12">
        <v>7</v>
      </c>
      <c r="D96" s="12">
        <v>1</v>
      </c>
      <c r="E96" s="13" t="s">
        <v>599</v>
      </c>
      <c r="F96" s="14" t="s">
        <v>239</v>
      </c>
      <c r="G96" s="15">
        <v>303</v>
      </c>
      <c r="H96" s="15">
        <v>18.3</v>
      </c>
      <c r="I96" s="16">
        <v>6.0396039603960401E-2</v>
      </c>
    </row>
    <row r="97" spans="1:9" ht="38.25">
      <c r="A97" s="10" t="s">
        <v>589</v>
      </c>
      <c r="B97" s="11">
        <v>907</v>
      </c>
      <c r="C97" s="12">
        <v>7</v>
      </c>
      <c r="D97" s="12">
        <v>1</v>
      </c>
      <c r="E97" s="13" t="s">
        <v>588</v>
      </c>
      <c r="F97" s="14" t="s">
        <v>230</v>
      </c>
      <c r="G97" s="15">
        <v>184.2</v>
      </c>
      <c r="H97" s="15">
        <v>0</v>
      </c>
      <c r="I97" s="16">
        <v>0</v>
      </c>
    </row>
    <row r="98" spans="1:9">
      <c r="A98" s="10" t="s">
        <v>545</v>
      </c>
      <c r="B98" s="11">
        <v>907</v>
      </c>
      <c r="C98" s="12">
        <v>7</v>
      </c>
      <c r="D98" s="12">
        <v>1</v>
      </c>
      <c r="E98" s="13" t="s">
        <v>584</v>
      </c>
      <c r="F98" s="14" t="s">
        <v>230</v>
      </c>
      <c r="G98" s="15">
        <v>29</v>
      </c>
      <c r="H98" s="15">
        <v>0</v>
      </c>
      <c r="I98" s="16">
        <v>0</v>
      </c>
    </row>
    <row r="99" spans="1:9" ht="25.5">
      <c r="A99" s="10" t="s">
        <v>291</v>
      </c>
      <c r="B99" s="11">
        <v>907</v>
      </c>
      <c r="C99" s="12">
        <v>7</v>
      </c>
      <c r="D99" s="12">
        <v>1</v>
      </c>
      <c r="E99" s="13" t="s">
        <v>583</v>
      </c>
      <c r="F99" s="14" t="s">
        <v>230</v>
      </c>
      <c r="G99" s="15">
        <v>29</v>
      </c>
      <c r="H99" s="15">
        <v>0</v>
      </c>
      <c r="I99" s="16">
        <v>0</v>
      </c>
    </row>
    <row r="100" spans="1:9" ht="25.5">
      <c r="A100" s="10" t="s">
        <v>240</v>
      </c>
      <c r="B100" s="11">
        <v>907</v>
      </c>
      <c r="C100" s="12">
        <v>7</v>
      </c>
      <c r="D100" s="12">
        <v>1</v>
      </c>
      <c r="E100" s="13" t="s">
        <v>583</v>
      </c>
      <c r="F100" s="14" t="s">
        <v>239</v>
      </c>
      <c r="G100" s="15">
        <v>29</v>
      </c>
      <c r="H100" s="15">
        <v>0</v>
      </c>
      <c r="I100" s="16">
        <v>0</v>
      </c>
    </row>
    <row r="101" spans="1:9" ht="25.5">
      <c r="A101" s="10" t="s">
        <v>582</v>
      </c>
      <c r="B101" s="11">
        <v>907</v>
      </c>
      <c r="C101" s="12">
        <v>7</v>
      </c>
      <c r="D101" s="12">
        <v>1</v>
      </c>
      <c r="E101" s="13" t="s">
        <v>581</v>
      </c>
      <c r="F101" s="14" t="s">
        <v>230</v>
      </c>
      <c r="G101" s="15">
        <v>155.19999999999999</v>
      </c>
      <c r="H101" s="15">
        <v>0</v>
      </c>
      <c r="I101" s="16">
        <v>0</v>
      </c>
    </row>
    <row r="102" spans="1:9" ht="25.5">
      <c r="A102" s="10" t="s">
        <v>291</v>
      </c>
      <c r="B102" s="11">
        <v>907</v>
      </c>
      <c r="C102" s="12">
        <v>7</v>
      </c>
      <c r="D102" s="12">
        <v>1</v>
      </c>
      <c r="E102" s="13" t="s">
        <v>580</v>
      </c>
      <c r="F102" s="14" t="s">
        <v>230</v>
      </c>
      <c r="G102" s="15">
        <v>155.19999999999999</v>
      </c>
      <c r="H102" s="15">
        <v>0</v>
      </c>
      <c r="I102" s="16">
        <v>0</v>
      </c>
    </row>
    <row r="103" spans="1:9" ht="25.5">
      <c r="A103" s="10" t="s">
        <v>240</v>
      </c>
      <c r="B103" s="11">
        <v>907</v>
      </c>
      <c r="C103" s="12">
        <v>7</v>
      </c>
      <c r="D103" s="12">
        <v>1</v>
      </c>
      <c r="E103" s="13" t="s">
        <v>580</v>
      </c>
      <c r="F103" s="14" t="s">
        <v>239</v>
      </c>
      <c r="G103" s="15">
        <v>155.19999999999999</v>
      </c>
      <c r="H103" s="15">
        <v>0</v>
      </c>
      <c r="I103" s="16">
        <v>0</v>
      </c>
    </row>
    <row r="104" spans="1:9" ht="38.25">
      <c r="A104" s="10" t="s">
        <v>579</v>
      </c>
      <c r="B104" s="11">
        <v>907</v>
      </c>
      <c r="C104" s="12">
        <v>7</v>
      </c>
      <c r="D104" s="12">
        <v>1</v>
      </c>
      <c r="E104" s="13" t="s">
        <v>578</v>
      </c>
      <c r="F104" s="14" t="s">
        <v>230</v>
      </c>
      <c r="G104" s="15">
        <v>586.4</v>
      </c>
      <c r="H104" s="15">
        <v>141</v>
      </c>
      <c r="I104" s="16">
        <v>0.24045020463847205</v>
      </c>
    </row>
    <row r="105" spans="1:9" ht="63.75">
      <c r="A105" s="10" t="s">
        <v>574</v>
      </c>
      <c r="B105" s="11">
        <v>907</v>
      </c>
      <c r="C105" s="12">
        <v>7</v>
      </c>
      <c r="D105" s="12">
        <v>1</v>
      </c>
      <c r="E105" s="13" t="s">
        <v>573</v>
      </c>
      <c r="F105" s="14" t="s">
        <v>230</v>
      </c>
      <c r="G105" s="15">
        <v>586.4</v>
      </c>
      <c r="H105" s="15">
        <v>141</v>
      </c>
      <c r="I105" s="16">
        <v>0.24045020463847205</v>
      </c>
    </row>
    <row r="106" spans="1:9" ht="25.5">
      <c r="A106" s="10" t="s">
        <v>291</v>
      </c>
      <c r="B106" s="11">
        <v>907</v>
      </c>
      <c r="C106" s="12">
        <v>7</v>
      </c>
      <c r="D106" s="12">
        <v>1</v>
      </c>
      <c r="E106" s="13" t="s">
        <v>572</v>
      </c>
      <c r="F106" s="14" t="s">
        <v>230</v>
      </c>
      <c r="G106" s="15">
        <v>586.4</v>
      </c>
      <c r="H106" s="15">
        <v>141</v>
      </c>
      <c r="I106" s="16">
        <v>0.24045020463847205</v>
      </c>
    </row>
    <row r="107" spans="1:9" ht="25.5">
      <c r="A107" s="10" t="s">
        <v>240</v>
      </c>
      <c r="B107" s="11">
        <v>907</v>
      </c>
      <c r="C107" s="12">
        <v>7</v>
      </c>
      <c r="D107" s="12">
        <v>1</v>
      </c>
      <c r="E107" s="13" t="s">
        <v>572</v>
      </c>
      <c r="F107" s="14" t="s">
        <v>239</v>
      </c>
      <c r="G107" s="15">
        <v>586.4</v>
      </c>
      <c r="H107" s="15">
        <v>141</v>
      </c>
      <c r="I107" s="16">
        <v>0.24045020463847205</v>
      </c>
    </row>
    <row r="108" spans="1:9" ht="30.6" customHeight="1">
      <c r="A108" s="10" t="s">
        <v>534</v>
      </c>
      <c r="B108" s="11">
        <v>907</v>
      </c>
      <c r="C108" s="12">
        <v>7</v>
      </c>
      <c r="D108" s="12">
        <v>1</v>
      </c>
      <c r="E108" s="13" t="s">
        <v>533</v>
      </c>
      <c r="F108" s="14" t="s">
        <v>230</v>
      </c>
      <c r="G108" s="15">
        <v>20</v>
      </c>
      <c r="H108" s="15">
        <v>0</v>
      </c>
      <c r="I108" s="16">
        <v>0</v>
      </c>
    </row>
    <row r="109" spans="1:9" ht="25.5">
      <c r="A109" s="10" t="s">
        <v>532</v>
      </c>
      <c r="B109" s="11">
        <v>907</v>
      </c>
      <c r="C109" s="12">
        <v>7</v>
      </c>
      <c r="D109" s="12">
        <v>1</v>
      </c>
      <c r="E109" s="13" t="s">
        <v>531</v>
      </c>
      <c r="F109" s="14" t="s">
        <v>230</v>
      </c>
      <c r="G109" s="15">
        <v>20</v>
      </c>
      <c r="H109" s="15">
        <v>0</v>
      </c>
      <c r="I109" s="16">
        <v>0</v>
      </c>
    </row>
    <row r="110" spans="1:9" ht="38.25">
      <c r="A110" s="10" t="s">
        <v>633</v>
      </c>
      <c r="B110" s="11">
        <v>907</v>
      </c>
      <c r="C110" s="12">
        <v>7</v>
      </c>
      <c r="D110" s="12">
        <v>1</v>
      </c>
      <c r="E110" s="13" t="s">
        <v>632</v>
      </c>
      <c r="F110" s="14" t="s">
        <v>230</v>
      </c>
      <c r="G110" s="15">
        <v>19</v>
      </c>
      <c r="H110" s="15">
        <v>0</v>
      </c>
      <c r="I110" s="16">
        <v>0</v>
      </c>
    </row>
    <row r="111" spans="1:9" ht="25.5">
      <c r="A111" s="10" t="s">
        <v>240</v>
      </c>
      <c r="B111" s="11">
        <v>907</v>
      </c>
      <c r="C111" s="12">
        <v>7</v>
      </c>
      <c r="D111" s="12">
        <v>1</v>
      </c>
      <c r="E111" s="13" t="s">
        <v>632</v>
      </c>
      <c r="F111" s="14" t="s">
        <v>239</v>
      </c>
      <c r="G111" s="15">
        <v>19</v>
      </c>
      <c r="H111" s="15">
        <v>0</v>
      </c>
      <c r="I111" s="16">
        <v>0</v>
      </c>
    </row>
    <row r="112" spans="1:9" ht="25.5">
      <c r="A112" s="10" t="s">
        <v>631</v>
      </c>
      <c r="B112" s="11">
        <v>907</v>
      </c>
      <c r="C112" s="12">
        <v>7</v>
      </c>
      <c r="D112" s="12">
        <v>1</v>
      </c>
      <c r="E112" s="13" t="s">
        <v>630</v>
      </c>
      <c r="F112" s="14" t="s">
        <v>230</v>
      </c>
      <c r="G112" s="15">
        <v>1</v>
      </c>
      <c r="H112" s="15">
        <v>0</v>
      </c>
      <c r="I112" s="16">
        <v>0</v>
      </c>
    </row>
    <row r="113" spans="1:9" ht="25.5">
      <c r="A113" s="10" t="s">
        <v>240</v>
      </c>
      <c r="B113" s="11">
        <v>907</v>
      </c>
      <c r="C113" s="12">
        <v>7</v>
      </c>
      <c r="D113" s="12">
        <v>1</v>
      </c>
      <c r="E113" s="13" t="s">
        <v>630</v>
      </c>
      <c r="F113" s="14" t="s">
        <v>239</v>
      </c>
      <c r="G113" s="15">
        <v>1</v>
      </c>
      <c r="H113" s="15">
        <v>0</v>
      </c>
      <c r="I113" s="16">
        <v>0</v>
      </c>
    </row>
    <row r="114" spans="1:9" s="24" customFormat="1" ht="15.6" customHeight="1">
      <c r="A114" s="18" t="s">
        <v>629</v>
      </c>
      <c r="B114" s="19">
        <v>907</v>
      </c>
      <c r="C114" s="20">
        <v>7</v>
      </c>
      <c r="D114" s="20">
        <v>2</v>
      </c>
      <c r="E114" s="21" t="s">
        <v>230</v>
      </c>
      <c r="F114" s="22" t="s">
        <v>230</v>
      </c>
      <c r="G114" s="23">
        <v>391698.8</v>
      </c>
      <c r="H114" s="23">
        <v>289469.3</v>
      </c>
      <c r="I114" s="17">
        <v>0.73900992293057832</v>
      </c>
    </row>
    <row r="115" spans="1:9" ht="25.5">
      <c r="A115" s="10" t="s">
        <v>628</v>
      </c>
      <c r="B115" s="11">
        <v>907</v>
      </c>
      <c r="C115" s="12">
        <v>7</v>
      </c>
      <c r="D115" s="12">
        <v>2</v>
      </c>
      <c r="E115" s="13" t="s">
        <v>627</v>
      </c>
      <c r="F115" s="14" t="s">
        <v>230</v>
      </c>
      <c r="G115" s="15">
        <v>336989.5</v>
      </c>
      <c r="H115" s="15">
        <v>257939.4</v>
      </c>
      <c r="I115" s="16">
        <v>0.76542266153693217</v>
      </c>
    </row>
    <row r="116" spans="1:9" ht="25.5">
      <c r="A116" s="10" t="s">
        <v>522</v>
      </c>
      <c r="B116" s="11">
        <v>907</v>
      </c>
      <c r="C116" s="12">
        <v>7</v>
      </c>
      <c r="D116" s="12">
        <v>2</v>
      </c>
      <c r="E116" s="13" t="s">
        <v>626</v>
      </c>
      <c r="F116" s="14" t="s">
        <v>230</v>
      </c>
      <c r="G116" s="15">
        <v>21865.5</v>
      </c>
      <c r="H116" s="15">
        <v>14504.2</v>
      </c>
      <c r="I116" s="16">
        <v>0.66333722073586243</v>
      </c>
    </row>
    <row r="117" spans="1:9" ht="63.75">
      <c r="A117" s="10" t="s">
        <v>229</v>
      </c>
      <c r="B117" s="11">
        <v>907</v>
      </c>
      <c r="C117" s="12">
        <v>7</v>
      </c>
      <c r="D117" s="12">
        <v>2</v>
      </c>
      <c r="E117" s="13" t="s">
        <v>626</v>
      </c>
      <c r="F117" s="14" t="s">
        <v>228</v>
      </c>
      <c r="G117" s="15">
        <v>0.4</v>
      </c>
      <c r="H117" s="15">
        <v>0.3</v>
      </c>
      <c r="I117" s="16">
        <v>0.74999999999999989</v>
      </c>
    </row>
    <row r="118" spans="1:9" ht="25.5">
      <c r="A118" s="10" t="s">
        <v>240</v>
      </c>
      <c r="B118" s="11">
        <v>907</v>
      </c>
      <c r="C118" s="12">
        <v>7</v>
      </c>
      <c r="D118" s="12">
        <v>2</v>
      </c>
      <c r="E118" s="13" t="s">
        <v>626</v>
      </c>
      <c r="F118" s="14" t="s">
        <v>239</v>
      </c>
      <c r="G118" s="15">
        <v>20906.5</v>
      </c>
      <c r="H118" s="15">
        <v>14066.5</v>
      </c>
      <c r="I118" s="16">
        <v>0.67282902446607518</v>
      </c>
    </row>
    <row r="119" spans="1:9" ht="15" customHeight="1">
      <c r="A119" s="10" t="s">
        <v>267</v>
      </c>
      <c r="B119" s="11">
        <v>907</v>
      </c>
      <c r="C119" s="12">
        <v>7</v>
      </c>
      <c r="D119" s="12">
        <v>2</v>
      </c>
      <c r="E119" s="13" t="s">
        <v>626</v>
      </c>
      <c r="F119" s="14" t="s">
        <v>265</v>
      </c>
      <c r="G119" s="15">
        <v>9</v>
      </c>
      <c r="H119" s="15">
        <v>3</v>
      </c>
      <c r="I119" s="16">
        <v>0.33333333333333331</v>
      </c>
    </row>
    <row r="120" spans="1:9" ht="17.45" customHeight="1">
      <c r="A120" s="10" t="s">
        <v>238</v>
      </c>
      <c r="B120" s="11">
        <v>907</v>
      </c>
      <c r="C120" s="12">
        <v>7</v>
      </c>
      <c r="D120" s="12">
        <v>2</v>
      </c>
      <c r="E120" s="13" t="s">
        <v>626</v>
      </c>
      <c r="F120" s="14" t="s">
        <v>236</v>
      </c>
      <c r="G120" s="15">
        <v>949.6</v>
      </c>
      <c r="H120" s="15">
        <v>434.4</v>
      </c>
      <c r="I120" s="16">
        <v>0.45745577085088457</v>
      </c>
    </row>
    <row r="121" spans="1:9" ht="38.25">
      <c r="A121" s="10" t="s">
        <v>520</v>
      </c>
      <c r="B121" s="11">
        <v>907</v>
      </c>
      <c r="C121" s="12">
        <v>7</v>
      </c>
      <c r="D121" s="12">
        <v>2</v>
      </c>
      <c r="E121" s="13" t="s">
        <v>625</v>
      </c>
      <c r="F121" s="14" t="s">
        <v>230</v>
      </c>
      <c r="G121" s="15">
        <v>5935.2</v>
      </c>
      <c r="H121" s="15">
        <v>5091.1000000000004</v>
      </c>
      <c r="I121" s="16">
        <v>0.85778069820730563</v>
      </c>
    </row>
    <row r="122" spans="1:9" ht="25.5">
      <c r="A122" s="10" t="s">
        <v>240</v>
      </c>
      <c r="B122" s="11">
        <v>907</v>
      </c>
      <c r="C122" s="12">
        <v>7</v>
      </c>
      <c r="D122" s="12">
        <v>2</v>
      </c>
      <c r="E122" s="13" t="s">
        <v>625</v>
      </c>
      <c r="F122" s="14" t="s">
        <v>239</v>
      </c>
      <c r="G122" s="15">
        <v>5935.2</v>
      </c>
      <c r="H122" s="15">
        <v>5091.1000000000004</v>
      </c>
      <c r="I122" s="16">
        <v>0.85778069820730563</v>
      </c>
    </row>
    <row r="123" spans="1:9" ht="76.5">
      <c r="A123" s="10" t="s">
        <v>624</v>
      </c>
      <c r="B123" s="11">
        <v>907</v>
      </c>
      <c r="C123" s="12">
        <v>7</v>
      </c>
      <c r="D123" s="12">
        <v>2</v>
      </c>
      <c r="E123" s="13" t="s">
        <v>623</v>
      </c>
      <c r="F123" s="14" t="s">
        <v>230</v>
      </c>
      <c r="G123" s="15">
        <v>309188.8</v>
      </c>
      <c r="H123" s="15">
        <v>238344</v>
      </c>
      <c r="I123" s="16">
        <v>0.77086880249219902</v>
      </c>
    </row>
    <row r="124" spans="1:9" ht="63.75">
      <c r="A124" s="10" t="s">
        <v>229</v>
      </c>
      <c r="B124" s="11">
        <v>907</v>
      </c>
      <c r="C124" s="12">
        <v>7</v>
      </c>
      <c r="D124" s="12">
        <v>2</v>
      </c>
      <c r="E124" s="13" t="s">
        <v>623</v>
      </c>
      <c r="F124" s="14" t="s">
        <v>228</v>
      </c>
      <c r="G124" s="15">
        <v>303416.8</v>
      </c>
      <c r="H124" s="15">
        <v>233411.8</v>
      </c>
      <c r="I124" s="16">
        <v>0.76927777235802364</v>
      </c>
    </row>
    <row r="125" spans="1:9" ht="25.5">
      <c r="A125" s="10" t="s">
        <v>240</v>
      </c>
      <c r="B125" s="11">
        <v>907</v>
      </c>
      <c r="C125" s="12">
        <v>7</v>
      </c>
      <c r="D125" s="12">
        <v>2</v>
      </c>
      <c r="E125" s="13" t="s">
        <v>623</v>
      </c>
      <c r="F125" s="14" t="s">
        <v>239</v>
      </c>
      <c r="G125" s="15">
        <v>5772</v>
      </c>
      <c r="H125" s="15">
        <v>4932.3</v>
      </c>
      <c r="I125" s="16">
        <v>0.85452182952182953</v>
      </c>
    </row>
    <row r="126" spans="1:9" ht="16.899999999999999" customHeight="1">
      <c r="A126" s="10" t="s">
        <v>622</v>
      </c>
      <c r="B126" s="11">
        <v>907</v>
      </c>
      <c r="C126" s="12">
        <v>7</v>
      </c>
      <c r="D126" s="12">
        <v>2</v>
      </c>
      <c r="E126" s="13" t="s">
        <v>621</v>
      </c>
      <c r="F126" s="14" t="s">
        <v>230</v>
      </c>
      <c r="G126" s="15">
        <v>22272.3</v>
      </c>
      <c r="H126" s="15">
        <v>20672.3</v>
      </c>
      <c r="I126" s="16">
        <v>0.92816188718722359</v>
      </c>
    </row>
    <row r="127" spans="1:9" ht="25.5">
      <c r="A127" s="10" t="s">
        <v>522</v>
      </c>
      <c r="B127" s="11">
        <v>907</v>
      </c>
      <c r="C127" s="12">
        <v>7</v>
      </c>
      <c r="D127" s="12">
        <v>2</v>
      </c>
      <c r="E127" s="13" t="s">
        <v>620</v>
      </c>
      <c r="F127" s="14" t="s">
        <v>230</v>
      </c>
      <c r="G127" s="15">
        <v>18778.400000000001</v>
      </c>
      <c r="H127" s="15">
        <v>17178.3</v>
      </c>
      <c r="I127" s="16">
        <v>0.91479039747795332</v>
      </c>
    </row>
    <row r="128" spans="1:9" ht="63.75">
      <c r="A128" s="10" t="s">
        <v>229</v>
      </c>
      <c r="B128" s="11">
        <v>907</v>
      </c>
      <c r="C128" s="12">
        <v>7</v>
      </c>
      <c r="D128" s="12">
        <v>2</v>
      </c>
      <c r="E128" s="13" t="s">
        <v>620</v>
      </c>
      <c r="F128" s="14" t="s">
        <v>228</v>
      </c>
      <c r="G128" s="15">
        <v>16978.2</v>
      </c>
      <c r="H128" s="15">
        <v>15618.2</v>
      </c>
      <c r="I128" s="16">
        <v>0.91989728004146498</v>
      </c>
    </row>
    <row r="129" spans="1:9" ht="25.5">
      <c r="A129" s="10" t="s">
        <v>240</v>
      </c>
      <c r="B129" s="11">
        <v>907</v>
      </c>
      <c r="C129" s="12">
        <v>7</v>
      </c>
      <c r="D129" s="12">
        <v>2</v>
      </c>
      <c r="E129" s="13" t="s">
        <v>620</v>
      </c>
      <c r="F129" s="14" t="s">
        <v>239</v>
      </c>
      <c r="G129" s="15">
        <v>1787.1</v>
      </c>
      <c r="H129" s="15">
        <v>1559</v>
      </c>
      <c r="I129" s="16">
        <v>0.87236304627608985</v>
      </c>
    </row>
    <row r="130" spans="1:9">
      <c r="A130" s="10" t="s">
        <v>238</v>
      </c>
      <c r="B130" s="11">
        <v>907</v>
      </c>
      <c r="C130" s="12">
        <v>7</v>
      </c>
      <c r="D130" s="12">
        <v>2</v>
      </c>
      <c r="E130" s="13" t="s">
        <v>620</v>
      </c>
      <c r="F130" s="14" t="s">
        <v>236</v>
      </c>
      <c r="G130" s="15">
        <v>13.1</v>
      </c>
      <c r="H130" s="15">
        <v>1.1000000000000001</v>
      </c>
      <c r="I130" s="16">
        <v>8.3969465648854977E-2</v>
      </c>
    </row>
    <row r="131" spans="1:9" ht="38.25">
      <c r="A131" s="10" t="s">
        <v>520</v>
      </c>
      <c r="B131" s="11">
        <v>907</v>
      </c>
      <c r="C131" s="12">
        <v>7</v>
      </c>
      <c r="D131" s="12">
        <v>2</v>
      </c>
      <c r="E131" s="13" t="s">
        <v>619</v>
      </c>
      <c r="F131" s="14" t="s">
        <v>230</v>
      </c>
      <c r="G131" s="15">
        <v>3493.9</v>
      </c>
      <c r="H131" s="15">
        <v>3494</v>
      </c>
      <c r="I131" s="16">
        <v>1.0000286213114284</v>
      </c>
    </row>
    <row r="132" spans="1:9" ht="63.75">
      <c r="A132" s="10" t="s">
        <v>229</v>
      </c>
      <c r="B132" s="11">
        <v>907</v>
      </c>
      <c r="C132" s="12">
        <v>7</v>
      </c>
      <c r="D132" s="12">
        <v>2</v>
      </c>
      <c r="E132" s="13" t="s">
        <v>619</v>
      </c>
      <c r="F132" s="14" t="s">
        <v>228</v>
      </c>
      <c r="G132" s="15">
        <v>3493.9</v>
      </c>
      <c r="H132" s="15">
        <v>3494</v>
      </c>
      <c r="I132" s="16">
        <v>1.0000286213114284</v>
      </c>
    </row>
    <row r="133" spans="1:9" ht="46.15" customHeight="1">
      <c r="A133" s="10" t="s">
        <v>547</v>
      </c>
      <c r="B133" s="11">
        <v>907</v>
      </c>
      <c r="C133" s="12">
        <v>7</v>
      </c>
      <c r="D133" s="12">
        <v>2</v>
      </c>
      <c r="E133" s="13" t="s">
        <v>546</v>
      </c>
      <c r="F133" s="14" t="s">
        <v>230</v>
      </c>
      <c r="G133" s="15">
        <v>100</v>
      </c>
      <c r="H133" s="15">
        <v>92.2</v>
      </c>
      <c r="I133" s="16">
        <v>0.92200000000000004</v>
      </c>
    </row>
    <row r="134" spans="1:9" ht="38.25">
      <c r="A134" s="10" t="s">
        <v>618</v>
      </c>
      <c r="B134" s="11">
        <v>907</v>
      </c>
      <c r="C134" s="12">
        <v>7</v>
      </c>
      <c r="D134" s="12">
        <v>2</v>
      </c>
      <c r="E134" s="13" t="s">
        <v>617</v>
      </c>
      <c r="F134" s="14" t="s">
        <v>230</v>
      </c>
      <c r="G134" s="15">
        <v>100</v>
      </c>
      <c r="H134" s="15">
        <v>92.2</v>
      </c>
      <c r="I134" s="16">
        <v>0.92200000000000004</v>
      </c>
    </row>
    <row r="135" spans="1:9" ht="25.5">
      <c r="A135" s="10" t="s">
        <v>291</v>
      </c>
      <c r="B135" s="11">
        <v>907</v>
      </c>
      <c r="C135" s="12">
        <v>7</v>
      </c>
      <c r="D135" s="12">
        <v>2</v>
      </c>
      <c r="E135" s="13" t="s">
        <v>616</v>
      </c>
      <c r="F135" s="14" t="s">
        <v>230</v>
      </c>
      <c r="G135" s="15">
        <v>100</v>
      </c>
      <c r="H135" s="15">
        <v>92.2</v>
      </c>
      <c r="I135" s="16">
        <v>0.92200000000000004</v>
      </c>
    </row>
    <row r="136" spans="1:9" ht="25.5">
      <c r="A136" s="10" t="s">
        <v>240</v>
      </c>
      <c r="B136" s="11">
        <v>907</v>
      </c>
      <c r="C136" s="12">
        <v>7</v>
      </c>
      <c r="D136" s="12">
        <v>2</v>
      </c>
      <c r="E136" s="13" t="s">
        <v>616</v>
      </c>
      <c r="F136" s="14" t="s">
        <v>239</v>
      </c>
      <c r="G136" s="15">
        <v>100</v>
      </c>
      <c r="H136" s="15">
        <v>92.2</v>
      </c>
      <c r="I136" s="16">
        <v>0.92200000000000004</v>
      </c>
    </row>
    <row r="137" spans="1:9" ht="25.5">
      <c r="A137" s="10" t="s">
        <v>615</v>
      </c>
      <c r="B137" s="11">
        <v>907</v>
      </c>
      <c r="C137" s="12">
        <v>7</v>
      </c>
      <c r="D137" s="12">
        <v>2</v>
      </c>
      <c r="E137" s="13" t="s">
        <v>614</v>
      </c>
      <c r="F137" s="14" t="s">
        <v>230</v>
      </c>
      <c r="G137" s="15">
        <v>10394.5</v>
      </c>
      <c r="H137" s="15">
        <v>4341.1000000000004</v>
      </c>
      <c r="I137" s="16">
        <v>0.41763432584539906</v>
      </c>
    </row>
    <row r="138" spans="1:9" ht="38.25">
      <c r="A138" s="10" t="s">
        <v>613</v>
      </c>
      <c r="B138" s="11">
        <v>907</v>
      </c>
      <c r="C138" s="12">
        <v>7</v>
      </c>
      <c r="D138" s="12">
        <v>2</v>
      </c>
      <c r="E138" s="13" t="s">
        <v>612</v>
      </c>
      <c r="F138" s="14" t="s">
        <v>230</v>
      </c>
      <c r="G138" s="15">
        <v>6759</v>
      </c>
      <c r="H138" s="15">
        <v>4218.6000000000004</v>
      </c>
      <c r="I138" s="16">
        <v>0.62414558366622286</v>
      </c>
    </row>
    <row r="139" spans="1:9" ht="25.5">
      <c r="A139" s="10" t="s">
        <v>291</v>
      </c>
      <c r="B139" s="11">
        <v>907</v>
      </c>
      <c r="C139" s="12">
        <v>7</v>
      </c>
      <c r="D139" s="12">
        <v>2</v>
      </c>
      <c r="E139" s="13" t="s">
        <v>611</v>
      </c>
      <c r="F139" s="14" t="s">
        <v>230</v>
      </c>
      <c r="G139" s="15">
        <v>6759</v>
      </c>
      <c r="H139" s="15">
        <v>4218.6000000000004</v>
      </c>
      <c r="I139" s="16">
        <v>0.62414558366622286</v>
      </c>
    </row>
    <row r="140" spans="1:9" ht="25.5">
      <c r="A140" s="10" t="s">
        <v>240</v>
      </c>
      <c r="B140" s="11">
        <v>907</v>
      </c>
      <c r="C140" s="12">
        <v>7</v>
      </c>
      <c r="D140" s="12">
        <v>2</v>
      </c>
      <c r="E140" s="13" t="s">
        <v>611</v>
      </c>
      <c r="F140" s="14" t="s">
        <v>239</v>
      </c>
      <c r="G140" s="15">
        <v>6759</v>
      </c>
      <c r="H140" s="15">
        <v>4218.6000000000004</v>
      </c>
      <c r="I140" s="16">
        <v>0.62414558366622286</v>
      </c>
    </row>
    <row r="141" spans="1:9" ht="51">
      <c r="A141" s="10" t="s">
        <v>610</v>
      </c>
      <c r="B141" s="11">
        <v>907</v>
      </c>
      <c r="C141" s="12">
        <v>7</v>
      </c>
      <c r="D141" s="12">
        <v>2</v>
      </c>
      <c r="E141" s="13" t="s">
        <v>609</v>
      </c>
      <c r="F141" s="14" t="s">
        <v>230</v>
      </c>
      <c r="G141" s="15">
        <v>3635.5</v>
      </c>
      <c r="H141" s="15">
        <v>122.5</v>
      </c>
      <c r="I141" s="16">
        <v>3.3695502681886945E-2</v>
      </c>
    </row>
    <row r="142" spans="1:9" ht="25.5">
      <c r="A142" s="10" t="s">
        <v>291</v>
      </c>
      <c r="B142" s="11">
        <v>907</v>
      </c>
      <c r="C142" s="12">
        <v>7</v>
      </c>
      <c r="D142" s="12">
        <v>2</v>
      </c>
      <c r="E142" s="13" t="s">
        <v>608</v>
      </c>
      <c r="F142" s="14" t="s">
        <v>230</v>
      </c>
      <c r="G142" s="15">
        <v>321.5</v>
      </c>
      <c r="H142" s="15">
        <v>122.5</v>
      </c>
      <c r="I142" s="16">
        <v>0.38102643856920682</v>
      </c>
    </row>
    <row r="143" spans="1:9" ht="25.5">
      <c r="A143" s="10" t="s">
        <v>240</v>
      </c>
      <c r="B143" s="11">
        <v>907</v>
      </c>
      <c r="C143" s="12">
        <v>7</v>
      </c>
      <c r="D143" s="12">
        <v>2</v>
      </c>
      <c r="E143" s="13" t="s">
        <v>608</v>
      </c>
      <c r="F143" s="14" t="s">
        <v>239</v>
      </c>
      <c r="G143" s="15">
        <v>321.5</v>
      </c>
      <c r="H143" s="15">
        <v>122.5</v>
      </c>
      <c r="I143" s="16">
        <v>0.38102643856920682</v>
      </c>
    </row>
    <row r="144" spans="1:9" ht="38.25">
      <c r="A144" s="10" t="s">
        <v>607</v>
      </c>
      <c r="B144" s="11">
        <v>907</v>
      </c>
      <c r="C144" s="12">
        <v>7</v>
      </c>
      <c r="D144" s="12">
        <v>2</v>
      </c>
      <c r="E144" s="13" t="s">
        <v>606</v>
      </c>
      <c r="F144" s="14" t="s">
        <v>230</v>
      </c>
      <c r="G144" s="15">
        <v>3148</v>
      </c>
      <c r="H144" s="15">
        <v>0</v>
      </c>
      <c r="I144" s="16">
        <v>0</v>
      </c>
    </row>
    <row r="145" spans="1:9" ht="25.5">
      <c r="A145" s="10" t="s">
        <v>240</v>
      </c>
      <c r="B145" s="11">
        <v>907</v>
      </c>
      <c r="C145" s="12">
        <v>7</v>
      </c>
      <c r="D145" s="12">
        <v>2</v>
      </c>
      <c r="E145" s="13" t="s">
        <v>606</v>
      </c>
      <c r="F145" s="14" t="s">
        <v>239</v>
      </c>
      <c r="G145" s="15">
        <v>3148</v>
      </c>
      <c r="H145" s="15">
        <v>0</v>
      </c>
      <c r="I145" s="16">
        <v>0</v>
      </c>
    </row>
    <row r="146" spans="1:9" ht="51">
      <c r="A146" s="10" t="s">
        <v>605</v>
      </c>
      <c r="B146" s="11">
        <v>907</v>
      </c>
      <c r="C146" s="12">
        <v>7</v>
      </c>
      <c r="D146" s="12">
        <v>2</v>
      </c>
      <c r="E146" s="13" t="s">
        <v>604</v>
      </c>
      <c r="F146" s="14" t="s">
        <v>230</v>
      </c>
      <c r="G146" s="15">
        <v>166</v>
      </c>
      <c r="H146" s="15">
        <v>0</v>
      </c>
      <c r="I146" s="16">
        <v>0</v>
      </c>
    </row>
    <row r="147" spans="1:9" ht="25.5">
      <c r="A147" s="10" t="s">
        <v>240</v>
      </c>
      <c r="B147" s="11">
        <v>907</v>
      </c>
      <c r="C147" s="12">
        <v>7</v>
      </c>
      <c r="D147" s="12">
        <v>2</v>
      </c>
      <c r="E147" s="13" t="s">
        <v>604</v>
      </c>
      <c r="F147" s="14" t="s">
        <v>239</v>
      </c>
      <c r="G147" s="15">
        <v>166</v>
      </c>
      <c r="H147" s="15">
        <v>0</v>
      </c>
      <c r="I147" s="16">
        <v>0</v>
      </c>
    </row>
    <row r="148" spans="1:9" ht="25.5">
      <c r="A148" s="10" t="s">
        <v>603</v>
      </c>
      <c r="B148" s="11">
        <v>907</v>
      </c>
      <c r="C148" s="12">
        <v>7</v>
      </c>
      <c r="D148" s="12">
        <v>2</v>
      </c>
      <c r="E148" s="13" t="s">
        <v>602</v>
      </c>
      <c r="F148" s="14" t="s">
        <v>230</v>
      </c>
      <c r="G148" s="15">
        <v>687</v>
      </c>
      <c r="H148" s="15">
        <v>227.5</v>
      </c>
      <c r="I148" s="16">
        <v>0.33114992721979619</v>
      </c>
    </row>
    <row r="149" spans="1:9" ht="38.25">
      <c r="A149" s="10" t="s">
        <v>601</v>
      </c>
      <c r="B149" s="11">
        <v>907</v>
      </c>
      <c r="C149" s="12">
        <v>7</v>
      </c>
      <c r="D149" s="12">
        <v>2</v>
      </c>
      <c r="E149" s="13" t="s">
        <v>600</v>
      </c>
      <c r="F149" s="14" t="s">
        <v>230</v>
      </c>
      <c r="G149" s="15">
        <v>447</v>
      </c>
      <c r="H149" s="15">
        <v>227.5</v>
      </c>
      <c r="I149" s="16">
        <v>0.50894854586129756</v>
      </c>
    </row>
    <row r="150" spans="1:9" ht="25.5">
      <c r="A150" s="10" t="s">
        <v>291</v>
      </c>
      <c r="B150" s="11">
        <v>907</v>
      </c>
      <c r="C150" s="12">
        <v>7</v>
      </c>
      <c r="D150" s="12">
        <v>2</v>
      </c>
      <c r="E150" s="13" t="s">
        <v>599</v>
      </c>
      <c r="F150" s="14" t="s">
        <v>230</v>
      </c>
      <c r="G150" s="15">
        <v>447</v>
      </c>
      <c r="H150" s="15">
        <v>227.5</v>
      </c>
      <c r="I150" s="16">
        <v>0.50894854586129756</v>
      </c>
    </row>
    <row r="151" spans="1:9" ht="25.5">
      <c r="A151" s="10" t="s">
        <v>240</v>
      </c>
      <c r="B151" s="11">
        <v>907</v>
      </c>
      <c r="C151" s="12">
        <v>7</v>
      </c>
      <c r="D151" s="12">
        <v>2</v>
      </c>
      <c r="E151" s="13" t="s">
        <v>599</v>
      </c>
      <c r="F151" s="14" t="s">
        <v>239</v>
      </c>
      <c r="G151" s="15">
        <v>447</v>
      </c>
      <c r="H151" s="15">
        <v>227.5</v>
      </c>
      <c r="I151" s="16">
        <v>0.50894854586129756</v>
      </c>
    </row>
    <row r="152" spans="1:9" ht="25.5">
      <c r="A152" s="10" t="s">
        <v>598</v>
      </c>
      <c r="B152" s="11">
        <v>907</v>
      </c>
      <c r="C152" s="12">
        <v>7</v>
      </c>
      <c r="D152" s="12">
        <v>2</v>
      </c>
      <c r="E152" s="13" t="s">
        <v>597</v>
      </c>
      <c r="F152" s="14" t="s">
        <v>230</v>
      </c>
      <c r="G152" s="15">
        <v>240</v>
      </c>
      <c r="H152" s="15">
        <v>0</v>
      </c>
      <c r="I152" s="16">
        <v>0</v>
      </c>
    </row>
    <row r="153" spans="1:9" ht="25.5">
      <c r="A153" s="10" t="s">
        <v>291</v>
      </c>
      <c r="B153" s="11">
        <v>907</v>
      </c>
      <c r="C153" s="12">
        <v>7</v>
      </c>
      <c r="D153" s="12">
        <v>2</v>
      </c>
      <c r="E153" s="13" t="s">
        <v>596</v>
      </c>
      <c r="F153" s="14" t="s">
        <v>230</v>
      </c>
      <c r="G153" s="15">
        <v>240</v>
      </c>
      <c r="H153" s="15">
        <v>0</v>
      </c>
      <c r="I153" s="16">
        <v>0</v>
      </c>
    </row>
    <row r="154" spans="1:9" ht="25.5">
      <c r="A154" s="10" t="s">
        <v>240</v>
      </c>
      <c r="B154" s="11">
        <v>907</v>
      </c>
      <c r="C154" s="12">
        <v>7</v>
      </c>
      <c r="D154" s="12">
        <v>2</v>
      </c>
      <c r="E154" s="13" t="s">
        <v>596</v>
      </c>
      <c r="F154" s="14" t="s">
        <v>239</v>
      </c>
      <c r="G154" s="15">
        <v>240</v>
      </c>
      <c r="H154" s="15">
        <v>0</v>
      </c>
      <c r="I154" s="16">
        <v>0</v>
      </c>
    </row>
    <row r="155" spans="1:9" ht="51">
      <c r="A155" s="10" t="s">
        <v>451</v>
      </c>
      <c r="B155" s="11">
        <v>907</v>
      </c>
      <c r="C155" s="12">
        <v>7</v>
      </c>
      <c r="D155" s="12">
        <v>2</v>
      </c>
      <c r="E155" s="13" t="s">
        <v>450</v>
      </c>
      <c r="F155" s="14" t="s">
        <v>230</v>
      </c>
      <c r="G155" s="15">
        <v>280</v>
      </c>
      <c r="H155" s="15">
        <v>0</v>
      </c>
      <c r="I155" s="16">
        <v>0</v>
      </c>
    </row>
    <row r="156" spans="1:9" ht="38.25">
      <c r="A156" s="10" t="s">
        <v>595</v>
      </c>
      <c r="B156" s="11">
        <v>907</v>
      </c>
      <c r="C156" s="12">
        <v>7</v>
      </c>
      <c r="D156" s="12">
        <v>2</v>
      </c>
      <c r="E156" s="13" t="s">
        <v>594</v>
      </c>
      <c r="F156" s="14" t="s">
        <v>230</v>
      </c>
      <c r="G156" s="15">
        <v>213</v>
      </c>
      <c r="H156" s="15">
        <v>0</v>
      </c>
      <c r="I156" s="16">
        <v>0</v>
      </c>
    </row>
    <row r="157" spans="1:9" ht="25.5">
      <c r="A157" s="10" t="s">
        <v>291</v>
      </c>
      <c r="B157" s="11">
        <v>907</v>
      </c>
      <c r="C157" s="12">
        <v>7</v>
      </c>
      <c r="D157" s="12">
        <v>2</v>
      </c>
      <c r="E157" s="13" t="s">
        <v>593</v>
      </c>
      <c r="F157" s="14" t="s">
        <v>230</v>
      </c>
      <c r="G157" s="15">
        <v>213</v>
      </c>
      <c r="H157" s="15">
        <v>0</v>
      </c>
      <c r="I157" s="16">
        <v>0</v>
      </c>
    </row>
    <row r="158" spans="1:9" ht="25.5">
      <c r="A158" s="10" t="s">
        <v>240</v>
      </c>
      <c r="B158" s="11">
        <v>907</v>
      </c>
      <c r="C158" s="12">
        <v>7</v>
      </c>
      <c r="D158" s="12">
        <v>2</v>
      </c>
      <c r="E158" s="13" t="s">
        <v>593</v>
      </c>
      <c r="F158" s="14" t="s">
        <v>239</v>
      </c>
      <c r="G158" s="15">
        <v>213</v>
      </c>
      <c r="H158" s="15">
        <v>0</v>
      </c>
      <c r="I158" s="16">
        <v>0</v>
      </c>
    </row>
    <row r="159" spans="1:9" ht="38.25">
      <c r="A159" s="10" t="s">
        <v>592</v>
      </c>
      <c r="B159" s="11">
        <v>907</v>
      </c>
      <c r="C159" s="12">
        <v>7</v>
      </c>
      <c r="D159" s="12">
        <v>2</v>
      </c>
      <c r="E159" s="13" t="s">
        <v>591</v>
      </c>
      <c r="F159" s="14" t="s">
        <v>230</v>
      </c>
      <c r="G159" s="15">
        <v>67</v>
      </c>
      <c r="H159" s="15">
        <v>0</v>
      </c>
      <c r="I159" s="16">
        <v>0</v>
      </c>
    </row>
    <row r="160" spans="1:9" ht="25.5">
      <c r="A160" s="10" t="s">
        <v>291</v>
      </c>
      <c r="B160" s="11">
        <v>907</v>
      </c>
      <c r="C160" s="12">
        <v>7</v>
      </c>
      <c r="D160" s="12">
        <v>2</v>
      </c>
      <c r="E160" s="13" t="s">
        <v>590</v>
      </c>
      <c r="F160" s="14" t="s">
        <v>230</v>
      </c>
      <c r="G160" s="15">
        <v>67</v>
      </c>
      <c r="H160" s="15">
        <v>0</v>
      </c>
      <c r="I160" s="16">
        <v>0</v>
      </c>
    </row>
    <row r="161" spans="1:9" ht="25.5">
      <c r="A161" s="10" t="s">
        <v>240</v>
      </c>
      <c r="B161" s="11">
        <v>907</v>
      </c>
      <c r="C161" s="12">
        <v>7</v>
      </c>
      <c r="D161" s="12">
        <v>2</v>
      </c>
      <c r="E161" s="13" t="s">
        <v>590</v>
      </c>
      <c r="F161" s="14" t="s">
        <v>239</v>
      </c>
      <c r="G161" s="15">
        <v>67</v>
      </c>
      <c r="H161" s="15">
        <v>0</v>
      </c>
      <c r="I161" s="16">
        <v>0</v>
      </c>
    </row>
    <row r="162" spans="1:9" ht="38.25">
      <c r="A162" s="10" t="s">
        <v>589</v>
      </c>
      <c r="B162" s="11">
        <v>907</v>
      </c>
      <c r="C162" s="12">
        <v>7</v>
      </c>
      <c r="D162" s="12">
        <v>2</v>
      </c>
      <c r="E162" s="13" t="s">
        <v>588</v>
      </c>
      <c r="F162" s="14" t="s">
        <v>230</v>
      </c>
      <c r="G162" s="15">
        <v>595.9</v>
      </c>
      <c r="H162" s="15">
        <v>3.1</v>
      </c>
      <c r="I162" s="16">
        <v>5.2022151367679143E-3</v>
      </c>
    </row>
    <row r="163" spans="1:9" ht="63.75">
      <c r="A163" s="10" t="s">
        <v>587</v>
      </c>
      <c r="B163" s="11">
        <v>907</v>
      </c>
      <c r="C163" s="12">
        <v>7</v>
      </c>
      <c r="D163" s="12">
        <v>2</v>
      </c>
      <c r="E163" s="13" t="s">
        <v>586</v>
      </c>
      <c r="F163" s="14" t="s">
        <v>230</v>
      </c>
      <c r="G163" s="15">
        <v>405.5</v>
      </c>
      <c r="H163" s="15">
        <v>3.1</v>
      </c>
      <c r="I163" s="16">
        <v>7.6448828606658446E-3</v>
      </c>
    </row>
    <row r="164" spans="1:9" ht="25.5">
      <c r="A164" s="10" t="s">
        <v>291</v>
      </c>
      <c r="B164" s="11">
        <v>907</v>
      </c>
      <c r="C164" s="12">
        <v>7</v>
      </c>
      <c r="D164" s="12">
        <v>2</v>
      </c>
      <c r="E164" s="13" t="s">
        <v>585</v>
      </c>
      <c r="F164" s="14" t="s">
        <v>230</v>
      </c>
      <c r="G164" s="15">
        <v>405.5</v>
      </c>
      <c r="H164" s="15">
        <v>3.1</v>
      </c>
      <c r="I164" s="16">
        <v>7.6448828606658446E-3</v>
      </c>
    </row>
    <row r="165" spans="1:9" ht="25.5">
      <c r="A165" s="10" t="s">
        <v>240</v>
      </c>
      <c r="B165" s="11">
        <v>907</v>
      </c>
      <c r="C165" s="12">
        <v>7</v>
      </c>
      <c r="D165" s="12">
        <v>2</v>
      </c>
      <c r="E165" s="13" t="s">
        <v>585</v>
      </c>
      <c r="F165" s="14" t="s">
        <v>239</v>
      </c>
      <c r="G165" s="15">
        <v>405.5</v>
      </c>
      <c r="H165" s="15">
        <v>3.1</v>
      </c>
      <c r="I165" s="16">
        <v>7.6448828606658446E-3</v>
      </c>
    </row>
    <row r="166" spans="1:9">
      <c r="A166" s="10" t="s">
        <v>545</v>
      </c>
      <c r="B166" s="11">
        <v>907</v>
      </c>
      <c r="C166" s="12">
        <v>7</v>
      </c>
      <c r="D166" s="12">
        <v>2</v>
      </c>
      <c r="E166" s="13" t="s">
        <v>584</v>
      </c>
      <c r="F166" s="14" t="s">
        <v>230</v>
      </c>
      <c r="G166" s="15">
        <v>117.9</v>
      </c>
      <c r="H166" s="15">
        <v>0</v>
      </c>
      <c r="I166" s="16">
        <v>0</v>
      </c>
    </row>
    <row r="167" spans="1:9" ht="25.5">
      <c r="A167" s="10" t="s">
        <v>291</v>
      </c>
      <c r="B167" s="11">
        <v>907</v>
      </c>
      <c r="C167" s="12">
        <v>7</v>
      </c>
      <c r="D167" s="12">
        <v>2</v>
      </c>
      <c r="E167" s="13" t="s">
        <v>583</v>
      </c>
      <c r="F167" s="14" t="s">
        <v>230</v>
      </c>
      <c r="G167" s="15">
        <v>117.9</v>
      </c>
      <c r="H167" s="15">
        <v>0</v>
      </c>
      <c r="I167" s="16">
        <v>0</v>
      </c>
    </row>
    <row r="168" spans="1:9" ht="25.5">
      <c r="A168" s="10" t="s">
        <v>240</v>
      </c>
      <c r="B168" s="11">
        <v>907</v>
      </c>
      <c r="C168" s="12">
        <v>7</v>
      </c>
      <c r="D168" s="12">
        <v>2</v>
      </c>
      <c r="E168" s="13" t="s">
        <v>583</v>
      </c>
      <c r="F168" s="14" t="s">
        <v>239</v>
      </c>
      <c r="G168" s="15">
        <v>117.9</v>
      </c>
      <c r="H168" s="15">
        <v>0</v>
      </c>
      <c r="I168" s="16">
        <v>0</v>
      </c>
    </row>
    <row r="169" spans="1:9" ht="25.5">
      <c r="A169" s="10" t="s">
        <v>582</v>
      </c>
      <c r="B169" s="11">
        <v>907</v>
      </c>
      <c r="C169" s="12">
        <v>7</v>
      </c>
      <c r="D169" s="12">
        <v>2</v>
      </c>
      <c r="E169" s="13" t="s">
        <v>581</v>
      </c>
      <c r="F169" s="14" t="s">
        <v>230</v>
      </c>
      <c r="G169" s="15">
        <v>72.5</v>
      </c>
      <c r="H169" s="15">
        <v>0</v>
      </c>
      <c r="I169" s="16">
        <v>0</v>
      </c>
    </row>
    <row r="170" spans="1:9" ht="25.5">
      <c r="A170" s="10" t="s">
        <v>291</v>
      </c>
      <c r="B170" s="11">
        <v>907</v>
      </c>
      <c r="C170" s="12">
        <v>7</v>
      </c>
      <c r="D170" s="12">
        <v>2</v>
      </c>
      <c r="E170" s="13" t="s">
        <v>580</v>
      </c>
      <c r="F170" s="14" t="s">
        <v>230</v>
      </c>
      <c r="G170" s="15">
        <v>72.5</v>
      </c>
      <c r="H170" s="15">
        <v>0</v>
      </c>
      <c r="I170" s="16">
        <v>0</v>
      </c>
    </row>
    <row r="171" spans="1:9" ht="25.5">
      <c r="A171" s="10" t="s">
        <v>240</v>
      </c>
      <c r="B171" s="11">
        <v>907</v>
      </c>
      <c r="C171" s="12">
        <v>7</v>
      </c>
      <c r="D171" s="12">
        <v>2</v>
      </c>
      <c r="E171" s="13" t="s">
        <v>580</v>
      </c>
      <c r="F171" s="14" t="s">
        <v>239</v>
      </c>
      <c r="G171" s="15">
        <v>72.5</v>
      </c>
      <c r="H171" s="15">
        <v>0</v>
      </c>
      <c r="I171" s="16">
        <v>0</v>
      </c>
    </row>
    <row r="172" spans="1:9" ht="38.25">
      <c r="A172" s="10" t="s">
        <v>579</v>
      </c>
      <c r="B172" s="11">
        <v>907</v>
      </c>
      <c r="C172" s="12">
        <v>7</v>
      </c>
      <c r="D172" s="12">
        <v>2</v>
      </c>
      <c r="E172" s="13" t="s">
        <v>578</v>
      </c>
      <c r="F172" s="14" t="s">
        <v>230</v>
      </c>
      <c r="G172" s="15">
        <v>20364.599999999999</v>
      </c>
      <c r="H172" s="15">
        <v>6193.8</v>
      </c>
      <c r="I172" s="16">
        <v>0.30414542883238566</v>
      </c>
    </row>
    <row r="173" spans="1:9" ht="25.5">
      <c r="A173" s="10" t="s">
        <v>577</v>
      </c>
      <c r="B173" s="11">
        <v>907</v>
      </c>
      <c r="C173" s="12">
        <v>7</v>
      </c>
      <c r="D173" s="12">
        <v>2</v>
      </c>
      <c r="E173" s="13" t="s">
        <v>576</v>
      </c>
      <c r="F173" s="14" t="s">
        <v>230</v>
      </c>
      <c r="G173" s="15">
        <v>149.19999999999999</v>
      </c>
      <c r="H173" s="15">
        <v>149.19999999999999</v>
      </c>
      <c r="I173" s="16">
        <v>1</v>
      </c>
    </row>
    <row r="174" spans="1:9" ht="25.5">
      <c r="A174" s="10" t="s">
        <v>291</v>
      </c>
      <c r="B174" s="11">
        <v>907</v>
      </c>
      <c r="C174" s="12">
        <v>7</v>
      </c>
      <c r="D174" s="12">
        <v>2</v>
      </c>
      <c r="E174" s="13" t="s">
        <v>575</v>
      </c>
      <c r="F174" s="14" t="s">
        <v>230</v>
      </c>
      <c r="G174" s="15">
        <v>149.19999999999999</v>
      </c>
      <c r="H174" s="15">
        <v>149.19999999999999</v>
      </c>
      <c r="I174" s="16">
        <v>1</v>
      </c>
    </row>
    <row r="175" spans="1:9" ht="25.5">
      <c r="A175" s="10" t="s">
        <v>240</v>
      </c>
      <c r="B175" s="11">
        <v>907</v>
      </c>
      <c r="C175" s="12">
        <v>7</v>
      </c>
      <c r="D175" s="12">
        <v>2</v>
      </c>
      <c r="E175" s="13" t="s">
        <v>575</v>
      </c>
      <c r="F175" s="14" t="s">
        <v>239</v>
      </c>
      <c r="G175" s="15">
        <v>149.19999999999999</v>
      </c>
      <c r="H175" s="15">
        <v>149.19999999999999</v>
      </c>
      <c r="I175" s="16">
        <v>1</v>
      </c>
    </row>
    <row r="176" spans="1:9" ht="63.75">
      <c r="A176" s="10" t="s">
        <v>574</v>
      </c>
      <c r="B176" s="11">
        <v>907</v>
      </c>
      <c r="C176" s="12">
        <v>7</v>
      </c>
      <c r="D176" s="12">
        <v>2</v>
      </c>
      <c r="E176" s="13" t="s">
        <v>573</v>
      </c>
      <c r="F176" s="14" t="s">
        <v>230</v>
      </c>
      <c r="G176" s="15">
        <v>20215.400000000001</v>
      </c>
      <c r="H176" s="15">
        <v>6044.6</v>
      </c>
      <c r="I176" s="16">
        <v>0.29900966589827555</v>
      </c>
    </row>
    <row r="177" spans="1:9" ht="25.5">
      <c r="A177" s="10" t="s">
        <v>291</v>
      </c>
      <c r="B177" s="11">
        <v>907</v>
      </c>
      <c r="C177" s="12">
        <v>7</v>
      </c>
      <c r="D177" s="12">
        <v>2</v>
      </c>
      <c r="E177" s="13" t="s">
        <v>572</v>
      </c>
      <c r="F177" s="14" t="s">
        <v>230</v>
      </c>
      <c r="G177" s="15">
        <v>1855.8</v>
      </c>
      <c r="H177" s="15">
        <v>1191.7</v>
      </c>
      <c r="I177" s="16">
        <v>0.64214893846319654</v>
      </c>
    </row>
    <row r="178" spans="1:9" ht="25.5">
      <c r="A178" s="10" t="s">
        <v>240</v>
      </c>
      <c r="B178" s="11">
        <v>907</v>
      </c>
      <c r="C178" s="12">
        <v>7</v>
      </c>
      <c r="D178" s="12">
        <v>2</v>
      </c>
      <c r="E178" s="13" t="s">
        <v>572</v>
      </c>
      <c r="F178" s="14" t="s">
        <v>239</v>
      </c>
      <c r="G178" s="15">
        <v>1855.8</v>
      </c>
      <c r="H178" s="15">
        <v>1191.7</v>
      </c>
      <c r="I178" s="16">
        <v>0.64214893846319654</v>
      </c>
    </row>
    <row r="179" spans="1:9" ht="76.5">
      <c r="A179" s="10" t="s">
        <v>571</v>
      </c>
      <c r="B179" s="11">
        <v>907</v>
      </c>
      <c r="C179" s="12">
        <v>7</v>
      </c>
      <c r="D179" s="12">
        <v>2</v>
      </c>
      <c r="E179" s="13" t="s">
        <v>570</v>
      </c>
      <c r="F179" s="14" t="s">
        <v>230</v>
      </c>
      <c r="G179" s="15">
        <v>3000</v>
      </c>
      <c r="H179" s="15">
        <v>0</v>
      </c>
      <c r="I179" s="16">
        <v>0</v>
      </c>
    </row>
    <row r="180" spans="1:9" ht="25.5">
      <c r="A180" s="10" t="s">
        <v>240</v>
      </c>
      <c r="B180" s="11">
        <v>907</v>
      </c>
      <c r="C180" s="12">
        <v>7</v>
      </c>
      <c r="D180" s="12">
        <v>2</v>
      </c>
      <c r="E180" s="13" t="s">
        <v>570</v>
      </c>
      <c r="F180" s="14" t="s">
        <v>239</v>
      </c>
      <c r="G180" s="15">
        <v>3000</v>
      </c>
      <c r="H180" s="15">
        <v>0</v>
      </c>
      <c r="I180" s="16">
        <v>0</v>
      </c>
    </row>
    <row r="181" spans="1:9" ht="63.75">
      <c r="A181" s="10" t="s">
        <v>569</v>
      </c>
      <c r="B181" s="11">
        <v>907</v>
      </c>
      <c r="C181" s="12">
        <v>7</v>
      </c>
      <c r="D181" s="12">
        <v>2</v>
      </c>
      <c r="E181" s="13" t="s">
        <v>568</v>
      </c>
      <c r="F181" s="14" t="s">
        <v>230</v>
      </c>
      <c r="G181" s="15">
        <v>14359.6</v>
      </c>
      <c r="H181" s="15">
        <v>4000</v>
      </c>
      <c r="I181" s="16">
        <v>0.27855929134516283</v>
      </c>
    </row>
    <row r="182" spans="1:9" ht="25.5">
      <c r="A182" s="10" t="s">
        <v>240</v>
      </c>
      <c r="B182" s="11">
        <v>907</v>
      </c>
      <c r="C182" s="12">
        <v>7</v>
      </c>
      <c r="D182" s="12">
        <v>2</v>
      </c>
      <c r="E182" s="13" t="s">
        <v>568</v>
      </c>
      <c r="F182" s="14" t="s">
        <v>239</v>
      </c>
      <c r="G182" s="15">
        <v>14359.6</v>
      </c>
      <c r="H182" s="15">
        <v>4000</v>
      </c>
      <c r="I182" s="16">
        <v>0.27855929134516283</v>
      </c>
    </row>
    <row r="183" spans="1:9" ht="38.25">
      <c r="A183" s="10" t="s">
        <v>567</v>
      </c>
      <c r="B183" s="11">
        <v>907</v>
      </c>
      <c r="C183" s="12">
        <v>7</v>
      </c>
      <c r="D183" s="12">
        <v>2</v>
      </c>
      <c r="E183" s="13" t="s">
        <v>566</v>
      </c>
      <c r="F183" s="14" t="s">
        <v>230</v>
      </c>
      <c r="G183" s="15">
        <v>1000</v>
      </c>
      <c r="H183" s="15">
        <v>853</v>
      </c>
      <c r="I183" s="16">
        <v>0.85299999999999998</v>
      </c>
    </row>
    <row r="184" spans="1:9" ht="25.5">
      <c r="A184" s="10" t="s">
        <v>240</v>
      </c>
      <c r="B184" s="11">
        <v>907</v>
      </c>
      <c r="C184" s="12">
        <v>7</v>
      </c>
      <c r="D184" s="12">
        <v>2</v>
      </c>
      <c r="E184" s="13" t="s">
        <v>566</v>
      </c>
      <c r="F184" s="14" t="s">
        <v>239</v>
      </c>
      <c r="G184" s="15">
        <v>1000</v>
      </c>
      <c r="H184" s="15">
        <v>853</v>
      </c>
      <c r="I184" s="16">
        <v>0.85299999999999998</v>
      </c>
    </row>
    <row r="185" spans="1:9" ht="38.25">
      <c r="A185" s="10" t="s">
        <v>565</v>
      </c>
      <c r="B185" s="11">
        <v>907</v>
      </c>
      <c r="C185" s="12">
        <v>7</v>
      </c>
      <c r="D185" s="12">
        <v>2</v>
      </c>
      <c r="E185" s="13" t="s">
        <v>564</v>
      </c>
      <c r="F185" s="14" t="s">
        <v>230</v>
      </c>
      <c r="G185" s="15">
        <v>15</v>
      </c>
      <c r="H185" s="15">
        <v>0</v>
      </c>
      <c r="I185" s="16">
        <v>0</v>
      </c>
    </row>
    <row r="186" spans="1:9" ht="38.25">
      <c r="A186" s="10" t="s">
        <v>563</v>
      </c>
      <c r="B186" s="11">
        <v>907</v>
      </c>
      <c r="C186" s="12">
        <v>7</v>
      </c>
      <c r="D186" s="12">
        <v>2</v>
      </c>
      <c r="E186" s="13" t="s">
        <v>562</v>
      </c>
      <c r="F186" s="14" t="s">
        <v>230</v>
      </c>
      <c r="G186" s="15">
        <v>15</v>
      </c>
      <c r="H186" s="15">
        <v>0</v>
      </c>
      <c r="I186" s="16">
        <v>0</v>
      </c>
    </row>
    <row r="187" spans="1:9" ht="28.15" customHeight="1">
      <c r="A187" s="10" t="s">
        <v>561</v>
      </c>
      <c r="B187" s="11">
        <v>907</v>
      </c>
      <c r="C187" s="12">
        <v>7</v>
      </c>
      <c r="D187" s="12">
        <v>2</v>
      </c>
      <c r="E187" s="13" t="s">
        <v>560</v>
      </c>
      <c r="F187" s="14" t="s">
        <v>230</v>
      </c>
      <c r="G187" s="15">
        <v>15</v>
      </c>
      <c r="H187" s="15">
        <v>0</v>
      </c>
      <c r="I187" s="16">
        <v>0</v>
      </c>
    </row>
    <row r="188" spans="1:9" ht="25.5">
      <c r="A188" s="10" t="s">
        <v>240</v>
      </c>
      <c r="B188" s="11">
        <v>907</v>
      </c>
      <c r="C188" s="12">
        <v>7</v>
      </c>
      <c r="D188" s="12">
        <v>2</v>
      </c>
      <c r="E188" s="13" t="s">
        <v>560</v>
      </c>
      <c r="F188" s="14" t="s">
        <v>239</v>
      </c>
      <c r="G188" s="15">
        <v>15</v>
      </c>
      <c r="H188" s="15">
        <v>0</v>
      </c>
      <c r="I188" s="16">
        <v>0</v>
      </c>
    </row>
    <row r="189" spans="1:9" s="24" customFormat="1" ht="25.5">
      <c r="A189" s="18" t="s">
        <v>279</v>
      </c>
      <c r="B189" s="19">
        <v>907</v>
      </c>
      <c r="C189" s="20">
        <v>7</v>
      </c>
      <c r="D189" s="20">
        <v>5</v>
      </c>
      <c r="E189" s="21" t="s">
        <v>230</v>
      </c>
      <c r="F189" s="22" t="s">
        <v>230</v>
      </c>
      <c r="G189" s="23">
        <v>52.5</v>
      </c>
      <c r="H189" s="23">
        <v>0</v>
      </c>
      <c r="I189" s="17">
        <v>0</v>
      </c>
    </row>
    <row r="190" spans="1:9" ht="18.600000000000001" customHeight="1">
      <c r="A190" s="10" t="s">
        <v>278</v>
      </c>
      <c r="B190" s="11">
        <v>907</v>
      </c>
      <c r="C190" s="12">
        <v>7</v>
      </c>
      <c r="D190" s="12">
        <v>5</v>
      </c>
      <c r="E190" s="13" t="s">
        <v>277</v>
      </c>
      <c r="F190" s="14" t="s">
        <v>230</v>
      </c>
      <c r="G190" s="15">
        <v>52.5</v>
      </c>
      <c r="H190" s="15">
        <v>0</v>
      </c>
      <c r="I190" s="16">
        <v>0</v>
      </c>
    </row>
    <row r="191" spans="1:9" ht="17.45" customHeight="1">
      <c r="A191" s="10" t="s">
        <v>276</v>
      </c>
      <c r="B191" s="11">
        <v>907</v>
      </c>
      <c r="C191" s="12">
        <v>7</v>
      </c>
      <c r="D191" s="12">
        <v>5</v>
      </c>
      <c r="E191" s="13" t="s">
        <v>275</v>
      </c>
      <c r="F191" s="14" t="s">
        <v>230</v>
      </c>
      <c r="G191" s="15">
        <v>52.5</v>
      </c>
      <c r="H191" s="15">
        <v>0</v>
      </c>
      <c r="I191" s="16">
        <v>0</v>
      </c>
    </row>
    <row r="192" spans="1:9" ht="25.5">
      <c r="A192" s="10" t="s">
        <v>240</v>
      </c>
      <c r="B192" s="11">
        <v>907</v>
      </c>
      <c r="C192" s="12">
        <v>7</v>
      </c>
      <c r="D192" s="12">
        <v>5</v>
      </c>
      <c r="E192" s="13" t="s">
        <v>275</v>
      </c>
      <c r="F192" s="14" t="s">
        <v>239</v>
      </c>
      <c r="G192" s="15">
        <v>52.5</v>
      </c>
      <c r="H192" s="15">
        <v>0</v>
      </c>
      <c r="I192" s="16">
        <v>0</v>
      </c>
    </row>
    <row r="193" spans="1:9" s="24" customFormat="1">
      <c r="A193" s="18" t="s">
        <v>359</v>
      </c>
      <c r="B193" s="19">
        <v>907</v>
      </c>
      <c r="C193" s="20">
        <v>7</v>
      </c>
      <c r="D193" s="20">
        <v>7</v>
      </c>
      <c r="E193" s="21" t="s">
        <v>230</v>
      </c>
      <c r="F193" s="22" t="s">
        <v>230</v>
      </c>
      <c r="G193" s="23">
        <v>2595.1</v>
      </c>
      <c r="H193" s="23">
        <v>2475.8000000000002</v>
      </c>
      <c r="I193" s="17">
        <v>0.95402874648375791</v>
      </c>
    </row>
    <row r="194" spans="1:9" ht="45" customHeight="1">
      <c r="A194" s="10" t="s">
        <v>547</v>
      </c>
      <c r="B194" s="11">
        <v>907</v>
      </c>
      <c r="C194" s="12">
        <v>7</v>
      </c>
      <c r="D194" s="12">
        <v>7</v>
      </c>
      <c r="E194" s="13" t="s">
        <v>546</v>
      </c>
      <c r="F194" s="14" t="s">
        <v>230</v>
      </c>
      <c r="G194" s="15">
        <v>2595.1</v>
      </c>
      <c r="H194" s="15">
        <v>2475.8000000000002</v>
      </c>
      <c r="I194" s="16">
        <v>0.95402874648375791</v>
      </c>
    </row>
    <row r="195" spans="1:9" ht="25.5">
      <c r="A195" s="10" t="s">
        <v>559</v>
      </c>
      <c r="B195" s="11">
        <v>907</v>
      </c>
      <c r="C195" s="12">
        <v>7</v>
      </c>
      <c r="D195" s="12">
        <v>7</v>
      </c>
      <c r="E195" s="13" t="s">
        <v>558</v>
      </c>
      <c r="F195" s="14" t="s">
        <v>230</v>
      </c>
      <c r="G195" s="15">
        <v>2475.8000000000002</v>
      </c>
      <c r="H195" s="15">
        <v>2475.8000000000002</v>
      </c>
      <c r="I195" s="16">
        <v>1</v>
      </c>
    </row>
    <row r="196" spans="1:9" ht="98.45" customHeight="1">
      <c r="A196" s="10" t="s">
        <v>557</v>
      </c>
      <c r="B196" s="11">
        <v>907</v>
      </c>
      <c r="C196" s="12">
        <v>7</v>
      </c>
      <c r="D196" s="12">
        <v>7</v>
      </c>
      <c r="E196" s="13" t="s">
        <v>556</v>
      </c>
      <c r="F196" s="14" t="s">
        <v>230</v>
      </c>
      <c r="G196" s="15">
        <v>2228.1999999999998</v>
      </c>
      <c r="H196" s="15">
        <v>2228.1999999999998</v>
      </c>
      <c r="I196" s="16">
        <v>1</v>
      </c>
    </row>
    <row r="197" spans="1:9" ht="25.5">
      <c r="A197" s="10" t="s">
        <v>240</v>
      </c>
      <c r="B197" s="11">
        <v>907</v>
      </c>
      <c r="C197" s="12">
        <v>7</v>
      </c>
      <c r="D197" s="12">
        <v>7</v>
      </c>
      <c r="E197" s="13" t="s">
        <v>556</v>
      </c>
      <c r="F197" s="14" t="s">
        <v>239</v>
      </c>
      <c r="G197" s="15">
        <v>2228.1999999999998</v>
      </c>
      <c r="H197" s="15">
        <v>2228.1999999999998</v>
      </c>
      <c r="I197" s="16">
        <v>1</v>
      </c>
    </row>
    <row r="198" spans="1:9" ht="51">
      <c r="A198" s="10" t="s">
        <v>555</v>
      </c>
      <c r="B198" s="11">
        <v>907</v>
      </c>
      <c r="C198" s="12">
        <v>7</v>
      </c>
      <c r="D198" s="12">
        <v>7</v>
      </c>
      <c r="E198" s="13" t="s">
        <v>554</v>
      </c>
      <c r="F198" s="14" t="s">
        <v>230</v>
      </c>
      <c r="G198" s="15">
        <v>247.6</v>
      </c>
      <c r="H198" s="15">
        <v>247.6</v>
      </c>
      <c r="I198" s="16">
        <v>1</v>
      </c>
    </row>
    <row r="199" spans="1:9" ht="25.5">
      <c r="A199" s="10" t="s">
        <v>240</v>
      </c>
      <c r="B199" s="11">
        <v>907</v>
      </c>
      <c r="C199" s="12">
        <v>7</v>
      </c>
      <c r="D199" s="12">
        <v>7</v>
      </c>
      <c r="E199" s="13" t="s">
        <v>554</v>
      </c>
      <c r="F199" s="14" t="s">
        <v>239</v>
      </c>
      <c r="G199" s="15">
        <v>247.6</v>
      </c>
      <c r="H199" s="15">
        <v>247.6</v>
      </c>
      <c r="I199" s="16">
        <v>1</v>
      </c>
    </row>
    <row r="200" spans="1:9" ht="17.45" customHeight="1">
      <c r="A200" s="10" t="s">
        <v>545</v>
      </c>
      <c r="B200" s="11">
        <v>907</v>
      </c>
      <c r="C200" s="12">
        <v>7</v>
      </c>
      <c r="D200" s="12">
        <v>7</v>
      </c>
      <c r="E200" s="13" t="s">
        <v>544</v>
      </c>
      <c r="F200" s="14" t="s">
        <v>230</v>
      </c>
      <c r="G200" s="15">
        <v>119.3</v>
      </c>
      <c r="H200" s="15">
        <v>0</v>
      </c>
      <c r="I200" s="16">
        <v>0</v>
      </c>
    </row>
    <row r="201" spans="1:9" ht="25.5">
      <c r="A201" s="10" t="s">
        <v>291</v>
      </c>
      <c r="B201" s="11">
        <v>907</v>
      </c>
      <c r="C201" s="12">
        <v>7</v>
      </c>
      <c r="D201" s="12">
        <v>7</v>
      </c>
      <c r="E201" s="13" t="s">
        <v>543</v>
      </c>
      <c r="F201" s="14" t="s">
        <v>230</v>
      </c>
      <c r="G201" s="15">
        <v>119.3</v>
      </c>
      <c r="H201" s="15">
        <v>0</v>
      </c>
      <c r="I201" s="16">
        <v>0</v>
      </c>
    </row>
    <row r="202" spans="1:9" ht="25.5">
      <c r="A202" s="10" t="s">
        <v>240</v>
      </c>
      <c r="B202" s="11">
        <v>907</v>
      </c>
      <c r="C202" s="12">
        <v>7</v>
      </c>
      <c r="D202" s="12">
        <v>7</v>
      </c>
      <c r="E202" s="13" t="s">
        <v>543</v>
      </c>
      <c r="F202" s="14" t="s">
        <v>239</v>
      </c>
      <c r="G202" s="15">
        <v>119.3</v>
      </c>
      <c r="H202" s="15">
        <v>0</v>
      </c>
      <c r="I202" s="16">
        <v>0</v>
      </c>
    </row>
    <row r="203" spans="1:9" s="24" customFormat="1">
      <c r="A203" s="18" t="s">
        <v>553</v>
      </c>
      <c r="B203" s="19">
        <v>907</v>
      </c>
      <c r="C203" s="20">
        <v>7</v>
      </c>
      <c r="D203" s="20">
        <v>9</v>
      </c>
      <c r="E203" s="21" t="s">
        <v>230</v>
      </c>
      <c r="F203" s="22" t="s">
        <v>230</v>
      </c>
      <c r="G203" s="23">
        <v>7979.7</v>
      </c>
      <c r="H203" s="23">
        <v>7362.4</v>
      </c>
      <c r="I203" s="17">
        <v>0.92264120205020239</v>
      </c>
    </row>
    <row r="204" spans="1:9" ht="25.5">
      <c r="A204" s="10" t="s">
        <v>245</v>
      </c>
      <c r="B204" s="11">
        <v>907</v>
      </c>
      <c r="C204" s="12">
        <v>7</v>
      </c>
      <c r="D204" s="12">
        <v>9</v>
      </c>
      <c r="E204" s="13" t="s">
        <v>244</v>
      </c>
      <c r="F204" s="14" t="s">
        <v>230</v>
      </c>
      <c r="G204" s="15">
        <v>2414.6</v>
      </c>
      <c r="H204" s="15">
        <v>2219</v>
      </c>
      <c r="I204" s="16">
        <v>0.91899279383748866</v>
      </c>
    </row>
    <row r="205" spans="1:9">
      <c r="A205" s="10" t="s">
        <v>243</v>
      </c>
      <c r="B205" s="11">
        <v>907</v>
      </c>
      <c r="C205" s="12">
        <v>7</v>
      </c>
      <c r="D205" s="12">
        <v>9</v>
      </c>
      <c r="E205" s="13" t="s">
        <v>242</v>
      </c>
      <c r="F205" s="14" t="s">
        <v>230</v>
      </c>
      <c r="G205" s="15">
        <v>2414.6</v>
      </c>
      <c r="H205" s="15">
        <v>2219</v>
      </c>
      <c r="I205" s="16">
        <v>0.91899279383748866</v>
      </c>
    </row>
    <row r="206" spans="1:9" ht="25.5">
      <c r="A206" s="10" t="s">
        <v>233</v>
      </c>
      <c r="B206" s="11">
        <v>907</v>
      </c>
      <c r="C206" s="12">
        <v>7</v>
      </c>
      <c r="D206" s="12">
        <v>9</v>
      </c>
      <c r="E206" s="13" t="s">
        <v>241</v>
      </c>
      <c r="F206" s="14" t="s">
        <v>230</v>
      </c>
      <c r="G206" s="15">
        <v>501.7</v>
      </c>
      <c r="H206" s="15">
        <v>435.6</v>
      </c>
      <c r="I206" s="16">
        <v>0.86824795694638235</v>
      </c>
    </row>
    <row r="207" spans="1:9" ht="63.75">
      <c r="A207" s="10" t="s">
        <v>229</v>
      </c>
      <c r="B207" s="11">
        <v>907</v>
      </c>
      <c r="C207" s="12">
        <v>7</v>
      </c>
      <c r="D207" s="12">
        <v>9</v>
      </c>
      <c r="E207" s="13" t="s">
        <v>241</v>
      </c>
      <c r="F207" s="14" t="s">
        <v>228</v>
      </c>
      <c r="G207" s="15">
        <v>501.7</v>
      </c>
      <c r="H207" s="15">
        <v>435.6</v>
      </c>
      <c r="I207" s="16">
        <v>0.86824795694638235</v>
      </c>
    </row>
    <row r="208" spans="1:9">
      <c r="A208" s="10" t="s">
        <v>231</v>
      </c>
      <c r="B208" s="11">
        <v>907</v>
      </c>
      <c r="C208" s="12">
        <v>7</v>
      </c>
      <c r="D208" s="12">
        <v>9</v>
      </c>
      <c r="E208" s="13" t="s">
        <v>237</v>
      </c>
      <c r="F208" s="14" t="s">
        <v>230</v>
      </c>
      <c r="G208" s="15">
        <v>1912.9</v>
      </c>
      <c r="H208" s="15">
        <v>1783.4</v>
      </c>
      <c r="I208" s="16">
        <v>0.93230174081237915</v>
      </c>
    </row>
    <row r="209" spans="1:9" ht="63.75">
      <c r="A209" s="10" t="s">
        <v>229</v>
      </c>
      <c r="B209" s="11">
        <v>907</v>
      </c>
      <c r="C209" s="12">
        <v>7</v>
      </c>
      <c r="D209" s="12">
        <v>9</v>
      </c>
      <c r="E209" s="13" t="s">
        <v>237</v>
      </c>
      <c r="F209" s="14" t="s">
        <v>228</v>
      </c>
      <c r="G209" s="15">
        <v>1507.5</v>
      </c>
      <c r="H209" s="15">
        <v>1507.5</v>
      </c>
      <c r="I209" s="16">
        <v>1</v>
      </c>
    </row>
    <row r="210" spans="1:9" ht="25.5">
      <c r="A210" s="10" t="s">
        <v>240</v>
      </c>
      <c r="B210" s="11">
        <v>907</v>
      </c>
      <c r="C210" s="12">
        <v>7</v>
      </c>
      <c r="D210" s="12">
        <v>9</v>
      </c>
      <c r="E210" s="13" t="s">
        <v>237</v>
      </c>
      <c r="F210" s="14" t="s">
        <v>239</v>
      </c>
      <c r="G210" s="15">
        <v>381.5</v>
      </c>
      <c r="H210" s="15">
        <v>267.2</v>
      </c>
      <c r="I210" s="16">
        <v>0.70039318479685453</v>
      </c>
    </row>
    <row r="211" spans="1:9" ht="16.899999999999999" customHeight="1">
      <c r="A211" s="10" t="s">
        <v>238</v>
      </c>
      <c r="B211" s="11">
        <v>907</v>
      </c>
      <c r="C211" s="12">
        <v>7</v>
      </c>
      <c r="D211" s="12">
        <v>9</v>
      </c>
      <c r="E211" s="13" t="s">
        <v>237</v>
      </c>
      <c r="F211" s="14" t="s">
        <v>236</v>
      </c>
      <c r="G211" s="15">
        <v>23.9</v>
      </c>
      <c r="H211" s="15">
        <v>8.6999999999999993</v>
      </c>
      <c r="I211" s="16">
        <v>0.36401673640167365</v>
      </c>
    </row>
    <row r="212" spans="1:9" ht="25.5">
      <c r="A212" s="10" t="s">
        <v>552</v>
      </c>
      <c r="B212" s="11">
        <v>907</v>
      </c>
      <c r="C212" s="12">
        <v>7</v>
      </c>
      <c r="D212" s="12">
        <v>9</v>
      </c>
      <c r="E212" s="13" t="s">
        <v>551</v>
      </c>
      <c r="F212" s="14" t="s">
        <v>230</v>
      </c>
      <c r="G212" s="15">
        <v>5158.8</v>
      </c>
      <c r="H212" s="15">
        <v>4791.3999999999996</v>
      </c>
      <c r="I212" s="16">
        <v>0.92878188726060318</v>
      </c>
    </row>
    <row r="213" spans="1:9" ht="25.5">
      <c r="A213" s="10" t="s">
        <v>550</v>
      </c>
      <c r="B213" s="11">
        <v>907</v>
      </c>
      <c r="C213" s="12">
        <v>7</v>
      </c>
      <c r="D213" s="12">
        <v>9</v>
      </c>
      <c r="E213" s="13" t="s">
        <v>549</v>
      </c>
      <c r="F213" s="14" t="s">
        <v>230</v>
      </c>
      <c r="G213" s="15">
        <v>5158.8</v>
      </c>
      <c r="H213" s="15">
        <v>4791.3999999999996</v>
      </c>
      <c r="I213" s="16">
        <v>0.92878188726060318</v>
      </c>
    </row>
    <row r="214" spans="1:9" ht="25.5">
      <c r="A214" s="10" t="s">
        <v>522</v>
      </c>
      <c r="B214" s="11">
        <v>907</v>
      </c>
      <c r="C214" s="12">
        <v>7</v>
      </c>
      <c r="D214" s="12">
        <v>9</v>
      </c>
      <c r="E214" s="13" t="s">
        <v>548</v>
      </c>
      <c r="F214" s="14" t="s">
        <v>230</v>
      </c>
      <c r="G214" s="15">
        <v>5158.8</v>
      </c>
      <c r="H214" s="15">
        <v>4791.3999999999996</v>
      </c>
      <c r="I214" s="16">
        <v>0.92878188726060318</v>
      </c>
    </row>
    <row r="215" spans="1:9" ht="63.75">
      <c r="A215" s="10" t="s">
        <v>229</v>
      </c>
      <c r="B215" s="11">
        <v>907</v>
      </c>
      <c r="C215" s="12">
        <v>7</v>
      </c>
      <c r="D215" s="12">
        <v>9</v>
      </c>
      <c r="E215" s="13" t="s">
        <v>548</v>
      </c>
      <c r="F215" s="14" t="s">
        <v>228</v>
      </c>
      <c r="G215" s="15">
        <v>5013.1000000000004</v>
      </c>
      <c r="H215" s="15">
        <v>4776.6000000000004</v>
      </c>
      <c r="I215" s="16">
        <v>0.95282360216233464</v>
      </c>
    </row>
    <row r="216" spans="1:9" ht="25.5">
      <c r="A216" s="10" t="s">
        <v>240</v>
      </c>
      <c r="B216" s="11">
        <v>907</v>
      </c>
      <c r="C216" s="12">
        <v>7</v>
      </c>
      <c r="D216" s="12">
        <v>9</v>
      </c>
      <c r="E216" s="13" t="s">
        <v>548</v>
      </c>
      <c r="F216" s="14" t="s">
        <v>239</v>
      </c>
      <c r="G216" s="15">
        <v>145</v>
      </c>
      <c r="H216" s="15">
        <v>14.6</v>
      </c>
      <c r="I216" s="16">
        <v>0.10068965517241379</v>
      </c>
    </row>
    <row r="217" spans="1:9">
      <c r="A217" s="10" t="s">
        <v>238</v>
      </c>
      <c r="B217" s="11">
        <v>907</v>
      </c>
      <c r="C217" s="12">
        <v>7</v>
      </c>
      <c r="D217" s="12">
        <v>9</v>
      </c>
      <c r="E217" s="13" t="s">
        <v>548</v>
      </c>
      <c r="F217" s="14" t="s">
        <v>236</v>
      </c>
      <c r="G217" s="15">
        <v>0.7</v>
      </c>
      <c r="H217" s="15">
        <v>0.3</v>
      </c>
      <c r="I217" s="16">
        <v>0.4285714285714286</v>
      </c>
    </row>
    <row r="218" spans="1:9" ht="45" customHeight="1">
      <c r="A218" s="10" t="s">
        <v>547</v>
      </c>
      <c r="B218" s="11">
        <v>907</v>
      </c>
      <c r="C218" s="12">
        <v>7</v>
      </c>
      <c r="D218" s="12">
        <v>9</v>
      </c>
      <c r="E218" s="13" t="s">
        <v>546</v>
      </c>
      <c r="F218" s="14" t="s">
        <v>230</v>
      </c>
      <c r="G218" s="15">
        <v>354</v>
      </c>
      <c r="H218" s="15">
        <v>352</v>
      </c>
      <c r="I218" s="16">
        <v>0.99435028248587576</v>
      </c>
    </row>
    <row r="219" spans="1:9">
      <c r="A219" s="10" t="s">
        <v>545</v>
      </c>
      <c r="B219" s="11">
        <v>907</v>
      </c>
      <c r="C219" s="12">
        <v>7</v>
      </c>
      <c r="D219" s="12">
        <v>9</v>
      </c>
      <c r="E219" s="13" t="s">
        <v>544</v>
      </c>
      <c r="F219" s="14" t="s">
        <v>230</v>
      </c>
      <c r="G219" s="15">
        <v>354</v>
      </c>
      <c r="H219" s="15">
        <v>352</v>
      </c>
      <c r="I219" s="16">
        <v>0.99435028248587576</v>
      </c>
    </row>
    <row r="220" spans="1:9" ht="25.5">
      <c r="A220" s="10" t="s">
        <v>291</v>
      </c>
      <c r="B220" s="11">
        <v>907</v>
      </c>
      <c r="C220" s="12">
        <v>7</v>
      </c>
      <c r="D220" s="12">
        <v>9</v>
      </c>
      <c r="E220" s="13" t="s">
        <v>543</v>
      </c>
      <c r="F220" s="14" t="s">
        <v>230</v>
      </c>
      <c r="G220" s="15">
        <v>354</v>
      </c>
      <c r="H220" s="15">
        <v>352</v>
      </c>
      <c r="I220" s="16">
        <v>0.99435028248587576</v>
      </c>
    </row>
    <row r="221" spans="1:9" ht="25.5">
      <c r="A221" s="10" t="s">
        <v>240</v>
      </c>
      <c r="B221" s="11">
        <v>907</v>
      </c>
      <c r="C221" s="12">
        <v>7</v>
      </c>
      <c r="D221" s="12">
        <v>9</v>
      </c>
      <c r="E221" s="13" t="s">
        <v>543</v>
      </c>
      <c r="F221" s="14" t="s">
        <v>239</v>
      </c>
      <c r="G221" s="15">
        <v>354</v>
      </c>
      <c r="H221" s="15">
        <v>352</v>
      </c>
      <c r="I221" s="16">
        <v>0.99435028248587576</v>
      </c>
    </row>
    <row r="222" spans="1:9" ht="38.25">
      <c r="A222" s="10" t="s">
        <v>542</v>
      </c>
      <c r="B222" s="11">
        <v>907</v>
      </c>
      <c r="C222" s="12">
        <v>7</v>
      </c>
      <c r="D222" s="12">
        <v>9</v>
      </c>
      <c r="E222" s="13" t="s">
        <v>541</v>
      </c>
      <c r="F222" s="14" t="s">
        <v>230</v>
      </c>
      <c r="G222" s="15">
        <v>37.299999999999997</v>
      </c>
      <c r="H222" s="15">
        <v>0</v>
      </c>
      <c r="I222" s="16">
        <v>0</v>
      </c>
    </row>
    <row r="223" spans="1:9" ht="25.5">
      <c r="A223" s="10" t="s">
        <v>540</v>
      </c>
      <c r="B223" s="11">
        <v>907</v>
      </c>
      <c r="C223" s="12">
        <v>7</v>
      </c>
      <c r="D223" s="12">
        <v>9</v>
      </c>
      <c r="E223" s="13" t="s">
        <v>539</v>
      </c>
      <c r="F223" s="14" t="s">
        <v>230</v>
      </c>
      <c r="G223" s="15">
        <v>26</v>
      </c>
      <c r="H223" s="15">
        <v>0</v>
      </c>
      <c r="I223" s="16">
        <v>0</v>
      </c>
    </row>
    <row r="224" spans="1:9" ht="25.5">
      <c r="A224" s="10" t="s">
        <v>291</v>
      </c>
      <c r="B224" s="11">
        <v>907</v>
      </c>
      <c r="C224" s="12">
        <v>7</v>
      </c>
      <c r="D224" s="12">
        <v>9</v>
      </c>
      <c r="E224" s="13" t="s">
        <v>538</v>
      </c>
      <c r="F224" s="14" t="s">
        <v>230</v>
      </c>
      <c r="G224" s="15">
        <v>26</v>
      </c>
      <c r="H224" s="15">
        <v>0</v>
      </c>
      <c r="I224" s="16">
        <v>0</v>
      </c>
    </row>
    <row r="225" spans="1:9" ht="25.5">
      <c r="A225" s="10" t="s">
        <v>240</v>
      </c>
      <c r="B225" s="11">
        <v>907</v>
      </c>
      <c r="C225" s="12">
        <v>7</v>
      </c>
      <c r="D225" s="12">
        <v>9</v>
      </c>
      <c r="E225" s="13" t="s">
        <v>538</v>
      </c>
      <c r="F225" s="14" t="s">
        <v>239</v>
      </c>
      <c r="G225" s="15">
        <v>26</v>
      </c>
      <c r="H225" s="15">
        <v>0</v>
      </c>
      <c r="I225" s="16">
        <v>0</v>
      </c>
    </row>
    <row r="226" spans="1:9" ht="25.5">
      <c r="A226" s="10" t="s">
        <v>537</v>
      </c>
      <c r="B226" s="11">
        <v>907</v>
      </c>
      <c r="C226" s="12">
        <v>7</v>
      </c>
      <c r="D226" s="12">
        <v>9</v>
      </c>
      <c r="E226" s="13" t="s">
        <v>536</v>
      </c>
      <c r="F226" s="14" t="s">
        <v>230</v>
      </c>
      <c r="G226" s="15">
        <v>11.3</v>
      </c>
      <c r="H226" s="15">
        <v>0</v>
      </c>
      <c r="I226" s="16">
        <v>0</v>
      </c>
    </row>
    <row r="227" spans="1:9" ht="25.5">
      <c r="A227" s="10" t="s">
        <v>291</v>
      </c>
      <c r="B227" s="11">
        <v>907</v>
      </c>
      <c r="C227" s="12">
        <v>7</v>
      </c>
      <c r="D227" s="12">
        <v>9</v>
      </c>
      <c r="E227" s="13" t="s">
        <v>535</v>
      </c>
      <c r="F227" s="14" t="s">
        <v>230</v>
      </c>
      <c r="G227" s="15">
        <v>11.3</v>
      </c>
      <c r="H227" s="15">
        <v>0</v>
      </c>
      <c r="I227" s="16">
        <v>0</v>
      </c>
    </row>
    <row r="228" spans="1:9" ht="25.5">
      <c r="A228" s="10" t="s">
        <v>240</v>
      </c>
      <c r="B228" s="11">
        <v>907</v>
      </c>
      <c r="C228" s="12">
        <v>7</v>
      </c>
      <c r="D228" s="12">
        <v>9</v>
      </c>
      <c r="E228" s="13" t="s">
        <v>535</v>
      </c>
      <c r="F228" s="14" t="s">
        <v>239</v>
      </c>
      <c r="G228" s="15">
        <v>11.3</v>
      </c>
      <c r="H228" s="15">
        <v>0</v>
      </c>
      <c r="I228" s="16">
        <v>0</v>
      </c>
    </row>
    <row r="229" spans="1:9" ht="31.9" customHeight="1">
      <c r="A229" s="10" t="s">
        <v>534</v>
      </c>
      <c r="B229" s="11">
        <v>907</v>
      </c>
      <c r="C229" s="12">
        <v>7</v>
      </c>
      <c r="D229" s="12">
        <v>9</v>
      </c>
      <c r="E229" s="13" t="s">
        <v>533</v>
      </c>
      <c r="F229" s="14" t="s">
        <v>230</v>
      </c>
      <c r="G229" s="15">
        <v>15</v>
      </c>
      <c r="H229" s="15">
        <v>0</v>
      </c>
      <c r="I229" s="16">
        <v>0</v>
      </c>
    </row>
    <row r="230" spans="1:9" ht="25.5">
      <c r="A230" s="10" t="s">
        <v>532</v>
      </c>
      <c r="B230" s="11">
        <v>907</v>
      </c>
      <c r="C230" s="12">
        <v>7</v>
      </c>
      <c r="D230" s="12">
        <v>9</v>
      </c>
      <c r="E230" s="13" t="s">
        <v>531</v>
      </c>
      <c r="F230" s="14" t="s">
        <v>230</v>
      </c>
      <c r="G230" s="15">
        <v>15</v>
      </c>
      <c r="H230" s="15">
        <v>0</v>
      </c>
      <c r="I230" s="16">
        <v>0</v>
      </c>
    </row>
    <row r="231" spans="1:9" ht="51">
      <c r="A231" s="10" t="s">
        <v>530</v>
      </c>
      <c r="B231" s="11">
        <v>907</v>
      </c>
      <c r="C231" s="12">
        <v>7</v>
      </c>
      <c r="D231" s="12">
        <v>9</v>
      </c>
      <c r="E231" s="13" t="s">
        <v>529</v>
      </c>
      <c r="F231" s="14" t="s">
        <v>230</v>
      </c>
      <c r="G231" s="15">
        <v>15</v>
      </c>
      <c r="H231" s="15">
        <v>0</v>
      </c>
      <c r="I231" s="16">
        <v>0</v>
      </c>
    </row>
    <row r="232" spans="1:9" ht="25.5">
      <c r="A232" s="10" t="s">
        <v>240</v>
      </c>
      <c r="B232" s="11">
        <v>907</v>
      </c>
      <c r="C232" s="12">
        <v>7</v>
      </c>
      <c r="D232" s="12">
        <v>9</v>
      </c>
      <c r="E232" s="13" t="s">
        <v>529</v>
      </c>
      <c r="F232" s="14" t="s">
        <v>239</v>
      </c>
      <c r="G232" s="15">
        <v>15</v>
      </c>
      <c r="H232" s="15">
        <v>0</v>
      </c>
      <c r="I232" s="16">
        <v>0</v>
      </c>
    </row>
    <row r="233" spans="1:9" s="24" customFormat="1" ht="15" customHeight="1">
      <c r="A233" s="18" t="s">
        <v>274</v>
      </c>
      <c r="B233" s="19">
        <v>907</v>
      </c>
      <c r="C233" s="20">
        <v>10</v>
      </c>
      <c r="D233" s="20">
        <v>0</v>
      </c>
      <c r="E233" s="21" t="s">
        <v>230</v>
      </c>
      <c r="F233" s="22" t="s">
        <v>230</v>
      </c>
      <c r="G233" s="23">
        <v>5706.9</v>
      </c>
      <c r="H233" s="23">
        <v>2231.5</v>
      </c>
      <c r="I233" s="17">
        <v>0.39101789062363107</v>
      </c>
    </row>
    <row r="234" spans="1:9" s="24" customFormat="1" ht="17.45" customHeight="1">
      <c r="A234" s="18" t="s">
        <v>528</v>
      </c>
      <c r="B234" s="19">
        <v>907</v>
      </c>
      <c r="C234" s="20">
        <v>10</v>
      </c>
      <c r="D234" s="20">
        <v>4</v>
      </c>
      <c r="E234" s="21" t="s">
        <v>230</v>
      </c>
      <c r="F234" s="22" t="s">
        <v>230</v>
      </c>
      <c r="G234" s="23">
        <v>5706.9</v>
      </c>
      <c r="H234" s="23">
        <v>2231.5</v>
      </c>
      <c r="I234" s="17">
        <v>0.39101789062363107</v>
      </c>
    </row>
    <row r="235" spans="1:9" ht="25.5">
      <c r="A235" s="10" t="s">
        <v>245</v>
      </c>
      <c r="B235" s="11">
        <v>907</v>
      </c>
      <c r="C235" s="12">
        <v>10</v>
      </c>
      <c r="D235" s="12">
        <v>4</v>
      </c>
      <c r="E235" s="13" t="s">
        <v>244</v>
      </c>
      <c r="F235" s="14" t="s">
        <v>230</v>
      </c>
      <c r="G235" s="15">
        <v>5706.9</v>
      </c>
      <c r="H235" s="15">
        <v>2231.5</v>
      </c>
      <c r="I235" s="16">
        <v>0.39101789062363107</v>
      </c>
    </row>
    <row r="236" spans="1:9" ht="25.5">
      <c r="A236" s="10" t="s">
        <v>272</v>
      </c>
      <c r="B236" s="11">
        <v>907</v>
      </c>
      <c r="C236" s="12">
        <v>10</v>
      </c>
      <c r="D236" s="12">
        <v>4</v>
      </c>
      <c r="E236" s="13" t="s">
        <v>271</v>
      </c>
      <c r="F236" s="14" t="s">
        <v>230</v>
      </c>
      <c r="G236" s="15">
        <v>5706.9</v>
      </c>
      <c r="H236" s="15">
        <v>2231.5</v>
      </c>
      <c r="I236" s="16">
        <v>0.39101789062363107</v>
      </c>
    </row>
    <row r="237" spans="1:9" ht="38.25">
      <c r="A237" s="10" t="s">
        <v>527</v>
      </c>
      <c r="B237" s="11">
        <v>907</v>
      </c>
      <c r="C237" s="12">
        <v>10</v>
      </c>
      <c r="D237" s="12">
        <v>4</v>
      </c>
      <c r="E237" s="13" t="s">
        <v>526</v>
      </c>
      <c r="F237" s="14" t="s">
        <v>230</v>
      </c>
      <c r="G237" s="15">
        <v>5706.9</v>
      </c>
      <c r="H237" s="15">
        <v>2231.5</v>
      </c>
      <c r="I237" s="16">
        <v>0.39101789062363107</v>
      </c>
    </row>
    <row r="238" spans="1:9" ht="15.6" customHeight="1">
      <c r="A238" s="10" t="s">
        <v>267</v>
      </c>
      <c r="B238" s="11">
        <v>907</v>
      </c>
      <c r="C238" s="12">
        <v>10</v>
      </c>
      <c r="D238" s="12">
        <v>4</v>
      </c>
      <c r="E238" s="13" t="s">
        <v>526</v>
      </c>
      <c r="F238" s="14" t="s">
        <v>265</v>
      </c>
      <c r="G238" s="15">
        <v>5706.9</v>
      </c>
      <c r="H238" s="15">
        <v>2231.5</v>
      </c>
      <c r="I238" s="16">
        <v>0.39101789062363107</v>
      </c>
    </row>
    <row r="239" spans="1:9" s="24" customFormat="1" ht="18" customHeight="1">
      <c r="A239" s="18" t="s">
        <v>525</v>
      </c>
      <c r="B239" s="19">
        <v>910</v>
      </c>
      <c r="C239" s="20">
        <v>0</v>
      </c>
      <c r="D239" s="20">
        <v>0</v>
      </c>
      <c r="E239" s="21" t="s">
        <v>230</v>
      </c>
      <c r="F239" s="22" t="s">
        <v>230</v>
      </c>
      <c r="G239" s="23">
        <v>34012</v>
      </c>
      <c r="H239" s="23">
        <v>25790.7</v>
      </c>
      <c r="I239" s="17">
        <v>0.75828237092790785</v>
      </c>
    </row>
    <row r="240" spans="1:9" s="24" customFormat="1" ht="15.6" customHeight="1">
      <c r="A240" s="18" t="s">
        <v>247</v>
      </c>
      <c r="B240" s="19">
        <v>910</v>
      </c>
      <c r="C240" s="20">
        <v>1</v>
      </c>
      <c r="D240" s="20">
        <v>0</v>
      </c>
      <c r="E240" s="21" t="s">
        <v>230</v>
      </c>
      <c r="F240" s="22" t="s">
        <v>230</v>
      </c>
      <c r="G240" s="23">
        <v>23184.799999999999</v>
      </c>
      <c r="H240" s="23">
        <v>20156.599999999999</v>
      </c>
      <c r="I240" s="17">
        <v>0.86938856492184535</v>
      </c>
    </row>
    <row r="241" spans="1:9" s="24" customFormat="1" ht="38.25">
      <c r="A241" s="18" t="s">
        <v>246</v>
      </c>
      <c r="B241" s="19">
        <v>910</v>
      </c>
      <c r="C241" s="20">
        <v>1</v>
      </c>
      <c r="D241" s="20">
        <v>6</v>
      </c>
      <c r="E241" s="21" t="s">
        <v>230</v>
      </c>
      <c r="F241" s="22" t="s">
        <v>230</v>
      </c>
      <c r="G241" s="23">
        <v>7774.9</v>
      </c>
      <c r="H241" s="23">
        <v>6156.9</v>
      </c>
      <c r="I241" s="17">
        <v>0.79189442951034739</v>
      </c>
    </row>
    <row r="242" spans="1:9" ht="25.5">
      <c r="A242" s="10" t="s">
        <v>245</v>
      </c>
      <c r="B242" s="11">
        <v>910</v>
      </c>
      <c r="C242" s="12">
        <v>1</v>
      </c>
      <c r="D242" s="12">
        <v>6</v>
      </c>
      <c r="E242" s="13" t="s">
        <v>244</v>
      </c>
      <c r="F242" s="14" t="s">
        <v>230</v>
      </c>
      <c r="G242" s="15">
        <v>7765</v>
      </c>
      <c r="H242" s="15">
        <v>6156.9</v>
      </c>
      <c r="I242" s="16">
        <v>0.79290405666452024</v>
      </c>
    </row>
    <row r="243" spans="1:9" ht="17.45" customHeight="1">
      <c r="A243" s="10" t="s">
        <v>243</v>
      </c>
      <c r="B243" s="11">
        <v>910</v>
      </c>
      <c r="C243" s="12">
        <v>1</v>
      </c>
      <c r="D243" s="12">
        <v>6</v>
      </c>
      <c r="E243" s="13" t="s">
        <v>242</v>
      </c>
      <c r="F243" s="14" t="s">
        <v>230</v>
      </c>
      <c r="G243" s="15">
        <v>7765</v>
      </c>
      <c r="H243" s="15">
        <v>6156.9</v>
      </c>
      <c r="I243" s="16">
        <v>0.79290405666452024</v>
      </c>
    </row>
    <row r="244" spans="1:9" ht="25.5">
      <c r="A244" s="10" t="s">
        <v>233</v>
      </c>
      <c r="B244" s="11">
        <v>910</v>
      </c>
      <c r="C244" s="12">
        <v>1</v>
      </c>
      <c r="D244" s="12">
        <v>6</v>
      </c>
      <c r="E244" s="13" t="s">
        <v>241</v>
      </c>
      <c r="F244" s="14" t="s">
        <v>230</v>
      </c>
      <c r="G244" s="15">
        <v>1589.6</v>
      </c>
      <c r="H244" s="15">
        <v>1268.8</v>
      </c>
      <c r="I244" s="16">
        <v>0.79818822345244089</v>
      </c>
    </row>
    <row r="245" spans="1:9" ht="63.75">
      <c r="A245" s="10" t="s">
        <v>229</v>
      </c>
      <c r="B245" s="11">
        <v>910</v>
      </c>
      <c r="C245" s="12">
        <v>1</v>
      </c>
      <c r="D245" s="12">
        <v>6</v>
      </c>
      <c r="E245" s="13" t="s">
        <v>241</v>
      </c>
      <c r="F245" s="14" t="s">
        <v>228</v>
      </c>
      <c r="G245" s="15">
        <v>1589.6</v>
      </c>
      <c r="H245" s="15">
        <v>1268.8</v>
      </c>
      <c r="I245" s="16">
        <v>0.79818822345244089</v>
      </c>
    </row>
    <row r="246" spans="1:9">
      <c r="A246" s="10" t="s">
        <v>231</v>
      </c>
      <c r="B246" s="11">
        <v>910</v>
      </c>
      <c r="C246" s="12">
        <v>1</v>
      </c>
      <c r="D246" s="12">
        <v>6</v>
      </c>
      <c r="E246" s="13" t="s">
        <v>237</v>
      </c>
      <c r="F246" s="14" t="s">
        <v>230</v>
      </c>
      <c r="G246" s="15">
        <v>6175.4</v>
      </c>
      <c r="H246" s="15">
        <v>4888.1000000000004</v>
      </c>
      <c r="I246" s="16">
        <v>0.79154386760371809</v>
      </c>
    </row>
    <row r="247" spans="1:9" ht="63.75">
      <c r="A247" s="10" t="s">
        <v>229</v>
      </c>
      <c r="B247" s="11">
        <v>910</v>
      </c>
      <c r="C247" s="12">
        <v>1</v>
      </c>
      <c r="D247" s="12">
        <v>6</v>
      </c>
      <c r="E247" s="13" t="s">
        <v>237</v>
      </c>
      <c r="F247" s="14" t="s">
        <v>228</v>
      </c>
      <c r="G247" s="15">
        <v>4873.6000000000004</v>
      </c>
      <c r="H247" s="15">
        <v>4210.8999999999996</v>
      </c>
      <c r="I247" s="16">
        <v>0.86402248850952057</v>
      </c>
    </row>
    <row r="248" spans="1:9" ht="25.5">
      <c r="A248" s="10" t="s">
        <v>240</v>
      </c>
      <c r="B248" s="11">
        <v>910</v>
      </c>
      <c r="C248" s="12">
        <v>1</v>
      </c>
      <c r="D248" s="12">
        <v>6</v>
      </c>
      <c r="E248" s="13" t="s">
        <v>237</v>
      </c>
      <c r="F248" s="14" t="s">
        <v>239</v>
      </c>
      <c r="G248" s="15">
        <v>1301</v>
      </c>
      <c r="H248" s="15">
        <v>676.9</v>
      </c>
      <c r="I248" s="16">
        <v>0.52029208301306684</v>
      </c>
    </row>
    <row r="249" spans="1:9">
      <c r="A249" s="10" t="s">
        <v>238</v>
      </c>
      <c r="B249" s="11">
        <v>910</v>
      </c>
      <c r="C249" s="12">
        <v>1</v>
      </c>
      <c r="D249" s="12">
        <v>6</v>
      </c>
      <c r="E249" s="13" t="s">
        <v>237</v>
      </c>
      <c r="F249" s="14" t="s">
        <v>236</v>
      </c>
      <c r="G249" s="15">
        <v>0.8</v>
      </c>
      <c r="H249" s="15">
        <v>0.3</v>
      </c>
      <c r="I249" s="16">
        <v>0.37499999999999994</v>
      </c>
    </row>
    <row r="250" spans="1:9" ht="38.25">
      <c r="A250" s="10" t="s">
        <v>515</v>
      </c>
      <c r="B250" s="11">
        <v>910</v>
      </c>
      <c r="C250" s="12">
        <v>1</v>
      </c>
      <c r="D250" s="12">
        <v>6</v>
      </c>
      <c r="E250" s="13" t="s">
        <v>514</v>
      </c>
      <c r="F250" s="14" t="s">
        <v>230</v>
      </c>
      <c r="G250" s="15">
        <v>9.9</v>
      </c>
      <c r="H250" s="15">
        <v>0</v>
      </c>
      <c r="I250" s="16">
        <v>0</v>
      </c>
    </row>
    <row r="251" spans="1:9" ht="63.75">
      <c r="A251" s="10" t="s">
        <v>518</v>
      </c>
      <c r="B251" s="11">
        <v>910</v>
      </c>
      <c r="C251" s="12">
        <v>1</v>
      </c>
      <c r="D251" s="12">
        <v>6</v>
      </c>
      <c r="E251" s="13" t="s">
        <v>517</v>
      </c>
      <c r="F251" s="14" t="s">
        <v>230</v>
      </c>
      <c r="G251" s="15">
        <v>9.9</v>
      </c>
      <c r="H251" s="15">
        <v>0</v>
      </c>
      <c r="I251" s="16">
        <v>0</v>
      </c>
    </row>
    <row r="252" spans="1:9" ht="25.5">
      <c r="A252" s="10" t="s">
        <v>291</v>
      </c>
      <c r="B252" s="11">
        <v>910</v>
      </c>
      <c r="C252" s="12">
        <v>1</v>
      </c>
      <c r="D252" s="12">
        <v>6</v>
      </c>
      <c r="E252" s="13" t="s">
        <v>516</v>
      </c>
      <c r="F252" s="14" t="s">
        <v>230</v>
      </c>
      <c r="G252" s="15">
        <v>9.9</v>
      </c>
      <c r="H252" s="15">
        <v>0</v>
      </c>
      <c r="I252" s="16">
        <v>0</v>
      </c>
    </row>
    <row r="253" spans="1:9" ht="25.5">
      <c r="A253" s="10" t="s">
        <v>240</v>
      </c>
      <c r="B253" s="11">
        <v>910</v>
      </c>
      <c r="C253" s="12">
        <v>1</v>
      </c>
      <c r="D253" s="12">
        <v>6</v>
      </c>
      <c r="E253" s="13" t="s">
        <v>516</v>
      </c>
      <c r="F253" s="14" t="s">
        <v>239</v>
      </c>
      <c r="G253" s="15">
        <v>9.9</v>
      </c>
      <c r="H253" s="15">
        <v>0</v>
      </c>
      <c r="I253" s="16">
        <v>0</v>
      </c>
    </row>
    <row r="254" spans="1:9" s="24" customFormat="1" ht="15.6" customHeight="1">
      <c r="A254" s="18" t="s">
        <v>432</v>
      </c>
      <c r="B254" s="19">
        <v>910</v>
      </c>
      <c r="C254" s="20">
        <v>1</v>
      </c>
      <c r="D254" s="20">
        <v>13</v>
      </c>
      <c r="E254" s="21" t="s">
        <v>230</v>
      </c>
      <c r="F254" s="22" t="s">
        <v>230</v>
      </c>
      <c r="G254" s="23">
        <v>15409.9</v>
      </c>
      <c r="H254" s="23">
        <v>13999.8</v>
      </c>
      <c r="I254" s="17">
        <v>0.90849389029130623</v>
      </c>
    </row>
    <row r="255" spans="1:9" ht="15.6" customHeight="1">
      <c r="A255" s="10" t="s">
        <v>524</v>
      </c>
      <c r="B255" s="11">
        <v>910</v>
      </c>
      <c r="C255" s="12">
        <v>1</v>
      </c>
      <c r="D255" s="12">
        <v>13</v>
      </c>
      <c r="E255" s="13" t="s">
        <v>523</v>
      </c>
      <c r="F255" s="14" t="s">
        <v>230</v>
      </c>
      <c r="G255" s="15">
        <v>15399.8</v>
      </c>
      <c r="H255" s="15">
        <v>13999.8</v>
      </c>
      <c r="I255" s="16">
        <v>0.90908972843803171</v>
      </c>
    </row>
    <row r="256" spans="1:9" ht="25.5">
      <c r="A256" s="10" t="s">
        <v>522</v>
      </c>
      <c r="B256" s="11">
        <v>910</v>
      </c>
      <c r="C256" s="12">
        <v>1</v>
      </c>
      <c r="D256" s="12">
        <v>13</v>
      </c>
      <c r="E256" s="13" t="s">
        <v>521</v>
      </c>
      <c r="F256" s="14" t="s">
        <v>230</v>
      </c>
      <c r="G256" s="15">
        <v>11158.9</v>
      </c>
      <c r="H256" s="15">
        <v>10389</v>
      </c>
      <c r="I256" s="16">
        <v>0.93100574429379246</v>
      </c>
    </row>
    <row r="257" spans="1:9" ht="63.75">
      <c r="A257" s="10" t="s">
        <v>229</v>
      </c>
      <c r="B257" s="11">
        <v>910</v>
      </c>
      <c r="C257" s="12">
        <v>1</v>
      </c>
      <c r="D257" s="12">
        <v>13</v>
      </c>
      <c r="E257" s="13" t="s">
        <v>521</v>
      </c>
      <c r="F257" s="14" t="s">
        <v>228</v>
      </c>
      <c r="G257" s="15">
        <v>10341.4</v>
      </c>
      <c r="H257" s="15">
        <v>9946.5</v>
      </c>
      <c r="I257" s="16">
        <v>0.96181368093294917</v>
      </c>
    </row>
    <row r="258" spans="1:9" ht="25.5">
      <c r="A258" s="10" t="s">
        <v>240</v>
      </c>
      <c r="B258" s="11">
        <v>910</v>
      </c>
      <c r="C258" s="12">
        <v>1</v>
      </c>
      <c r="D258" s="12">
        <v>13</v>
      </c>
      <c r="E258" s="13" t="s">
        <v>521</v>
      </c>
      <c r="F258" s="14" t="s">
        <v>239</v>
      </c>
      <c r="G258" s="15">
        <v>814.8</v>
      </c>
      <c r="H258" s="15">
        <v>441.8</v>
      </c>
      <c r="I258" s="16">
        <v>0.54221894943544435</v>
      </c>
    </row>
    <row r="259" spans="1:9">
      <c r="A259" s="10" t="s">
        <v>238</v>
      </c>
      <c r="B259" s="11">
        <v>910</v>
      </c>
      <c r="C259" s="12">
        <v>1</v>
      </c>
      <c r="D259" s="12">
        <v>13</v>
      </c>
      <c r="E259" s="13" t="s">
        <v>521</v>
      </c>
      <c r="F259" s="14" t="s">
        <v>236</v>
      </c>
      <c r="G259" s="15">
        <v>2.7</v>
      </c>
      <c r="H259" s="15">
        <v>0.7</v>
      </c>
      <c r="I259" s="16">
        <v>0.25925925925925924</v>
      </c>
    </row>
    <row r="260" spans="1:9" ht="38.25">
      <c r="A260" s="10" t="s">
        <v>520</v>
      </c>
      <c r="B260" s="11">
        <v>910</v>
      </c>
      <c r="C260" s="12">
        <v>1</v>
      </c>
      <c r="D260" s="12">
        <v>13</v>
      </c>
      <c r="E260" s="13" t="s">
        <v>519</v>
      </c>
      <c r="F260" s="14" t="s">
        <v>230</v>
      </c>
      <c r="G260" s="15">
        <v>4240.8999999999996</v>
      </c>
      <c r="H260" s="15">
        <v>3610.8</v>
      </c>
      <c r="I260" s="16">
        <v>0.85142304699474181</v>
      </c>
    </row>
    <row r="261" spans="1:9" ht="63.75">
      <c r="A261" s="10" t="s">
        <v>229</v>
      </c>
      <c r="B261" s="11">
        <v>910</v>
      </c>
      <c r="C261" s="12">
        <v>1</v>
      </c>
      <c r="D261" s="12">
        <v>13</v>
      </c>
      <c r="E261" s="13" t="s">
        <v>519</v>
      </c>
      <c r="F261" s="14" t="s">
        <v>228</v>
      </c>
      <c r="G261" s="15">
        <v>4240.8999999999996</v>
      </c>
      <c r="H261" s="15">
        <v>3610.8</v>
      </c>
      <c r="I261" s="16">
        <v>0.85142304699474181</v>
      </c>
    </row>
    <row r="262" spans="1:9" ht="38.25">
      <c r="A262" s="10" t="s">
        <v>515</v>
      </c>
      <c r="B262" s="11">
        <v>910</v>
      </c>
      <c r="C262" s="12">
        <v>1</v>
      </c>
      <c r="D262" s="12">
        <v>13</v>
      </c>
      <c r="E262" s="13" t="s">
        <v>514</v>
      </c>
      <c r="F262" s="14" t="s">
        <v>230</v>
      </c>
      <c r="G262" s="15">
        <v>10.1</v>
      </c>
      <c r="H262" s="15">
        <v>0</v>
      </c>
      <c r="I262" s="16">
        <v>0</v>
      </c>
    </row>
    <row r="263" spans="1:9" ht="63.75">
      <c r="A263" s="10" t="s">
        <v>518</v>
      </c>
      <c r="B263" s="11">
        <v>910</v>
      </c>
      <c r="C263" s="12">
        <v>1</v>
      </c>
      <c r="D263" s="12">
        <v>13</v>
      </c>
      <c r="E263" s="13" t="s">
        <v>517</v>
      </c>
      <c r="F263" s="14" t="s">
        <v>230</v>
      </c>
      <c r="G263" s="15">
        <v>10.1</v>
      </c>
      <c r="H263" s="15">
        <v>0</v>
      </c>
      <c r="I263" s="16">
        <v>0</v>
      </c>
    </row>
    <row r="264" spans="1:9" ht="25.5">
      <c r="A264" s="10" t="s">
        <v>291</v>
      </c>
      <c r="B264" s="11">
        <v>910</v>
      </c>
      <c r="C264" s="12">
        <v>1</v>
      </c>
      <c r="D264" s="12">
        <v>13</v>
      </c>
      <c r="E264" s="13" t="s">
        <v>516</v>
      </c>
      <c r="F264" s="14" t="s">
        <v>230</v>
      </c>
      <c r="G264" s="15">
        <v>10.1</v>
      </c>
      <c r="H264" s="15">
        <v>0</v>
      </c>
      <c r="I264" s="16">
        <v>0</v>
      </c>
    </row>
    <row r="265" spans="1:9" ht="25.5">
      <c r="A265" s="10" t="s">
        <v>240</v>
      </c>
      <c r="B265" s="11">
        <v>910</v>
      </c>
      <c r="C265" s="12">
        <v>1</v>
      </c>
      <c r="D265" s="12">
        <v>13</v>
      </c>
      <c r="E265" s="13" t="s">
        <v>516</v>
      </c>
      <c r="F265" s="14" t="s">
        <v>239</v>
      </c>
      <c r="G265" s="15">
        <v>10.1</v>
      </c>
      <c r="H265" s="15">
        <v>0</v>
      </c>
      <c r="I265" s="16">
        <v>0</v>
      </c>
    </row>
    <row r="266" spans="1:9" s="24" customFormat="1">
      <c r="A266" s="18" t="s">
        <v>280</v>
      </c>
      <c r="B266" s="19">
        <v>910</v>
      </c>
      <c r="C266" s="20">
        <v>7</v>
      </c>
      <c r="D266" s="20">
        <v>0</v>
      </c>
      <c r="E266" s="21" t="s">
        <v>230</v>
      </c>
      <c r="F266" s="22" t="s">
        <v>230</v>
      </c>
      <c r="G266" s="23">
        <v>50</v>
      </c>
      <c r="H266" s="23">
        <v>0</v>
      </c>
      <c r="I266" s="17">
        <v>0</v>
      </c>
    </row>
    <row r="267" spans="1:9" s="24" customFormat="1" ht="25.5">
      <c r="A267" s="18" t="s">
        <v>279</v>
      </c>
      <c r="B267" s="19">
        <v>910</v>
      </c>
      <c r="C267" s="20">
        <v>7</v>
      </c>
      <c r="D267" s="20">
        <v>5</v>
      </c>
      <c r="E267" s="21" t="s">
        <v>230</v>
      </c>
      <c r="F267" s="22" t="s">
        <v>230</v>
      </c>
      <c r="G267" s="23">
        <v>50</v>
      </c>
      <c r="H267" s="23">
        <v>0</v>
      </c>
      <c r="I267" s="17">
        <v>0</v>
      </c>
    </row>
    <row r="268" spans="1:9" ht="38.25">
      <c r="A268" s="10" t="s">
        <v>515</v>
      </c>
      <c r="B268" s="11">
        <v>910</v>
      </c>
      <c r="C268" s="12">
        <v>7</v>
      </c>
      <c r="D268" s="12">
        <v>5</v>
      </c>
      <c r="E268" s="13" t="s">
        <v>514</v>
      </c>
      <c r="F268" s="14" t="s">
        <v>230</v>
      </c>
      <c r="G268" s="15">
        <v>50</v>
      </c>
      <c r="H268" s="15">
        <v>0</v>
      </c>
      <c r="I268" s="16">
        <v>0</v>
      </c>
    </row>
    <row r="269" spans="1:9" ht="25.5">
      <c r="A269" s="10" t="s">
        <v>513</v>
      </c>
      <c r="B269" s="11">
        <v>910</v>
      </c>
      <c r="C269" s="12">
        <v>7</v>
      </c>
      <c r="D269" s="12">
        <v>5</v>
      </c>
      <c r="E269" s="13" t="s">
        <v>512</v>
      </c>
      <c r="F269" s="14" t="s">
        <v>230</v>
      </c>
      <c r="G269" s="15">
        <v>50</v>
      </c>
      <c r="H269" s="15">
        <v>0</v>
      </c>
      <c r="I269" s="16">
        <v>0</v>
      </c>
    </row>
    <row r="270" spans="1:9" ht="25.5">
      <c r="A270" s="10" t="s">
        <v>291</v>
      </c>
      <c r="B270" s="11">
        <v>910</v>
      </c>
      <c r="C270" s="12">
        <v>7</v>
      </c>
      <c r="D270" s="12">
        <v>5</v>
      </c>
      <c r="E270" s="13" t="s">
        <v>511</v>
      </c>
      <c r="F270" s="14" t="s">
        <v>230</v>
      </c>
      <c r="G270" s="15">
        <v>50</v>
      </c>
      <c r="H270" s="15">
        <v>0</v>
      </c>
      <c r="I270" s="16">
        <v>0</v>
      </c>
    </row>
    <row r="271" spans="1:9" ht="25.5">
      <c r="A271" s="10" t="s">
        <v>240</v>
      </c>
      <c r="B271" s="11">
        <v>910</v>
      </c>
      <c r="C271" s="12">
        <v>7</v>
      </c>
      <c r="D271" s="12">
        <v>5</v>
      </c>
      <c r="E271" s="13" t="s">
        <v>511</v>
      </c>
      <c r="F271" s="14" t="s">
        <v>239</v>
      </c>
      <c r="G271" s="15">
        <v>50</v>
      </c>
      <c r="H271" s="15">
        <v>0</v>
      </c>
      <c r="I271" s="16">
        <v>0</v>
      </c>
    </row>
    <row r="272" spans="1:9" s="24" customFormat="1" ht="25.5">
      <c r="A272" s="18" t="s">
        <v>510</v>
      </c>
      <c r="B272" s="19">
        <v>910</v>
      </c>
      <c r="C272" s="20">
        <v>13</v>
      </c>
      <c r="D272" s="20">
        <v>0</v>
      </c>
      <c r="E272" s="21" t="s">
        <v>230</v>
      </c>
      <c r="F272" s="22" t="s">
        <v>230</v>
      </c>
      <c r="G272" s="23">
        <v>2169.1999999999998</v>
      </c>
      <c r="H272" s="23">
        <v>2169.1999999999998</v>
      </c>
      <c r="I272" s="17">
        <v>1</v>
      </c>
    </row>
    <row r="273" spans="1:9" s="24" customFormat="1" ht="27.6" customHeight="1">
      <c r="A273" s="18" t="s">
        <v>509</v>
      </c>
      <c r="B273" s="19">
        <v>910</v>
      </c>
      <c r="C273" s="20">
        <v>13</v>
      </c>
      <c r="D273" s="20">
        <v>1</v>
      </c>
      <c r="E273" s="21" t="s">
        <v>230</v>
      </c>
      <c r="F273" s="22" t="s">
        <v>230</v>
      </c>
      <c r="G273" s="23">
        <v>2169.1999999999998</v>
      </c>
      <c r="H273" s="23">
        <v>2169.1999999999998</v>
      </c>
      <c r="I273" s="17">
        <v>1</v>
      </c>
    </row>
    <row r="274" spans="1:9" ht="15.6" customHeight="1">
      <c r="A274" s="10" t="s">
        <v>508</v>
      </c>
      <c r="B274" s="11">
        <v>910</v>
      </c>
      <c r="C274" s="12">
        <v>13</v>
      </c>
      <c r="D274" s="12">
        <v>1</v>
      </c>
      <c r="E274" s="13" t="s">
        <v>507</v>
      </c>
      <c r="F274" s="14" t="s">
        <v>230</v>
      </c>
      <c r="G274" s="15">
        <v>2169.1999999999998</v>
      </c>
      <c r="H274" s="15">
        <v>2169.1999999999998</v>
      </c>
      <c r="I274" s="16">
        <v>1</v>
      </c>
    </row>
    <row r="275" spans="1:9" ht="16.899999999999999" customHeight="1">
      <c r="A275" s="10" t="s">
        <v>506</v>
      </c>
      <c r="B275" s="11">
        <v>910</v>
      </c>
      <c r="C275" s="12">
        <v>13</v>
      </c>
      <c r="D275" s="12">
        <v>1</v>
      </c>
      <c r="E275" s="13" t="s">
        <v>504</v>
      </c>
      <c r="F275" s="14" t="s">
        <v>230</v>
      </c>
      <c r="G275" s="15">
        <v>2169.1999999999998</v>
      </c>
      <c r="H275" s="15">
        <v>2169.1999999999998</v>
      </c>
      <c r="I275" s="16">
        <v>1</v>
      </c>
    </row>
    <row r="276" spans="1:9" ht="16.899999999999999" customHeight="1">
      <c r="A276" s="10" t="s">
        <v>505</v>
      </c>
      <c r="B276" s="11">
        <v>910</v>
      </c>
      <c r="C276" s="12">
        <v>13</v>
      </c>
      <c r="D276" s="12">
        <v>1</v>
      </c>
      <c r="E276" s="13" t="s">
        <v>504</v>
      </c>
      <c r="F276" s="14" t="s">
        <v>503</v>
      </c>
      <c r="G276" s="15">
        <v>2169.1999999999998</v>
      </c>
      <c r="H276" s="15">
        <v>2169.1999999999998</v>
      </c>
      <c r="I276" s="16">
        <v>1</v>
      </c>
    </row>
    <row r="277" spans="1:9" s="24" customFormat="1" ht="38.25">
      <c r="A277" s="18" t="s">
        <v>502</v>
      </c>
      <c r="B277" s="19">
        <v>910</v>
      </c>
      <c r="C277" s="20">
        <v>14</v>
      </c>
      <c r="D277" s="20">
        <v>0</v>
      </c>
      <c r="E277" s="21" t="s">
        <v>230</v>
      </c>
      <c r="F277" s="22" t="s">
        <v>230</v>
      </c>
      <c r="G277" s="23">
        <v>8608</v>
      </c>
      <c r="H277" s="23">
        <v>3464.9</v>
      </c>
      <c r="I277" s="17">
        <v>0.40252091078066915</v>
      </c>
    </row>
    <row r="278" spans="1:9" s="24" customFormat="1" ht="38.25">
      <c r="A278" s="18" t="s">
        <v>501</v>
      </c>
      <c r="B278" s="19">
        <v>910</v>
      </c>
      <c r="C278" s="20">
        <v>14</v>
      </c>
      <c r="D278" s="20">
        <v>1</v>
      </c>
      <c r="E278" s="21" t="s">
        <v>230</v>
      </c>
      <c r="F278" s="22" t="s">
        <v>230</v>
      </c>
      <c r="G278" s="23">
        <v>8608</v>
      </c>
      <c r="H278" s="23">
        <v>3464.9</v>
      </c>
      <c r="I278" s="17">
        <v>0.40252091078066915</v>
      </c>
    </row>
    <row r="279" spans="1:9" ht="25.5">
      <c r="A279" s="10" t="s">
        <v>500</v>
      </c>
      <c r="B279" s="11">
        <v>910</v>
      </c>
      <c r="C279" s="12">
        <v>14</v>
      </c>
      <c r="D279" s="12">
        <v>1</v>
      </c>
      <c r="E279" s="13" t="s">
        <v>499</v>
      </c>
      <c r="F279" s="14" t="s">
        <v>230</v>
      </c>
      <c r="G279" s="15">
        <v>8608</v>
      </c>
      <c r="H279" s="15">
        <v>3464.9</v>
      </c>
      <c r="I279" s="16">
        <v>0.40252091078066915</v>
      </c>
    </row>
    <row r="280" spans="1:9" ht="25.5">
      <c r="A280" s="10" t="s">
        <v>498</v>
      </c>
      <c r="B280" s="11">
        <v>910</v>
      </c>
      <c r="C280" s="12">
        <v>14</v>
      </c>
      <c r="D280" s="12">
        <v>1</v>
      </c>
      <c r="E280" s="13" t="s">
        <v>497</v>
      </c>
      <c r="F280" s="14" t="s">
        <v>230</v>
      </c>
      <c r="G280" s="15">
        <v>8608</v>
      </c>
      <c r="H280" s="15">
        <v>3464.9</v>
      </c>
      <c r="I280" s="16">
        <v>0.40252091078066915</v>
      </c>
    </row>
    <row r="281" spans="1:9" ht="38.25">
      <c r="A281" s="10" t="s">
        <v>496</v>
      </c>
      <c r="B281" s="11">
        <v>910</v>
      </c>
      <c r="C281" s="12">
        <v>14</v>
      </c>
      <c r="D281" s="12">
        <v>1</v>
      </c>
      <c r="E281" s="13" t="s">
        <v>494</v>
      </c>
      <c r="F281" s="14" t="s">
        <v>230</v>
      </c>
      <c r="G281" s="15">
        <v>8608</v>
      </c>
      <c r="H281" s="15">
        <v>3464.9</v>
      </c>
      <c r="I281" s="16">
        <v>0.40252091078066915</v>
      </c>
    </row>
    <row r="282" spans="1:9">
      <c r="A282" s="10" t="s">
        <v>495</v>
      </c>
      <c r="B282" s="11">
        <v>910</v>
      </c>
      <c r="C282" s="12">
        <v>14</v>
      </c>
      <c r="D282" s="12">
        <v>1</v>
      </c>
      <c r="E282" s="13" t="s">
        <v>494</v>
      </c>
      <c r="F282" s="14" t="s">
        <v>493</v>
      </c>
      <c r="G282" s="15">
        <v>8608</v>
      </c>
      <c r="H282" s="15">
        <v>3464.9</v>
      </c>
      <c r="I282" s="16">
        <v>0.40252091078066915</v>
      </c>
    </row>
    <row r="283" spans="1:9" s="24" customFormat="1" ht="25.5">
      <c r="A283" s="18" t="s">
        <v>492</v>
      </c>
      <c r="B283" s="19">
        <v>913</v>
      </c>
      <c r="C283" s="20">
        <v>0</v>
      </c>
      <c r="D283" s="20">
        <v>0</v>
      </c>
      <c r="E283" s="21" t="s">
        <v>230</v>
      </c>
      <c r="F283" s="22" t="s">
        <v>230</v>
      </c>
      <c r="G283" s="23">
        <v>18145.2</v>
      </c>
      <c r="H283" s="23">
        <v>14779.6</v>
      </c>
      <c r="I283" s="17">
        <v>0.81451844013843877</v>
      </c>
    </row>
    <row r="284" spans="1:9" s="24" customFormat="1">
      <c r="A284" s="18" t="s">
        <v>247</v>
      </c>
      <c r="B284" s="19">
        <v>913</v>
      </c>
      <c r="C284" s="20">
        <v>1</v>
      </c>
      <c r="D284" s="20">
        <v>0</v>
      </c>
      <c r="E284" s="21" t="s">
        <v>230</v>
      </c>
      <c r="F284" s="22" t="s">
        <v>230</v>
      </c>
      <c r="G284" s="23">
        <v>15264.8</v>
      </c>
      <c r="H284" s="23">
        <v>12822.9</v>
      </c>
      <c r="I284" s="17">
        <v>0.84003065877050476</v>
      </c>
    </row>
    <row r="285" spans="1:9" s="24" customFormat="1" ht="16.899999999999999" customHeight="1">
      <c r="A285" s="18" t="s">
        <v>432</v>
      </c>
      <c r="B285" s="19">
        <v>913</v>
      </c>
      <c r="C285" s="20">
        <v>1</v>
      </c>
      <c r="D285" s="20">
        <v>13</v>
      </c>
      <c r="E285" s="21" t="s">
        <v>230</v>
      </c>
      <c r="F285" s="22" t="s">
        <v>230</v>
      </c>
      <c r="G285" s="23">
        <v>15264.8</v>
      </c>
      <c r="H285" s="23">
        <v>12822.9</v>
      </c>
      <c r="I285" s="17">
        <v>0.84003065877050476</v>
      </c>
    </row>
    <row r="286" spans="1:9" ht="25.5">
      <c r="A286" s="10" t="s">
        <v>245</v>
      </c>
      <c r="B286" s="11">
        <v>913</v>
      </c>
      <c r="C286" s="12">
        <v>1</v>
      </c>
      <c r="D286" s="12">
        <v>13</v>
      </c>
      <c r="E286" s="13" t="s">
        <v>244</v>
      </c>
      <c r="F286" s="14" t="s">
        <v>230</v>
      </c>
      <c r="G286" s="15">
        <v>2059.1</v>
      </c>
      <c r="H286" s="15">
        <v>2000.2</v>
      </c>
      <c r="I286" s="16">
        <v>0.97139526977805846</v>
      </c>
    </row>
    <row r="287" spans="1:9">
      <c r="A287" s="10" t="s">
        <v>243</v>
      </c>
      <c r="B287" s="11">
        <v>913</v>
      </c>
      <c r="C287" s="12">
        <v>1</v>
      </c>
      <c r="D287" s="12">
        <v>13</v>
      </c>
      <c r="E287" s="13" t="s">
        <v>242</v>
      </c>
      <c r="F287" s="14" t="s">
        <v>230</v>
      </c>
      <c r="G287" s="15">
        <v>2059.1</v>
      </c>
      <c r="H287" s="15">
        <v>2000.2</v>
      </c>
      <c r="I287" s="16">
        <v>0.97139526977805846</v>
      </c>
    </row>
    <row r="288" spans="1:9" ht="25.5">
      <c r="A288" s="10" t="s">
        <v>233</v>
      </c>
      <c r="B288" s="11">
        <v>913</v>
      </c>
      <c r="C288" s="12">
        <v>1</v>
      </c>
      <c r="D288" s="12">
        <v>13</v>
      </c>
      <c r="E288" s="13" t="s">
        <v>241</v>
      </c>
      <c r="F288" s="14" t="s">
        <v>230</v>
      </c>
      <c r="G288" s="15">
        <v>515.79999999999995</v>
      </c>
      <c r="H288" s="15">
        <v>461.4</v>
      </c>
      <c r="I288" s="16">
        <v>0.89453276463745646</v>
      </c>
    </row>
    <row r="289" spans="1:9" ht="63.75">
      <c r="A289" s="10" t="s">
        <v>229</v>
      </c>
      <c r="B289" s="11">
        <v>913</v>
      </c>
      <c r="C289" s="12">
        <v>1</v>
      </c>
      <c r="D289" s="12">
        <v>13</v>
      </c>
      <c r="E289" s="13" t="s">
        <v>241</v>
      </c>
      <c r="F289" s="14" t="s">
        <v>228</v>
      </c>
      <c r="G289" s="15">
        <v>515.79999999999995</v>
      </c>
      <c r="H289" s="15">
        <v>461.4</v>
      </c>
      <c r="I289" s="16">
        <v>0.89453276463745646</v>
      </c>
    </row>
    <row r="290" spans="1:9">
      <c r="A290" s="10" t="s">
        <v>231</v>
      </c>
      <c r="B290" s="11">
        <v>913</v>
      </c>
      <c r="C290" s="12">
        <v>1</v>
      </c>
      <c r="D290" s="12">
        <v>13</v>
      </c>
      <c r="E290" s="13" t="s">
        <v>237</v>
      </c>
      <c r="F290" s="14" t="s">
        <v>230</v>
      </c>
      <c r="G290" s="15">
        <v>1543.3</v>
      </c>
      <c r="H290" s="15">
        <v>1538.8</v>
      </c>
      <c r="I290" s="16">
        <v>0.9970841702844554</v>
      </c>
    </row>
    <row r="291" spans="1:9" ht="63.75">
      <c r="A291" s="10" t="s">
        <v>229</v>
      </c>
      <c r="B291" s="11">
        <v>913</v>
      </c>
      <c r="C291" s="12">
        <v>1</v>
      </c>
      <c r="D291" s="12">
        <v>13</v>
      </c>
      <c r="E291" s="13" t="s">
        <v>237</v>
      </c>
      <c r="F291" s="14" t="s">
        <v>228</v>
      </c>
      <c r="G291" s="15">
        <v>1528.6</v>
      </c>
      <c r="H291" s="15">
        <v>1528.2</v>
      </c>
      <c r="I291" s="16">
        <v>0.99973832264817486</v>
      </c>
    </row>
    <row r="292" spans="1:9" ht="25.5">
      <c r="A292" s="10" t="s">
        <v>240</v>
      </c>
      <c r="B292" s="11">
        <v>913</v>
      </c>
      <c r="C292" s="12">
        <v>1</v>
      </c>
      <c r="D292" s="12">
        <v>13</v>
      </c>
      <c r="E292" s="13" t="s">
        <v>237</v>
      </c>
      <c r="F292" s="14" t="s">
        <v>239</v>
      </c>
      <c r="G292" s="15">
        <v>14.6</v>
      </c>
      <c r="H292" s="15">
        <v>10.5</v>
      </c>
      <c r="I292" s="16">
        <v>0.71917808219178081</v>
      </c>
    </row>
    <row r="293" spans="1:9" ht="18" customHeight="1">
      <c r="A293" s="10" t="s">
        <v>238</v>
      </c>
      <c r="B293" s="11">
        <v>913</v>
      </c>
      <c r="C293" s="12">
        <v>1</v>
      </c>
      <c r="D293" s="12">
        <v>13</v>
      </c>
      <c r="E293" s="13" t="s">
        <v>237</v>
      </c>
      <c r="F293" s="14" t="s">
        <v>236</v>
      </c>
      <c r="G293" s="15">
        <v>0.1</v>
      </c>
      <c r="H293" s="15">
        <v>0.1</v>
      </c>
      <c r="I293" s="16">
        <v>1</v>
      </c>
    </row>
    <row r="294" spans="1:9" ht="25.5">
      <c r="A294" s="10" t="s">
        <v>417</v>
      </c>
      <c r="B294" s="11">
        <v>913</v>
      </c>
      <c r="C294" s="12">
        <v>1</v>
      </c>
      <c r="D294" s="12">
        <v>13</v>
      </c>
      <c r="E294" s="13" t="s">
        <v>416</v>
      </c>
      <c r="F294" s="14" t="s">
        <v>230</v>
      </c>
      <c r="G294" s="15">
        <v>447.9</v>
      </c>
      <c r="H294" s="15">
        <v>371.6</v>
      </c>
      <c r="I294" s="16">
        <v>0.82964947532931466</v>
      </c>
    </row>
    <row r="295" spans="1:9" ht="18" customHeight="1">
      <c r="A295" s="10" t="s">
        <v>415</v>
      </c>
      <c r="B295" s="11">
        <v>913</v>
      </c>
      <c r="C295" s="12">
        <v>1</v>
      </c>
      <c r="D295" s="12">
        <v>13</v>
      </c>
      <c r="E295" s="13" t="s">
        <v>414</v>
      </c>
      <c r="F295" s="14" t="s">
        <v>230</v>
      </c>
      <c r="G295" s="15">
        <v>447.9</v>
      </c>
      <c r="H295" s="15">
        <v>371.6</v>
      </c>
      <c r="I295" s="16">
        <v>0.82964947532931466</v>
      </c>
    </row>
    <row r="296" spans="1:9" ht="25.5">
      <c r="A296" s="10" t="s">
        <v>413</v>
      </c>
      <c r="B296" s="11">
        <v>913</v>
      </c>
      <c r="C296" s="12">
        <v>1</v>
      </c>
      <c r="D296" s="12">
        <v>13</v>
      </c>
      <c r="E296" s="13" t="s">
        <v>412</v>
      </c>
      <c r="F296" s="14" t="s">
        <v>230</v>
      </c>
      <c r="G296" s="15">
        <v>447.9</v>
      </c>
      <c r="H296" s="15">
        <v>371.6</v>
      </c>
      <c r="I296" s="16">
        <v>0.82964947532931466</v>
      </c>
    </row>
    <row r="297" spans="1:9" ht="25.5">
      <c r="A297" s="10" t="s">
        <v>240</v>
      </c>
      <c r="B297" s="11">
        <v>913</v>
      </c>
      <c r="C297" s="12">
        <v>1</v>
      </c>
      <c r="D297" s="12">
        <v>13</v>
      </c>
      <c r="E297" s="13" t="s">
        <v>412</v>
      </c>
      <c r="F297" s="14" t="s">
        <v>239</v>
      </c>
      <c r="G297" s="15">
        <v>264.60000000000002</v>
      </c>
      <c r="H297" s="15">
        <v>208.1</v>
      </c>
      <c r="I297" s="16">
        <v>0.78647014361300072</v>
      </c>
    </row>
    <row r="298" spans="1:9" ht="19.149999999999999" customHeight="1">
      <c r="A298" s="10" t="s">
        <v>238</v>
      </c>
      <c r="B298" s="11">
        <v>913</v>
      </c>
      <c r="C298" s="12">
        <v>1</v>
      </c>
      <c r="D298" s="12">
        <v>13</v>
      </c>
      <c r="E298" s="13" t="s">
        <v>412</v>
      </c>
      <c r="F298" s="14" t="s">
        <v>236</v>
      </c>
      <c r="G298" s="15">
        <v>183.3</v>
      </c>
      <c r="H298" s="15">
        <v>163.5</v>
      </c>
      <c r="I298" s="16">
        <v>0.89198036006546644</v>
      </c>
    </row>
    <row r="299" spans="1:9" ht="38.25">
      <c r="A299" s="10" t="s">
        <v>491</v>
      </c>
      <c r="B299" s="11">
        <v>913</v>
      </c>
      <c r="C299" s="12">
        <v>1</v>
      </c>
      <c r="D299" s="12">
        <v>13</v>
      </c>
      <c r="E299" s="13" t="s">
        <v>490</v>
      </c>
      <c r="F299" s="14" t="s">
        <v>230</v>
      </c>
      <c r="G299" s="15">
        <v>11707.8</v>
      </c>
      <c r="H299" s="15">
        <v>10391.1</v>
      </c>
      <c r="I299" s="16">
        <v>0.88753651411879264</v>
      </c>
    </row>
    <row r="300" spans="1:9" ht="18" customHeight="1">
      <c r="A300" s="10" t="s">
        <v>489</v>
      </c>
      <c r="B300" s="11">
        <v>913</v>
      </c>
      <c r="C300" s="12">
        <v>1</v>
      </c>
      <c r="D300" s="12">
        <v>13</v>
      </c>
      <c r="E300" s="13" t="s">
        <v>488</v>
      </c>
      <c r="F300" s="14" t="s">
        <v>230</v>
      </c>
      <c r="G300" s="15">
        <v>646.9</v>
      </c>
      <c r="H300" s="15">
        <v>593.20000000000005</v>
      </c>
      <c r="I300" s="16">
        <v>0.91698871541196481</v>
      </c>
    </row>
    <row r="301" spans="1:9" ht="25.5">
      <c r="A301" s="10" t="s">
        <v>486</v>
      </c>
      <c r="B301" s="11">
        <v>913</v>
      </c>
      <c r="C301" s="12">
        <v>1</v>
      </c>
      <c r="D301" s="12">
        <v>13</v>
      </c>
      <c r="E301" s="13" t="s">
        <v>488</v>
      </c>
      <c r="F301" s="14" t="s">
        <v>484</v>
      </c>
      <c r="G301" s="15">
        <v>646.9</v>
      </c>
      <c r="H301" s="15">
        <v>593.20000000000005</v>
      </c>
      <c r="I301" s="16">
        <v>0.91698871541196481</v>
      </c>
    </row>
    <row r="302" spans="1:9" ht="18" customHeight="1">
      <c r="A302" s="10" t="s">
        <v>487</v>
      </c>
      <c r="B302" s="11">
        <v>913</v>
      </c>
      <c r="C302" s="12">
        <v>1</v>
      </c>
      <c r="D302" s="12">
        <v>13</v>
      </c>
      <c r="E302" s="13" t="s">
        <v>485</v>
      </c>
      <c r="F302" s="14" t="s">
        <v>230</v>
      </c>
      <c r="G302" s="15">
        <v>11060.9</v>
      </c>
      <c r="H302" s="15">
        <v>9797.9</v>
      </c>
      <c r="I302" s="16">
        <v>0.88581399343633882</v>
      </c>
    </row>
    <row r="303" spans="1:9" ht="25.5">
      <c r="A303" s="10" t="s">
        <v>486</v>
      </c>
      <c r="B303" s="11">
        <v>913</v>
      </c>
      <c r="C303" s="12">
        <v>1</v>
      </c>
      <c r="D303" s="12">
        <v>13</v>
      </c>
      <c r="E303" s="13" t="s">
        <v>485</v>
      </c>
      <c r="F303" s="14" t="s">
        <v>484</v>
      </c>
      <c r="G303" s="15">
        <v>11060.9</v>
      </c>
      <c r="H303" s="15">
        <v>9797.9</v>
      </c>
      <c r="I303" s="16">
        <v>0.88581399343633882</v>
      </c>
    </row>
    <row r="304" spans="1:9" ht="38.25">
      <c r="A304" s="10" t="s">
        <v>483</v>
      </c>
      <c r="B304" s="11">
        <v>913</v>
      </c>
      <c r="C304" s="12">
        <v>1</v>
      </c>
      <c r="D304" s="12">
        <v>13</v>
      </c>
      <c r="E304" s="13" t="s">
        <v>482</v>
      </c>
      <c r="F304" s="14" t="s">
        <v>230</v>
      </c>
      <c r="G304" s="15">
        <v>1050</v>
      </c>
      <c r="H304" s="15">
        <v>60</v>
      </c>
      <c r="I304" s="16">
        <v>5.7142857142857141E-2</v>
      </c>
    </row>
    <row r="305" spans="1:9" ht="25.5">
      <c r="A305" s="10" t="s">
        <v>481</v>
      </c>
      <c r="B305" s="11">
        <v>913</v>
      </c>
      <c r="C305" s="12">
        <v>1</v>
      </c>
      <c r="D305" s="12">
        <v>13</v>
      </c>
      <c r="E305" s="13" t="s">
        <v>480</v>
      </c>
      <c r="F305" s="14" t="s">
        <v>230</v>
      </c>
      <c r="G305" s="15">
        <v>1050</v>
      </c>
      <c r="H305" s="15">
        <v>60</v>
      </c>
      <c r="I305" s="16">
        <v>5.7142857142857141E-2</v>
      </c>
    </row>
    <row r="306" spans="1:9" ht="33" customHeight="1">
      <c r="A306" s="10" t="s">
        <v>479</v>
      </c>
      <c r="B306" s="11">
        <v>913</v>
      </c>
      <c r="C306" s="12">
        <v>1</v>
      </c>
      <c r="D306" s="12">
        <v>13</v>
      </c>
      <c r="E306" s="13" t="s">
        <v>478</v>
      </c>
      <c r="F306" s="14" t="s">
        <v>230</v>
      </c>
      <c r="G306" s="15">
        <v>1050</v>
      </c>
      <c r="H306" s="15">
        <v>60</v>
      </c>
      <c r="I306" s="16">
        <v>5.7142857142857141E-2</v>
      </c>
    </row>
    <row r="307" spans="1:9" ht="25.5">
      <c r="A307" s="10" t="s">
        <v>240</v>
      </c>
      <c r="B307" s="11">
        <v>913</v>
      </c>
      <c r="C307" s="12">
        <v>1</v>
      </c>
      <c r="D307" s="12">
        <v>13</v>
      </c>
      <c r="E307" s="13" t="s">
        <v>478</v>
      </c>
      <c r="F307" s="14" t="s">
        <v>239</v>
      </c>
      <c r="G307" s="15">
        <v>1050</v>
      </c>
      <c r="H307" s="15">
        <v>60</v>
      </c>
      <c r="I307" s="16">
        <v>5.7142857142857141E-2</v>
      </c>
    </row>
    <row r="308" spans="1:9" s="24" customFormat="1" ht="18" customHeight="1">
      <c r="A308" s="18" t="s">
        <v>388</v>
      </c>
      <c r="B308" s="19">
        <v>913</v>
      </c>
      <c r="C308" s="20">
        <v>4</v>
      </c>
      <c r="D308" s="20">
        <v>0</v>
      </c>
      <c r="E308" s="21" t="s">
        <v>230</v>
      </c>
      <c r="F308" s="22" t="s">
        <v>230</v>
      </c>
      <c r="G308" s="23">
        <v>115</v>
      </c>
      <c r="H308" s="23">
        <v>36</v>
      </c>
      <c r="I308" s="17">
        <v>0.31304347826086959</v>
      </c>
    </row>
    <row r="309" spans="1:9" s="24" customFormat="1" ht="16.899999999999999" customHeight="1">
      <c r="A309" s="18" t="s">
        <v>376</v>
      </c>
      <c r="B309" s="19">
        <v>913</v>
      </c>
      <c r="C309" s="20">
        <v>4</v>
      </c>
      <c r="D309" s="20">
        <v>12</v>
      </c>
      <c r="E309" s="21" t="s">
        <v>230</v>
      </c>
      <c r="F309" s="22" t="s">
        <v>230</v>
      </c>
      <c r="G309" s="23">
        <v>115</v>
      </c>
      <c r="H309" s="23">
        <v>36</v>
      </c>
      <c r="I309" s="17">
        <v>0.31304347826086959</v>
      </c>
    </row>
    <row r="310" spans="1:9" ht="38.25">
      <c r="A310" s="10" t="s">
        <v>483</v>
      </c>
      <c r="B310" s="11">
        <v>913</v>
      </c>
      <c r="C310" s="12">
        <v>4</v>
      </c>
      <c r="D310" s="12">
        <v>12</v>
      </c>
      <c r="E310" s="13" t="s">
        <v>482</v>
      </c>
      <c r="F310" s="14" t="s">
        <v>230</v>
      </c>
      <c r="G310" s="15">
        <v>115</v>
      </c>
      <c r="H310" s="15">
        <v>36</v>
      </c>
      <c r="I310" s="16">
        <v>0.31304347826086959</v>
      </c>
    </row>
    <row r="311" spans="1:9" ht="25.5">
      <c r="A311" s="10" t="s">
        <v>481</v>
      </c>
      <c r="B311" s="11">
        <v>913</v>
      </c>
      <c r="C311" s="12">
        <v>4</v>
      </c>
      <c r="D311" s="12">
        <v>12</v>
      </c>
      <c r="E311" s="13" t="s">
        <v>480</v>
      </c>
      <c r="F311" s="14" t="s">
        <v>230</v>
      </c>
      <c r="G311" s="15">
        <v>115</v>
      </c>
      <c r="H311" s="15">
        <v>36</v>
      </c>
      <c r="I311" s="16">
        <v>0.31304347826086959</v>
      </c>
    </row>
    <row r="312" spans="1:9" ht="33" customHeight="1">
      <c r="A312" s="10" t="s">
        <v>479</v>
      </c>
      <c r="B312" s="11">
        <v>913</v>
      </c>
      <c r="C312" s="12">
        <v>4</v>
      </c>
      <c r="D312" s="12">
        <v>12</v>
      </c>
      <c r="E312" s="13" t="s">
        <v>478</v>
      </c>
      <c r="F312" s="14" t="s">
        <v>230</v>
      </c>
      <c r="G312" s="15">
        <v>115</v>
      </c>
      <c r="H312" s="15">
        <v>36</v>
      </c>
      <c r="I312" s="16">
        <v>0.31304347826086959</v>
      </c>
    </row>
    <row r="313" spans="1:9" ht="25.5">
      <c r="A313" s="10" t="s">
        <v>240</v>
      </c>
      <c r="B313" s="11">
        <v>913</v>
      </c>
      <c r="C313" s="12">
        <v>4</v>
      </c>
      <c r="D313" s="12">
        <v>12</v>
      </c>
      <c r="E313" s="13" t="s">
        <v>478</v>
      </c>
      <c r="F313" s="14" t="s">
        <v>239</v>
      </c>
      <c r="G313" s="15">
        <v>115</v>
      </c>
      <c r="H313" s="15">
        <v>36</v>
      </c>
      <c r="I313" s="16">
        <v>0.31304347826086959</v>
      </c>
    </row>
    <row r="314" spans="1:9" s="24" customFormat="1" ht="15.6" customHeight="1">
      <c r="A314" s="18" t="s">
        <v>288</v>
      </c>
      <c r="B314" s="19">
        <v>913</v>
      </c>
      <c r="C314" s="20">
        <v>5</v>
      </c>
      <c r="D314" s="20">
        <v>0</v>
      </c>
      <c r="E314" s="21" t="s">
        <v>230</v>
      </c>
      <c r="F314" s="22" t="s">
        <v>230</v>
      </c>
      <c r="G314" s="23">
        <v>110.4</v>
      </c>
      <c r="H314" s="23">
        <v>110.4</v>
      </c>
      <c r="I314" s="17">
        <v>1</v>
      </c>
    </row>
    <row r="315" spans="1:9" s="24" customFormat="1" ht="16.899999999999999" customHeight="1">
      <c r="A315" s="18" t="s">
        <v>477</v>
      </c>
      <c r="B315" s="19">
        <v>913</v>
      </c>
      <c r="C315" s="20">
        <v>5</v>
      </c>
      <c r="D315" s="20">
        <v>1</v>
      </c>
      <c r="E315" s="21" t="s">
        <v>230</v>
      </c>
      <c r="F315" s="22" t="s">
        <v>230</v>
      </c>
      <c r="G315" s="23">
        <v>110.4</v>
      </c>
      <c r="H315" s="23">
        <v>110.4</v>
      </c>
      <c r="I315" s="17">
        <v>1</v>
      </c>
    </row>
    <row r="316" spans="1:9" ht="17.45" customHeight="1">
      <c r="A316" s="10" t="s">
        <v>476</v>
      </c>
      <c r="B316" s="11">
        <v>913</v>
      </c>
      <c r="C316" s="12">
        <v>5</v>
      </c>
      <c r="D316" s="12">
        <v>1</v>
      </c>
      <c r="E316" s="13" t="s">
        <v>475</v>
      </c>
      <c r="F316" s="14" t="s">
        <v>230</v>
      </c>
      <c r="G316" s="15">
        <v>110.4</v>
      </c>
      <c r="H316" s="15">
        <v>110.4</v>
      </c>
      <c r="I316" s="16">
        <v>1</v>
      </c>
    </row>
    <row r="317" spans="1:9" ht="17.45" customHeight="1">
      <c r="A317" s="10" t="s">
        <v>474</v>
      </c>
      <c r="B317" s="11">
        <v>913</v>
      </c>
      <c r="C317" s="12">
        <v>5</v>
      </c>
      <c r="D317" s="12">
        <v>1</v>
      </c>
      <c r="E317" s="13" t="s">
        <v>473</v>
      </c>
      <c r="F317" s="14" t="s">
        <v>230</v>
      </c>
      <c r="G317" s="15">
        <v>110.4</v>
      </c>
      <c r="H317" s="15">
        <v>110.4</v>
      </c>
      <c r="I317" s="16">
        <v>1</v>
      </c>
    </row>
    <row r="318" spans="1:9" ht="25.5">
      <c r="A318" s="10" t="s">
        <v>472</v>
      </c>
      <c r="B318" s="11">
        <v>913</v>
      </c>
      <c r="C318" s="12">
        <v>5</v>
      </c>
      <c r="D318" s="12">
        <v>1</v>
      </c>
      <c r="E318" s="13" t="s">
        <v>471</v>
      </c>
      <c r="F318" s="14" t="s">
        <v>230</v>
      </c>
      <c r="G318" s="15">
        <v>110.4</v>
      </c>
      <c r="H318" s="15">
        <v>110.4</v>
      </c>
      <c r="I318" s="16">
        <v>1</v>
      </c>
    </row>
    <row r="319" spans="1:9" ht="25.5">
      <c r="A319" s="10" t="s">
        <v>240</v>
      </c>
      <c r="B319" s="11">
        <v>913</v>
      </c>
      <c r="C319" s="12">
        <v>5</v>
      </c>
      <c r="D319" s="12">
        <v>1</v>
      </c>
      <c r="E319" s="13" t="s">
        <v>471</v>
      </c>
      <c r="F319" s="14" t="s">
        <v>239</v>
      </c>
      <c r="G319" s="15">
        <v>110.4</v>
      </c>
      <c r="H319" s="15">
        <v>110.4</v>
      </c>
      <c r="I319" s="16">
        <v>1</v>
      </c>
    </row>
    <row r="320" spans="1:9" s="24" customFormat="1">
      <c r="A320" s="18" t="s">
        <v>470</v>
      </c>
      <c r="B320" s="19">
        <v>913</v>
      </c>
      <c r="C320" s="20">
        <v>12</v>
      </c>
      <c r="D320" s="20">
        <v>0</v>
      </c>
      <c r="E320" s="21" t="s">
        <v>230</v>
      </c>
      <c r="F320" s="22" t="s">
        <v>230</v>
      </c>
      <c r="G320" s="23">
        <v>2655</v>
      </c>
      <c r="H320" s="23">
        <v>1810.2</v>
      </c>
      <c r="I320" s="17">
        <v>0.68180790960451976</v>
      </c>
    </row>
    <row r="321" spans="1:9" s="24" customFormat="1">
      <c r="A321" s="18" t="s">
        <v>469</v>
      </c>
      <c r="B321" s="19">
        <v>913</v>
      </c>
      <c r="C321" s="20">
        <v>12</v>
      </c>
      <c r="D321" s="20">
        <v>2</v>
      </c>
      <c r="E321" s="21" t="s">
        <v>230</v>
      </c>
      <c r="F321" s="22" t="s">
        <v>230</v>
      </c>
      <c r="G321" s="23">
        <v>2655</v>
      </c>
      <c r="H321" s="23">
        <v>1810.2</v>
      </c>
      <c r="I321" s="17">
        <v>0.68180790960451976</v>
      </c>
    </row>
    <row r="322" spans="1:9" ht="25.5">
      <c r="A322" s="10" t="s">
        <v>468</v>
      </c>
      <c r="B322" s="11">
        <v>913</v>
      </c>
      <c r="C322" s="12">
        <v>12</v>
      </c>
      <c r="D322" s="12">
        <v>2</v>
      </c>
      <c r="E322" s="13" t="s">
        <v>467</v>
      </c>
      <c r="F322" s="14" t="s">
        <v>230</v>
      </c>
      <c r="G322" s="15">
        <v>2655</v>
      </c>
      <c r="H322" s="15">
        <v>1810.2</v>
      </c>
      <c r="I322" s="16">
        <v>0.68180790960451976</v>
      </c>
    </row>
    <row r="323" spans="1:9" ht="25.5">
      <c r="A323" s="10" t="s">
        <v>466</v>
      </c>
      <c r="B323" s="11">
        <v>913</v>
      </c>
      <c r="C323" s="12">
        <v>12</v>
      </c>
      <c r="D323" s="12">
        <v>2</v>
      </c>
      <c r="E323" s="13" t="s">
        <v>465</v>
      </c>
      <c r="F323" s="14" t="s">
        <v>230</v>
      </c>
      <c r="G323" s="15">
        <v>2655</v>
      </c>
      <c r="H323" s="15">
        <v>1810.2</v>
      </c>
      <c r="I323" s="16">
        <v>0.68180790960451976</v>
      </c>
    </row>
    <row r="324" spans="1:9" ht="16.899999999999999" customHeight="1">
      <c r="A324" s="10" t="s">
        <v>238</v>
      </c>
      <c r="B324" s="11">
        <v>913</v>
      </c>
      <c r="C324" s="12">
        <v>12</v>
      </c>
      <c r="D324" s="12">
        <v>2</v>
      </c>
      <c r="E324" s="13" t="s">
        <v>465</v>
      </c>
      <c r="F324" s="14" t="s">
        <v>236</v>
      </c>
      <c r="G324" s="15">
        <v>2655</v>
      </c>
      <c r="H324" s="15">
        <v>1810.2</v>
      </c>
      <c r="I324" s="16">
        <v>0.68180790960451976</v>
      </c>
    </row>
    <row r="325" spans="1:9" s="24" customFormat="1" ht="16.899999999999999" customHeight="1">
      <c r="A325" s="18" t="s">
        <v>464</v>
      </c>
      <c r="B325" s="19">
        <v>916</v>
      </c>
      <c r="C325" s="20">
        <v>0</v>
      </c>
      <c r="D325" s="20">
        <v>0</v>
      </c>
      <c r="E325" s="21" t="s">
        <v>230</v>
      </c>
      <c r="F325" s="22" t="s">
        <v>230</v>
      </c>
      <c r="G325" s="23">
        <v>1094.9000000000001</v>
      </c>
      <c r="H325" s="23">
        <v>1061.9000000000001</v>
      </c>
      <c r="I325" s="17">
        <v>0.9698602612110695</v>
      </c>
    </row>
    <row r="326" spans="1:9" s="24" customFormat="1" ht="15.6" customHeight="1">
      <c r="A326" s="18" t="s">
        <v>247</v>
      </c>
      <c r="B326" s="19">
        <v>916</v>
      </c>
      <c r="C326" s="20">
        <v>1</v>
      </c>
      <c r="D326" s="20">
        <v>0</v>
      </c>
      <c r="E326" s="21" t="s">
        <v>230</v>
      </c>
      <c r="F326" s="22" t="s">
        <v>230</v>
      </c>
      <c r="G326" s="23">
        <v>1094.9000000000001</v>
      </c>
      <c r="H326" s="23">
        <v>1061.9000000000001</v>
      </c>
      <c r="I326" s="17">
        <v>0.9698602612110695</v>
      </c>
    </row>
    <row r="327" spans="1:9" s="24" customFormat="1" ht="46.9" customHeight="1">
      <c r="A327" s="18" t="s">
        <v>463</v>
      </c>
      <c r="B327" s="19">
        <v>916</v>
      </c>
      <c r="C327" s="20">
        <v>1</v>
      </c>
      <c r="D327" s="20">
        <v>3</v>
      </c>
      <c r="E327" s="21" t="s">
        <v>230</v>
      </c>
      <c r="F327" s="22" t="s">
        <v>230</v>
      </c>
      <c r="G327" s="23">
        <v>1094.9000000000001</v>
      </c>
      <c r="H327" s="23">
        <v>1061.9000000000001</v>
      </c>
      <c r="I327" s="17">
        <v>0.9698602612110695</v>
      </c>
    </row>
    <row r="328" spans="1:9" ht="25.5">
      <c r="A328" s="10" t="s">
        <v>245</v>
      </c>
      <c r="B328" s="11">
        <v>916</v>
      </c>
      <c r="C328" s="12">
        <v>1</v>
      </c>
      <c r="D328" s="12">
        <v>3</v>
      </c>
      <c r="E328" s="13" t="s">
        <v>244</v>
      </c>
      <c r="F328" s="14" t="s">
        <v>230</v>
      </c>
      <c r="G328" s="15">
        <v>1094.9000000000001</v>
      </c>
      <c r="H328" s="15">
        <v>1061.9000000000001</v>
      </c>
      <c r="I328" s="16">
        <v>0.9698602612110695</v>
      </c>
    </row>
    <row r="329" spans="1:9">
      <c r="A329" s="10" t="s">
        <v>243</v>
      </c>
      <c r="B329" s="11">
        <v>916</v>
      </c>
      <c r="C329" s="12">
        <v>1</v>
      </c>
      <c r="D329" s="12">
        <v>3</v>
      </c>
      <c r="E329" s="13" t="s">
        <v>242</v>
      </c>
      <c r="F329" s="14" t="s">
        <v>230</v>
      </c>
      <c r="G329" s="15">
        <v>283.8</v>
      </c>
      <c r="H329" s="15">
        <v>272.8</v>
      </c>
      <c r="I329" s="16">
        <v>0.96124031007751942</v>
      </c>
    </row>
    <row r="330" spans="1:9" ht="25.5">
      <c r="A330" s="10" t="s">
        <v>233</v>
      </c>
      <c r="B330" s="11">
        <v>916</v>
      </c>
      <c r="C330" s="12">
        <v>1</v>
      </c>
      <c r="D330" s="12">
        <v>3</v>
      </c>
      <c r="E330" s="13" t="s">
        <v>241</v>
      </c>
      <c r="F330" s="14" t="s">
        <v>230</v>
      </c>
      <c r="G330" s="15">
        <v>68.900000000000006</v>
      </c>
      <c r="H330" s="15">
        <v>61.9</v>
      </c>
      <c r="I330" s="16">
        <v>0.89840348330914355</v>
      </c>
    </row>
    <row r="331" spans="1:9" ht="63.75">
      <c r="A331" s="10" t="s">
        <v>229</v>
      </c>
      <c r="B331" s="11">
        <v>916</v>
      </c>
      <c r="C331" s="12">
        <v>1</v>
      </c>
      <c r="D331" s="12">
        <v>3</v>
      </c>
      <c r="E331" s="13" t="s">
        <v>241</v>
      </c>
      <c r="F331" s="14" t="s">
        <v>228</v>
      </c>
      <c r="G331" s="15">
        <v>68.900000000000006</v>
      </c>
      <c r="H331" s="15">
        <v>61.9</v>
      </c>
      <c r="I331" s="16">
        <v>0.89840348330914355</v>
      </c>
    </row>
    <row r="332" spans="1:9">
      <c r="A332" s="10" t="s">
        <v>231</v>
      </c>
      <c r="B332" s="11">
        <v>916</v>
      </c>
      <c r="C332" s="12">
        <v>1</v>
      </c>
      <c r="D332" s="12">
        <v>3</v>
      </c>
      <c r="E332" s="13" t="s">
        <v>237</v>
      </c>
      <c r="F332" s="14" t="s">
        <v>230</v>
      </c>
      <c r="G332" s="15">
        <v>214.9</v>
      </c>
      <c r="H332" s="15">
        <v>210.9</v>
      </c>
      <c r="I332" s="16">
        <v>0.98138669148441138</v>
      </c>
    </row>
    <row r="333" spans="1:9" ht="63.75">
      <c r="A333" s="10" t="s">
        <v>229</v>
      </c>
      <c r="B333" s="11">
        <v>916</v>
      </c>
      <c r="C333" s="12">
        <v>1</v>
      </c>
      <c r="D333" s="12">
        <v>3</v>
      </c>
      <c r="E333" s="13" t="s">
        <v>237</v>
      </c>
      <c r="F333" s="14" t="s">
        <v>228</v>
      </c>
      <c r="G333" s="15">
        <v>206.3</v>
      </c>
      <c r="H333" s="15">
        <v>206.3</v>
      </c>
      <c r="I333" s="16">
        <v>1</v>
      </c>
    </row>
    <row r="334" spans="1:9" ht="25.5">
      <c r="A334" s="10" t="s">
        <v>240</v>
      </c>
      <c r="B334" s="11">
        <v>916</v>
      </c>
      <c r="C334" s="12">
        <v>1</v>
      </c>
      <c r="D334" s="12">
        <v>3</v>
      </c>
      <c r="E334" s="13" t="s">
        <v>237</v>
      </c>
      <c r="F334" s="14" t="s">
        <v>239</v>
      </c>
      <c r="G334" s="15">
        <v>8.6</v>
      </c>
      <c r="H334" s="15">
        <v>4.5999999999999996</v>
      </c>
      <c r="I334" s="16">
        <v>0.53488372093023251</v>
      </c>
    </row>
    <row r="335" spans="1:9">
      <c r="A335" s="10" t="s">
        <v>238</v>
      </c>
      <c r="B335" s="11">
        <v>916</v>
      </c>
      <c r="C335" s="12">
        <v>1</v>
      </c>
      <c r="D335" s="12">
        <v>3</v>
      </c>
      <c r="E335" s="13" t="s">
        <v>237</v>
      </c>
      <c r="F335" s="14" t="s">
        <v>236</v>
      </c>
      <c r="G335" s="15">
        <v>0</v>
      </c>
      <c r="H335" s="15">
        <v>0</v>
      </c>
      <c r="I335" s="16">
        <v>0</v>
      </c>
    </row>
    <row r="336" spans="1:9" ht="25.5">
      <c r="A336" s="10" t="s">
        <v>462</v>
      </c>
      <c r="B336" s="11">
        <v>916</v>
      </c>
      <c r="C336" s="12">
        <v>1</v>
      </c>
      <c r="D336" s="12">
        <v>3</v>
      </c>
      <c r="E336" s="13" t="s">
        <v>461</v>
      </c>
      <c r="F336" s="14" t="s">
        <v>230</v>
      </c>
      <c r="G336" s="15">
        <v>811.1</v>
      </c>
      <c r="H336" s="15">
        <v>789.1</v>
      </c>
      <c r="I336" s="16">
        <v>0.97287634077179141</v>
      </c>
    </row>
    <row r="337" spans="1:9" ht="25.5">
      <c r="A337" s="10" t="s">
        <v>233</v>
      </c>
      <c r="B337" s="11">
        <v>916</v>
      </c>
      <c r="C337" s="12">
        <v>1</v>
      </c>
      <c r="D337" s="12">
        <v>3</v>
      </c>
      <c r="E337" s="13" t="s">
        <v>460</v>
      </c>
      <c r="F337" s="14" t="s">
        <v>230</v>
      </c>
      <c r="G337" s="15">
        <v>197.6</v>
      </c>
      <c r="H337" s="15">
        <v>175.6</v>
      </c>
      <c r="I337" s="16">
        <v>0.88866396761133604</v>
      </c>
    </row>
    <row r="338" spans="1:9" ht="63.75">
      <c r="A338" s="10" t="s">
        <v>229</v>
      </c>
      <c r="B338" s="11">
        <v>916</v>
      </c>
      <c r="C338" s="12">
        <v>1</v>
      </c>
      <c r="D338" s="12">
        <v>3</v>
      </c>
      <c r="E338" s="13" t="s">
        <v>460</v>
      </c>
      <c r="F338" s="14" t="s">
        <v>228</v>
      </c>
      <c r="G338" s="15">
        <v>197.6</v>
      </c>
      <c r="H338" s="15">
        <v>175.6</v>
      </c>
      <c r="I338" s="16">
        <v>0.88866396761133604</v>
      </c>
    </row>
    <row r="339" spans="1:9">
      <c r="A339" s="10" t="s">
        <v>231</v>
      </c>
      <c r="B339" s="11">
        <v>916</v>
      </c>
      <c r="C339" s="12">
        <v>1</v>
      </c>
      <c r="D339" s="12">
        <v>3</v>
      </c>
      <c r="E339" s="13" t="s">
        <v>459</v>
      </c>
      <c r="F339" s="14" t="s">
        <v>230</v>
      </c>
      <c r="G339" s="15">
        <v>613.5</v>
      </c>
      <c r="H339" s="15">
        <v>613.5</v>
      </c>
      <c r="I339" s="16">
        <v>1</v>
      </c>
    </row>
    <row r="340" spans="1:9" ht="63.75">
      <c r="A340" s="10" t="s">
        <v>229</v>
      </c>
      <c r="B340" s="11">
        <v>916</v>
      </c>
      <c r="C340" s="12">
        <v>1</v>
      </c>
      <c r="D340" s="12">
        <v>3</v>
      </c>
      <c r="E340" s="13" t="s">
        <v>459</v>
      </c>
      <c r="F340" s="14" t="s">
        <v>228</v>
      </c>
      <c r="G340" s="15">
        <v>613.5</v>
      </c>
      <c r="H340" s="15">
        <v>613.5</v>
      </c>
      <c r="I340" s="16">
        <v>1</v>
      </c>
    </row>
    <row r="341" spans="1:9" s="24" customFormat="1" ht="16.899999999999999" customHeight="1">
      <c r="A341" s="18" t="s">
        <v>458</v>
      </c>
      <c r="B341" s="19">
        <v>917</v>
      </c>
      <c r="C341" s="20">
        <v>0</v>
      </c>
      <c r="D341" s="20">
        <v>0</v>
      </c>
      <c r="E341" s="21" t="s">
        <v>230</v>
      </c>
      <c r="F341" s="22" t="s">
        <v>230</v>
      </c>
      <c r="G341" s="23">
        <v>129892.8</v>
      </c>
      <c r="H341" s="23">
        <v>52624.800000000003</v>
      </c>
      <c r="I341" s="17">
        <v>0.40514023871992905</v>
      </c>
    </row>
    <row r="342" spans="1:9" s="24" customFormat="1" ht="17.45" customHeight="1">
      <c r="A342" s="18" t="s">
        <v>247</v>
      </c>
      <c r="B342" s="19">
        <v>917</v>
      </c>
      <c r="C342" s="20">
        <v>1</v>
      </c>
      <c r="D342" s="20">
        <v>0</v>
      </c>
      <c r="E342" s="21" t="s">
        <v>230</v>
      </c>
      <c r="F342" s="22" t="s">
        <v>230</v>
      </c>
      <c r="G342" s="23">
        <v>32443.3</v>
      </c>
      <c r="H342" s="23">
        <v>28479.4</v>
      </c>
      <c r="I342" s="17">
        <v>0.87782069025037535</v>
      </c>
    </row>
    <row r="343" spans="1:9" s="24" customFormat="1" ht="25.5">
      <c r="A343" s="18" t="s">
        <v>457</v>
      </c>
      <c r="B343" s="19">
        <v>917</v>
      </c>
      <c r="C343" s="20">
        <v>1</v>
      </c>
      <c r="D343" s="20">
        <v>2</v>
      </c>
      <c r="E343" s="21" t="s">
        <v>230</v>
      </c>
      <c r="F343" s="22" t="s">
        <v>230</v>
      </c>
      <c r="G343" s="23">
        <v>1824.3</v>
      </c>
      <c r="H343" s="23">
        <v>1793</v>
      </c>
      <c r="I343" s="17">
        <v>0.98284273419941903</v>
      </c>
    </row>
    <row r="344" spans="1:9" ht="25.5">
      <c r="A344" s="10" t="s">
        <v>245</v>
      </c>
      <c r="B344" s="11">
        <v>917</v>
      </c>
      <c r="C344" s="12">
        <v>1</v>
      </c>
      <c r="D344" s="12">
        <v>2</v>
      </c>
      <c r="E344" s="13" t="s">
        <v>244</v>
      </c>
      <c r="F344" s="14" t="s">
        <v>230</v>
      </c>
      <c r="G344" s="15">
        <v>1824.3</v>
      </c>
      <c r="H344" s="15">
        <v>1793</v>
      </c>
      <c r="I344" s="16">
        <v>0.98284273419941903</v>
      </c>
    </row>
    <row r="345" spans="1:9" ht="19.899999999999999" customHeight="1">
      <c r="A345" s="10" t="s">
        <v>456</v>
      </c>
      <c r="B345" s="11">
        <v>917</v>
      </c>
      <c r="C345" s="12">
        <v>1</v>
      </c>
      <c r="D345" s="12">
        <v>2</v>
      </c>
      <c r="E345" s="13" t="s">
        <v>455</v>
      </c>
      <c r="F345" s="14" t="s">
        <v>230</v>
      </c>
      <c r="G345" s="15">
        <v>1824.3</v>
      </c>
      <c r="H345" s="15">
        <v>1793</v>
      </c>
      <c r="I345" s="16">
        <v>0.98284273419941903</v>
      </c>
    </row>
    <row r="346" spans="1:9" ht="25.5">
      <c r="A346" s="10" t="s">
        <v>233</v>
      </c>
      <c r="B346" s="11">
        <v>917</v>
      </c>
      <c r="C346" s="12">
        <v>1</v>
      </c>
      <c r="D346" s="12">
        <v>2</v>
      </c>
      <c r="E346" s="13" t="s">
        <v>454</v>
      </c>
      <c r="F346" s="14" t="s">
        <v>230</v>
      </c>
      <c r="G346" s="15">
        <v>373.9</v>
      </c>
      <c r="H346" s="15">
        <v>342.9</v>
      </c>
      <c r="I346" s="16">
        <v>0.91709013105108317</v>
      </c>
    </row>
    <row r="347" spans="1:9" ht="63.75">
      <c r="A347" s="10" t="s">
        <v>229</v>
      </c>
      <c r="B347" s="11">
        <v>917</v>
      </c>
      <c r="C347" s="12">
        <v>1</v>
      </c>
      <c r="D347" s="12">
        <v>2</v>
      </c>
      <c r="E347" s="13" t="s">
        <v>454</v>
      </c>
      <c r="F347" s="14" t="s">
        <v>228</v>
      </c>
      <c r="G347" s="15">
        <v>373.9</v>
      </c>
      <c r="H347" s="15">
        <v>342.9</v>
      </c>
      <c r="I347" s="16">
        <v>0.91709013105108317</v>
      </c>
    </row>
    <row r="348" spans="1:9">
      <c r="A348" s="10" t="s">
        <v>231</v>
      </c>
      <c r="B348" s="11">
        <v>917</v>
      </c>
      <c r="C348" s="12">
        <v>1</v>
      </c>
      <c r="D348" s="12">
        <v>2</v>
      </c>
      <c r="E348" s="13" t="s">
        <v>453</v>
      </c>
      <c r="F348" s="14" t="s">
        <v>230</v>
      </c>
      <c r="G348" s="15">
        <v>1450.4</v>
      </c>
      <c r="H348" s="15">
        <v>1450.1</v>
      </c>
      <c r="I348" s="16">
        <v>0.99979316050744604</v>
      </c>
    </row>
    <row r="349" spans="1:9" ht="63.75">
      <c r="A349" s="10" t="s">
        <v>229</v>
      </c>
      <c r="B349" s="11">
        <v>917</v>
      </c>
      <c r="C349" s="12">
        <v>1</v>
      </c>
      <c r="D349" s="12">
        <v>2</v>
      </c>
      <c r="E349" s="13" t="s">
        <v>453</v>
      </c>
      <c r="F349" s="14" t="s">
        <v>228</v>
      </c>
      <c r="G349" s="15">
        <v>1450.4</v>
      </c>
      <c r="H349" s="15">
        <v>1450.1</v>
      </c>
      <c r="I349" s="16">
        <v>0.99979316050744604</v>
      </c>
    </row>
    <row r="350" spans="1:9" s="24" customFormat="1" ht="51">
      <c r="A350" s="18" t="s">
        <v>452</v>
      </c>
      <c r="B350" s="19">
        <v>917</v>
      </c>
      <c r="C350" s="20">
        <v>1</v>
      </c>
      <c r="D350" s="20">
        <v>4</v>
      </c>
      <c r="E350" s="21" t="s">
        <v>230</v>
      </c>
      <c r="F350" s="22" t="s">
        <v>230</v>
      </c>
      <c r="G350" s="23">
        <v>22941.200000000001</v>
      </c>
      <c r="H350" s="23">
        <v>20713.5</v>
      </c>
      <c r="I350" s="17">
        <v>0.90289522779976628</v>
      </c>
    </row>
    <row r="351" spans="1:9" ht="25.5">
      <c r="A351" s="10" t="s">
        <v>245</v>
      </c>
      <c r="B351" s="11">
        <v>917</v>
      </c>
      <c r="C351" s="12">
        <v>1</v>
      </c>
      <c r="D351" s="12">
        <v>4</v>
      </c>
      <c r="E351" s="13" t="s">
        <v>244</v>
      </c>
      <c r="F351" s="14" t="s">
        <v>230</v>
      </c>
      <c r="G351" s="15">
        <v>22939.5</v>
      </c>
      <c r="H351" s="15">
        <v>20712.3</v>
      </c>
      <c r="I351" s="16">
        <v>0.90290982802589415</v>
      </c>
    </row>
    <row r="352" spans="1:9">
      <c r="A352" s="10" t="s">
        <v>243</v>
      </c>
      <c r="B352" s="11">
        <v>917</v>
      </c>
      <c r="C352" s="12">
        <v>1</v>
      </c>
      <c r="D352" s="12">
        <v>4</v>
      </c>
      <c r="E352" s="13" t="s">
        <v>242</v>
      </c>
      <c r="F352" s="14" t="s">
        <v>230</v>
      </c>
      <c r="G352" s="15">
        <v>22939.5</v>
      </c>
      <c r="H352" s="15">
        <v>20712.3</v>
      </c>
      <c r="I352" s="16">
        <v>0.90290982802589415</v>
      </c>
    </row>
    <row r="353" spans="1:9" ht="25.5">
      <c r="A353" s="10" t="s">
        <v>233</v>
      </c>
      <c r="B353" s="11">
        <v>917</v>
      </c>
      <c r="C353" s="12">
        <v>1</v>
      </c>
      <c r="D353" s="12">
        <v>4</v>
      </c>
      <c r="E353" s="13" t="s">
        <v>241</v>
      </c>
      <c r="F353" s="14" t="s">
        <v>230</v>
      </c>
      <c r="G353" s="15">
        <v>5089.8</v>
      </c>
      <c r="H353" s="15">
        <v>4429</v>
      </c>
      <c r="I353" s="16">
        <v>0.87017171598098153</v>
      </c>
    </row>
    <row r="354" spans="1:9" ht="63.75">
      <c r="A354" s="10" t="s">
        <v>229</v>
      </c>
      <c r="B354" s="11">
        <v>917</v>
      </c>
      <c r="C354" s="12">
        <v>1</v>
      </c>
      <c r="D354" s="12">
        <v>4</v>
      </c>
      <c r="E354" s="13" t="s">
        <v>241</v>
      </c>
      <c r="F354" s="14" t="s">
        <v>228</v>
      </c>
      <c r="G354" s="15">
        <v>5089.8</v>
      </c>
      <c r="H354" s="15">
        <v>4429</v>
      </c>
      <c r="I354" s="16">
        <v>0.87017171598098153</v>
      </c>
    </row>
    <row r="355" spans="1:9">
      <c r="A355" s="10" t="s">
        <v>231</v>
      </c>
      <c r="B355" s="11">
        <v>917</v>
      </c>
      <c r="C355" s="12">
        <v>1</v>
      </c>
      <c r="D355" s="12">
        <v>4</v>
      </c>
      <c r="E355" s="13" t="s">
        <v>237</v>
      </c>
      <c r="F355" s="14" t="s">
        <v>230</v>
      </c>
      <c r="G355" s="15">
        <v>17849.7</v>
      </c>
      <c r="H355" s="15">
        <v>16283.4</v>
      </c>
      <c r="I355" s="16">
        <v>0.91225062606094209</v>
      </c>
    </row>
    <row r="356" spans="1:9" ht="63.75">
      <c r="A356" s="10" t="s">
        <v>229</v>
      </c>
      <c r="B356" s="11">
        <v>917</v>
      </c>
      <c r="C356" s="12">
        <v>1</v>
      </c>
      <c r="D356" s="12">
        <v>4</v>
      </c>
      <c r="E356" s="13" t="s">
        <v>237</v>
      </c>
      <c r="F356" s="14" t="s">
        <v>228</v>
      </c>
      <c r="G356" s="15">
        <v>15324.1</v>
      </c>
      <c r="H356" s="15">
        <v>14718.7</v>
      </c>
      <c r="I356" s="16">
        <v>0.96049360158182218</v>
      </c>
    </row>
    <row r="357" spans="1:9" ht="25.5">
      <c r="A357" s="10" t="s">
        <v>240</v>
      </c>
      <c r="B357" s="11">
        <v>917</v>
      </c>
      <c r="C357" s="12">
        <v>1</v>
      </c>
      <c r="D357" s="12">
        <v>4</v>
      </c>
      <c r="E357" s="13" t="s">
        <v>237</v>
      </c>
      <c r="F357" s="14" t="s">
        <v>239</v>
      </c>
      <c r="G357" s="15">
        <v>2510.9</v>
      </c>
      <c r="H357" s="15">
        <v>1555.2</v>
      </c>
      <c r="I357" s="16">
        <v>0.61937950535664499</v>
      </c>
    </row>
    <row r="358" spans="1:9">
      <c r="A358" s="10" t="s">
        <v>238</v>
      </c>
      <c r="B358" s="11">
        <v>917</v>
      </c>
      <c r="C358" s="12">
        <v>1</v>
      </c>
      <c r="D358" s="12">
        <v>4</v>
      </c>
      <c r="E358" s="13" t="s">
        <v>237</v>
      </c>
      <c r="F358" s="14" t="s">
        <v>236</v>
      </c>
      <c r="G358" s="15">
        <v>14.7</v>
      </c>
      <c r="H358" s="15">
        <v>9.5</v>
      </c>
      <c r="I358" s="16">
        <v>0.6462585034013606</v>
      </c>
    </row>
    <row r="359" spans="1:9" ht="45" customHeight="1">
      <c r="A359" s="10" t="s">
        <v>451</v>
      </c>
      <c r="B359" s="11">
        <v>917</v>
      </c>
      <c r="C359" s="12">
        <v>1</v>
      </c>
      <c r="D359" s="12">
        <v>4</v>
      </c>
      <c r="E359" s="13" t="s">
        <v>450</v>
      </c>
      <c r="F359" s="14" t="s">
        <v>230</v>
      </c>
      <c r="G359" s="15">
        <v>1.7</v>
      </c>
      <c r="H359" s="15">
        <v>1.2</v>
      </c>
      <c r="I359" s="16">
        <v>0.70588235294117652</v>
      </c>
    </row>
    <row r="360" spans="1:9" ht="54" customHeight="1">
      <c r="A360" s="10" t="s">
        <v>449</v>
      </c>
      <c r="B360" s="11">
        <v>917</v>
      </c>
      <c r="C360" s="12">
        <v>1</v>
      </c>
      <c r="D360" s="12">
        <v>4</v>
      </c>
      <c r="E360" s="13" t="s">
        <v>448</v>
      </c>
      <c r="F360" s="14" t="s">
        <v>230</v>
      </c>
      <c r="G360" s="15">
        <v>1.7</v>
      </c>
      <c r="H360" s="15">
        <v>1.2</v>
      </c>
      <c r="I360" s="16">
        <v>0.70588235294117652</v>
      </c>
    </row>
    <row r="361" spans="1:9" ht="25.5">
      <c r="A361" s="10" t="s">
        <v>291</v>
      </c>
      <c r="B361" s="11">
        <v>917</v>
      </c>
      <c r="C361" s="12">
        <v>1</v>
      </c>
      <c r="D361" s="12">
        <v>4</v>
      </c>
      <c r="E361" s="13" t="s">
        <v>447</v>
      </c>
      <c r="F361" s="14" t="s">
        <v>230</v>
      </c>
      <c r="G361" s="15">
        <v>1.7</v>
      </c>
      <c r="H361" s="15">
        <v>1.2</v>
      </c>
      <c r="I361" s="16">
        <v>0.70588235294117652</v>
      </c>
    </row>
    <row r="362" spans="1:9" ht="25.5">
      <c r="A362" s="10" t="s">
        <v>240</v>
      </c>
      <c r="B362" s="11">
        <v>917</v>
      </c>
      <c r="C362" s="12">
        <v>1</v>
      </c>
      <c r="D362" s="12">
        <v>4</v>
      </c>
      <c r="E362" s="13" t="s">
        <v>447</v>
      </c>
      <c r="F362" s="14" t="s">
        <v>239</v>
      </c>
      <c r="G362" s="15">
        <v>1.7</v>
      </c>
      <c r="H362" s="15">
        <v>1.2</v>
      </c>
      <c r="I362" s="16">
        <v>0.70588235294117652</v>
      </c>
    </row>
    <row r="363" spans="1:9" s="24" customFormat="1">
      <c r="A363" s="18" t="s">
        <v>446</v>
      </c>
      <c r="B363" s="19">
        <v>917</v>
      </c>
      <c r="C363" s="20">
        <v>1</v>
      </c>
      <c r="D363" s="20">
        <v>5</v>
      </c>
      <c r="E363" s="21" t="s">
        <v>230</v>
      </c>
      <c r="F363" s="22" t="s">
        <v>230</v>
      </c>
      <c r="G363" s="23">
        <v>8.4</v>
      </c>
      <c r="H363" s="23">
        <v>0</v>
      </c>
      <c r="I363" s="17">
        <v>0</v>
      </c>
    </row>
    <row r="364" spans="1:9">
      <c r="A364" s="10" t="s">
        <v>431</v>
      </c>
      <c r="B364" s="11">
        <v>917</v>
      </c>
      <c r="C364" s="12">
        <v>1</v>
      </c>
      <c r="D364" s="12">
        <v>5</v>
      </c>
      <c r="E364" s="13" t="s">
        <v>430</v>
      </c>
      <c r="F364" s="14" t="s">
        <v>230</v>
      </c>
      <c r="G364" s="15">
        <v>8.4</v>
      </c>
      <c r="H364" s="15">
        <v>0</v>
      </c>
      <c r="I364" s="16">
        <v>0</v>
      </c>
    </row>
    <row r="365" spans="1:9" ht="38.25">
      <c r="A365" s="10" t="s">
        <v>445</v>
      </c>
      <c r="B365" s="11">
        <v>917</v>
      </c>
      <c r="C365" s="12">
        <v>1</v>
      </c>
      <c r="D365" s="12">
        <v>5</v>
      </c>
      <c r="E365" s="13" t="s">
        <v>444</v>
      </c>
      <c r="F365" s="14" t="s">
        <v>230</v>
      </c>
      <c r="G365" s="15">
        <v>8.4</v>
      </c>
      <c r="H365" s="15">
        <v>0</v>
      </c>
      <c r="I365" s="16">
        <v>0</v>
      </c>
    </row>
    <row r="366" spans="1:9" ht="25.5">
      <c r="A366" s="10" t="s">
        <v>240</v>
      </c>
      <c r="B366" s="11">
        <v>917</v>
      </c>
      <c r="C366" s="12">
        <v>1</v>
      </c>
      <c r="D366" s="12">
        <v>5</v>
      </c>
      <c r="E366" s="13" t="s">
        <v>444</v>
      </c>
      <c r="F366" s="14" t="s">
        <v>239</v>
      </c>
      <c r="G366" s="15">
        <v>8.4</v>
      </c>
      <c r="H366" s="15">
        <v>0</v>
      </c>
      <c r="I366" s="16">
        <v>0</v>
      </c>
    </row>
    <row r="367" spans="1:9" s="24" customFormat="1">
      <c r="A367" s="18" t="s">
        <v>443</v>
      </c>
      <c r="B367" s="19">
        <v>917</v>
      </c>
      <c r="C367" s="20">
        <v>1</v>
      </c>
      <c r="D367" s="20">
        <v>7</v>
      </c>
      <c r="E367" s="21" t="s">
        <v>230</v>
      </c>
      <c r="F367" s="22" t="s">
        <v>230</v>
      </c>
      <c r="G367" s="23">
        <v>2300</v>
      </c>
      <c r="H367" s="23">
        <v>2300</v>
      </c>
      <c r="I367" s="17">
        <v>1</v>
      </c>
    </row>
    <row r="368" spans="1:9" ht="14.45" customHeight="1">
      <c r="A368" s="10" t="s">
        <v>442</v>
      </c>
      <c r="B368" s="11">
        <v>917</v>
      </c>
      <c r="C368" s="12">
        <v>1</v>
      </c>
      <c r="D368" s="12">
        <v>7</v>
      </c>
      <c r="E368" s="13" t="s">
        <v>441</v>
      </c>
      <c r="F368" s="14" t="s">
        <v>230</v>
      </c>
      <c r="G368" s="15">
        <v>2300</v>
      </c>
      <c r="H368" s="15">
        <v>2300</v>
      </c>
      <c r="I368" s="16">
        <v>1</v>
      </c>
    </row>
    <row r="369" spans="1:9" ht="14.45" customHeight="1">
      <c r="A369" s="10" t="s">
        <v>440</v>
      </c>
      <c r="B369" s="11">
        <v>917</v>
      </c>
      <c r="C369" s="12">
        <v>1</v>
      </c>
      <c r="D369" s="12">
        <v>7</v>
      </c>
      <c r="E369" s="13" t="s">
        <v>439</v>
      </c>
      <c r="F369" s="14" t="s">
        <v>230</v>
      </c>
      <c r="G369" s="15">
        <v>2300</v>
      </c>
      <c r="H369" s="15">
        <v>2300</v>
      </c>
      <c r="I369" s="16">
        <v>1</v>
      </c>
    </row>
    <row r="370" spans="1:9" ht="14.45" customHeight="1">
      <c r="A370" s="10" t="s">
        <v>238</v>
      </c>
      <c r="B370" s="11">
        <v>917</v>
      </c>
      <c r="C370" s="12">
        <v>1</v>
      </c>
      <c r="D370" s="12">
        <v>7</v>
      </c>
      <c r="E370" s="13" t="s">
        <v>439</v>
      </c>
      <c r="F370" s="14" t="s">
        <v>236</v>
      </c>
      <c r="G370" s="15">
        <v>2300</v>
      </c>
      <c r="H370" s="15">
        <v>2300</v>
      </c>
      <c r="I370" s="16">
        <v>1</v>
      </c>
    </row>
    <row r="371" spans="1:9" s="24" customFormat="1" ht="14.45" customHeight="1">
      <c r="A371" s="18" t="s">
        <v>438</v>
      </c>
      <c r="B371" s="19">
        <v>917</v>
      </c>
      <c r="C371" s="20">
        <v>1</v>
      </c>
      <c r="D371" s="20">
        <v>11</v>
      </c>
      <c r="E371" s="21" t="s">
        <v>230</v>
      </c>
      <c r="F371" s="22" t="s">
        <v>230</v>
      </c>
      <c r="G371" s="23">
        <v>300</v>
      </c>
      <c r="H371" s="23">
        <v>0</v>
      </c>
      <c r="I371" s="17">
        <v>0</v>
      </c>
    </row>
    <row r="372" spans="1:9" ht="15" customHeight="1">
      <c r="A372" s="10" t="s">
        <v>438</v>
      </c>
      <c r="B372" s="11">
        <v>917</v>
      </c>
      <c r="C372" s="12">
        <v>1</v>
      </c>
      <c r="D372" s="12">
        <v>11</v>
      </c>
      <c r="E372" s="13" t="s">
        <v>437</v>
      </c>
      <c r="F372" s="14" t="s">
        <v>230</v>
      </c>
      <c r="G372" s="15">
        <v>300</v>
      </c>
      <c r="H372" s="15">
        <v>0</v>
      </c>
      <c r="I372" s="16">
        <v>0</v>
      </c>
    </row>
    <row r="373" spans="1:9" ht="15.6" customHeight="1">
      <c r="A373" s="10" t="s">
        <v>436</v>
      </c>
      <c r="B373" s="11">
        <v>917</v>
      </c>
      <c r="C373" s="12">
        <v>1</v>
      </c>
      <c r="D373" s="12">
        <v>11</v>
      </c>
      <c r="E373" s="13" t="s">
        <v>435</v>
      </c>
      <c r="F373" s="14" t="s">
        <v>230</v>
      </c>
      <c r="G373" s="15">
        <v>300</v>
      </c>
      <c r="H373" s="15">
        <v>0</v>
      </c>
      <c r="I373" s="16">
        <v>0</v>
      </c>
    </row>
    <row r="374" spans="1:9" ht="25.5">
      <c r="A374" s="10" t="s">
        <v>434</v>
      </c>
      <c r="B374" s="11">
        <v>917</v>
      </c>
      <c r="C374" s="12">
        <v>1</v>
      </c>
      <c r="D374" s="12">
        <v>11</v>
      </c>
      <c r="E374" s="13" t="s">
        <v>433</v>
      </c>
      <c r="F374" s="14" t="s">
        <v>230</v>
      </c>
      <c r="G374" s="15">
        <v>300</v>
      </c>
      <c r="H374" s="15">
        <v>0</v>
      </c>
      <c r="I374" s="16">
        <v>0</v>
      </c>
    </row>
    <row r="375" spans="1:9">
      <c r="A375" s="10" t="s">
        <v>238</v>
      </c>
      <c r="B375" s="11">
        <v>917</v>
      </c>
      <c r="C375" s="12">
        <v>1</v>
      </c>
      <c r="D375" s="12">
        <v>11</v>
      </c>
      <c r="E375" s="13" t="s">
        <v>433</v>
      </c>
      <c r="F375" s="14" t="s">
        <v>236</v>
      </c>
      <c r="G375" s="15">
        <v>300</v>
      </c>
      <c r="H375" s="15">
        <v>0</v>
      </c>
      <c r="I375" s="16">
        <v>0</v>
      </c>
    </row>
    <row r="376" spans="1:9" s="24" customFormat="1">
      <c r="A376" s="18" t="s">
        <v>432</v>
      </c>
      <c r="B376" s="19">
        <v>917</v>
      </c>
      <c r="C376" s="20">
        <v>1</v>
      </c>
      <c r="D376" s="20">
        <v>13</v>
      </c>
      <c r="E376" s="21" t="s">
        <v>230</v>
      </c>
      <c r="F376" s="22" t="s">
        <v>230</v>
      </c>
      <c r="G376" s="23">
        <v>5069.3999999999996</v>
      </c>
      <c r="H376" s="23">
        <v>3672.9</v>
      </c>
      <c r="I376" s="17">
        <v>0.72452361226180617</v>
      </c>
    </row>
    <row r="377" spans="1:9">
      <c r="A377" s="10" t="s">
        <v>431</v>
      </c>
      <c r="B377" s="11">
        <v>917</v>
      </c>
      <c r="C377" s="12">
        <v>1</v>
      </c>
      <c r="D377" s="12">
        <v>13</v>
      </c>
      <c r="E377" s="13" t="s">
        <v>430</v>
      </c>
      <c r="F377" s="14" t="s">
        <v>230</v>
      </c>
      <c r="G377" s="15">
        <v>1141.2</v>
      </c>
      <c r="H377" s="15">
        <v>956.3</v>
      </c>
      <c r="I377" s="16">
        <v>0.83797756747283558</v>
      </c>
    </row>
    <row r="378" spans="1:9" ht="25.5">
      <c r="A378" s="10" t="s">
        <v>429</v>
      </c>
      <c r="B378" s="11">
        <v>917</v>
      </c>
      <c r="C378" s="12">
        <v>1</v>
      </c>
      <c r="D378" s="12">
        <v>13</v>
      </c>
      <c r="E378" s="13" t="s">
        <v>428</v>
      </c>
      <c r="F378" s="14" t="s">
        <v>230</v>
      </c>
      <c r="G378" s="15">
        <v>1141.2</v>
      </c>
      <c r="H378" s="15">
        <v>956.3</v>
      </c>
      <c r="I378" s="16">
        <v>0.83797756747283558</v>
      </c>
    </row>
    <row r="379" spans="1:9" ht="25.5">
      <c r="A379" s="10" t="s">
        <v>240</v>
      </c>
      <c r="B379" s="11">
        <v>917</v>
      </c>
      <c r="C379" s="12">
        <v>1</v>
      </c>
      <c r="D379" s="12">
        <v>13</v>
      </c>
      <c r="E379" s="13" t="s">
        <v>428</v>
      </c>
      <c r="F379" s="14" t="s">
        <v>239</v>
      </c>
      <c r="G379" s="15">
        <v>1141.2</v>
      </c>
      <c r="H379" s="15">
        <v>956.3</v>
      </c>
      <c r="I379" s="16">
        <v>0.83797756747283558</v>
      </c>
    </row>
    <row r="380" spans="1:9" ht="25.5">
      <c r="A380" s="10" t="s">
        <v>245</v>
      </c>
      <c r="B380" s="11">
        <v>917</v>
      </c>
      <c r="C380" s="12">
        <v>1</v>
      </c>
      <c r="D380" s="12">
        <v>13</v>
      </c>
      <c r="E380" s="13" t="s">
        <v>244</v>
      </c>
      <c r="F380" s="14" t="s">
        <v>230</v>
      </c>
      <c r="G380" s="15">
        <v>2827.9</v>
      </c>
      <c r="H380" s="15">
        <v>2042.8</v>
      </c>
      <c r="I380" s="16">
        <v>0.72237349269776152</v>
      </c>
    </row>
    <row r="381" spans="1:9" ht="25.5">
      <c r="A381" s="10" t="s">
        <v>272</v>
      </c>
      <c r="B381" s="11">
        <v>917</v>
      </c>
      <c r="C381" s="12">
        <v>1</v>
      </c>
      <c r="D381" s="12">
        <v>13</v>
      </c>
      <c r="E381" s="13" t="s">
        <v>271</v>
      </c>
      <c r="F381" s="14" t="s">
        <v>230</v>
      </c>
      <c r="G381" s="15">
        <v>2827.9</v>
      </c>
      <c r="H381" s="15">
        <v>2042.8</v>
      </c>
      <c r="I381" s="16">
        <v>0.72237349269776152</v>
      </c>
    </row>
    <row r="382" spans="1:9" ht="51">
      <c r="A382" s="10" t="s">
        <v>427</v>
      </c>
      <c r="B382" s="11">
        <v>917</v>
      </c>
      <c r="C382" s="12">
        <v>1</v>
      </c>
      <c r="D382" s="12">
        <v>13</v>
      </c>
      <c r="E382" s="13" t="s">
        <v>426</v>
      </c>
      <c r="F382" s="14" t="s">
        <v>230</v>
      </c>
      <c r="G382" s="15">
        <v>1177</v>
      </c>
      <c r="H382" s="15">
        <v>823.9</v>
      </c>
      <c r="I382" s="16">
        <v>0.7</v>
      </c>
    </row>
    <row r="383" spans="1:9" ht="63.75">
      <c r="A383" s="10" t="s">
        <v>229</v>
      </c>
      <c r="B383" s="11">
        <v>917</v>
      </c>
      <c r="C383" s="12">
        <v>1</v>
      </c>
      <c r="D383" s="12">
        <v>13</v>
      </c>
      <c r="E383" s="13" t="s">
        <v>426</v>
      </c>
      <c r="F383" s="14" t="s">
        <v>228</v>
      </c>
      <c r="G383" s="15">
        <v>974.3</v>
      </c>
      <c r="H383" s="15">
        <v>702.3</v>
      </c>
      <c r="I383" s="16">
        <v>0.72082520784152726</v>
      </c>
    </row>
    <row r="384" spans="1:9" ht="25.5">
      <c r="A384" s="10" t="s">
        <v>240</v>
      </c>
      <c r="B384" s="11">
        <v>917</v>
      </c>
      <c r="C384" s="12">
        <v>1</v>
      </c>
      <c r="D384" s="12">
        <v>13</v>
      </c>
      <c r="E384" s="13" t="s">
        <v>426</v>
      </c>
      <c r="F384" s="14" t="s">
        <v>239</v>
      </c>
      <c r="G384" s="15">
        <v>202.7</v>
      </c>
      <c r="H384" s="15">
        <v>121.6</v>
      </c>
      <c r="I384" s="16">
        <v>0.59990133201776019</v>
      </c>
    </row>
    <row r="385" spans="1:9" ht="25.5">
      <c r="A385" s="10" t="s">
        <v>425</v>
      </c>
      <c r="B385" s="11">
        <v>917</v>
      </c>
      <c r="C385" s="12">
        <v>1</v>
      </c>
      <c r="D385" s="12">
        <v>13</v>
      </c>
      <c r="E385" s="13" t="s">
        <v>424</v>
      </c>
      <c r="F385" s="14" t="s">
        <v>230</v>
      </c>
      <c r="G385" s="15">
        <v>605.20000000000005</v>
      </c>
      <c r="H385" s="15">
        <v>446.2</v>
      </c>
      <c r="I385" s="16">
        <v>0.73727693324520815</v>
      </c>
    </row>
    <row r="386" spans="1:9" ht="63.75">
      <c r="A386" s="10" t="s">
        <v>229</v>
      </c>
      <c r="B386" s="11">
        <v>917</v>
      </c>
      <c r="C386" s="12">
        <v>1</v>
      </c>
      <c r="D386" s="12">
        <v>13</v>
      </c>
      <c r="E386" s="13" t="s">
        <v>424</v>
      </c>
      <c r="F386" s="14" t="s">
        <v>228</v>
      </c>
      <c r="G386" s="15">
        <v>565.29999999999995</v>
      </c>
      <c r="H386" s="15">
        <v>428.7</v>
      </c>
      <c r="I386" s="16">
        <v>0.75835839377321779</v>
      </c>
    </row>
    <row r="387" spans="1:9" ht="25.5">
      <c r="A387" s="10" t="s">
        <v>240</v>
      </c>
      <c r="B387" s="11">
        <v>917</v>
      </c>
      <c r="C387" s="12">
        <v>1</v>
      </c>
      <c r="D387" s="12">
        <v>13</v>
      </c>
      <c r="E387" s="13" t="s">
        <v>424</v>
      </c>
      <c r="F387" s="14" t="s">
        <v>239</v>
      </c>
      <c r="G387" s="15">
        <v>39.9</v>
      </c>
      <c r="H387" s="15">
        <v>17.5</v>
      </c>
      <c r="I387" s="16">
        <v>0.43859649122807021</v>
      </c>
    </row>
    <row r="388" spans="1:9" ht="38.25">
      <c r="A388" s="10" t="s">
        <v>423</v>
      </c>
      <c r="B388" s="11">
        <v>917</v>
      </c>
      <c r="C388" s="12">
        <v>1</v>
      </c>
      <c r="D388" s="12">
        <v>13</v>
      </c>
      <c r="E388" s="13" t="s">
        <v>422</v>
      </c>
      <c r="F388" s="14" t="s">
        <v>230</v>
      </c>
      <c r="G388" s="15">
        <v>439.8</v>
      </c>
      <c r="H388" s="15">
        <v>278.8</v>
      </c>
      <c r="I388" s="16">
        <v>0.63392451114142789</v>
      </c>
    </row>
    <row r="389" spans="1:9" ht="63.75">
      <c r="A389" s="10" t="s">
        <v>229</v>
      </c>
      <c r="B389" s="11">
        <v>917</v>
      </c>
      <c r="C389" s="12">
        <v>1</v>
      </c>
      <c r="D389" s="12">
        <v>13</v>
      </c>
      <c r="E389" s="13" t="s">
        <v>422</v>
      </c>
      <c r="F389" s="14" t="s">
        <v>228</v>
      </c>
      <c r="G389" s="15">
        <v>382.4</v>
      </c>
      <c r="H389" s="15">
        <v>239.9</v>
      </c>
      <c r="I389" s="16">
        <v>0.62735355648535573</v>
      </c>
    </row>
    <row r="390" spans="1:9" ht="25.5">
      <c r="A390" s="10" t="s">
        <v>240</v>
      </c>
      <c r="B390" s="11">
        <v>917</v>
      </c>
      <c r="C390" s="12">
        <v>1</v>
      </c>
      <c r="D390" s="12">
        <v>13</v>
      </c>
      <c r="E390" s="13" t="s">
        <v>422</v>
      </c>
      <c r="F390" s="14" t="s">
        <v>239</v>
      </c>
      <c r="G390" s="15">
        <v>57.4</v>
      </c>
      <c r="H390" s="15">
        <v>38.799999999999997</v>
      </c>
      <c r="I390" s="16">
        <v>0.6759581881533101</v>
      </c>
    </row>
    <row r="391" spans="1:9" ht="38.25">
      <c r="A391" s="10" t="s">
        <v>421</v>
      </c>
      <c r="B391" s="11">
        <v>917</v>
      </c>
      <c r="C391" s="12">
        <v>1</v>
      </c>
      <c r="D391" s="12">
        <v>13</v>
      </c>
      <c r="E391" s="13" t="s">
        <v>420</v>
      </c>
      <c r="F391" s="14" t="s">
        <v>230</v>
      </c>
      <c r="G391" s="15">
        <v>605.20000000000005</v>
      </c>
      <c r="H391" s="15">
        <v>493.2</v>
      </c>
      <c r="I391" s="16">
        <v>0.81493721083939186</v>
      </c>
    </row>
    <row r="392" spans="1:9" ht="63.75">
      <c r="A392" s="10" t="s">
        <v>229</v>
      </c>
      <c r="B392" s="11">
        <v>917</v>
      </c>
      <c r="C392" s="12">
        <v>1</v>
      </c>
      <c r="D392" s="12">
        <v>13</v>
      </c>
      <c r="E392" s="13" t="s">
        <v>420</v>
      </c>
      <c r="F392" s="14" t="s">
        <v>228</v>
      </c>
      <c r="G392" s="15">
        <v>557.9</v>
      </c>
      <c r="H392" s="15">
        <v>484</v>
      </c>
      <c r="I392" s="16">
        <v>0.86753898548126906</v>
      </c>
    </row>
    <row r="393" spans="1:9" ht="25.5">
      <c r="A393" s="10" t="s">
        <v>240</v>
      </c>
      <c r="B393" s="11">
        <v>917</v>
      </c>
      <c r="C393" s="12">
        <v>1</v>
      </c>
      <c r="D393" s="12">
        <v>13</v>
      </c>
      <c r="E393" s="13" t="s">
        <v>420</v>
      </c>
      <c r="F393" s="14" t="s">
        <v>239</v>
      </c>
      <c r="G393" s="15">
        <v>47.3</v>
      </c>
      <c r="H393" s="15">
        <v>9.1999999999999993</v>
      </c>
      <c r="I393" s="16">
        <v>0.1945031712473573</v>
      </c>
    </row>
    <row r="394" spans="1:9" ht="63.75">
      <c r="A394" s="10" t="s">
        <v>419</v>
      </c>
      <c r="B394" s="11">
        <v>917</v>
      </c>
      <c r="C394" s="12">
        <v>1</v>
      </c>
      <c r="D394" s="12">
        <v>13</v>
      </c>
      <c r="E394" s="13" t="s">
        <v>418</v>
      </c>
      <c r="F394" s="14" t="s">
        <v>230</v>
      </c>
      <c r="G394" s="15">
        <v>0.7</v>
      </c>
      <c r="H394" s="15">
        <v>0.7</v>
      </c>
      <c r="I394" s="16">
        <v>1</v>
      </c>
    </row>
    <row r="395" spans="1:9" ht="25.5">
      <c r="A395" s="10" t="s">
        <v>240</v>
      </c>
      <c r="B395" s="11">
        <v>917</v>
      </c>
      <c r="C395" s="12">
        <v>1</v>
      </c>
      <c r="D395" s="12">
        <v>13</v>
      </c>
      <c r="E395" s="13" t="s">
        <v>418</v>
      </c>
      <c r="F395" s="14" t="s">
        <v>239</v>
      </c>
      <c r="G395" s="15">
        <v>0.7</v>
      </c>
      <c r="H395" s="15">
        <v>0.7</v>
      </c>
      <c r="I395" s="16">
        <v>1</v>
      </c>
    </row>
    <row r="396" spans="1:9" ht="25.5">
      <c r="A396" s="10" t="s">
        <v>417</v>
      </c>
      <c r="B396" s="11">
        <v>917</v>
      </c>
      <c r="C396" s="12">
        <v>1</v>
      </c>
      <c r="D396" s="12">
        <v>13</v>
      </c>
      <c r="E396" s="13" t="s">
        <v>416</v>
      </c>
      <c r="F396" s="14" t="s">
        <v>230</v>
      </c>
      <c r="G396" s="15">
        <v>1024.3</v>
      </c>
      <c r="H396" s="15">
        <v>673.8</v>
      </c>
      <c r="I396" s="16">
        <v>0.65781509323440401</v>
      </c>
    </row>
    <row r="397" spans="1:9" ht="18.600000000000001" customHeight="1">
      <c r="A397" s="10" t="s">
        <v>415</v>
      </c>
      <c r="B397" s="11">
        <v>917</v>
      </c>
      <c r="C397" s="12">
        <v>1</v>
      </c>
      <c r="D397" s="12">
        <v>13</v>
      </c>
      <c r="E397" s="13" t="s">
        <v>414</v>
      </c>
      <c r="F397" s="14" t="s">
        <v>230</v>
      </c>
      <c r="G397" s="15">
        <v>1024.3</v>
      </c>
      <c r="H397" s="15">
        <v>673.8</v>
      </c>
      <c r="I397" s="16">
        <v>0.65781509323440401</v>
      </c>
    </row>
    <row r="398" spans="1:9" ht="25.5">
      <c r="A398" s="10" t="s">
        <v>413</v>
      </c>
      <c r="B398" s="11">
        <v>917</v>
      </c>
      <c r="C398" s="12">
        <v>1</v>
      </c>
      <c r="D398" s="12">
        <v>13</v>
      </c>
      <c r="E398" s="13" t="s">
        <v>412</v>
      </c>
      <c r="F398" s="14" t="s">
        <v>230</v>
      </c>
      <c r="G398" s="15">
        <v>94.8</v>
      </c>
      <c r="H398" s="15">
        <v>92.2</v>
      </c>
      <c r="I398" s="16">
        <v>0.97257383966244737</v>
      </c>
    </row>
    <row r="399" spans="1:9" ht="25.5">
      <c r="A399" s="10" t="s">
        <v>240</v>
      </c>
      <c r="B399" s="11">
        <v>917</v>
      </c>
      <c r="C399" s="12">
        <v>1</v>
      </c>
      <c r="D399" s="12">
        <v>13</v>
      </c>
      <c r="E399" s="13" t="s">
        <v>412</v>
      </c>
      <c r="F399" s="14" t="s">
        <v>239</v>
      </c>
      <c r="G399" s="15">
        <v>6.7</v>
      </c>
      <c r="H399" s="15">
        <v>4</v>
      </c>
      <c r="I399" s="16">
        <v>0.59701492537313428</v>
      </c>
    </row>
    <row r="400" spans="1:9">
      <c r="A400" s="10" t="s">
        <v>238</v>
      </c>
      <c r="B400" s="11">
        <v>917</v>
      </c>
      <c r="C400" s="12">
        <v>1</v>
      </c>
      <c r="D400" s="12">
        <v>13</v>
      </c>
      <c r="E400" s="13" t="s">
        <v>412</v>
      </c>
      <c r="F400" s="14" t="s">
        <v>236</v>
      </c>
      <c r="G400" s="15">
        <v>88.1</v>
      </c>
      <c r="H400" s="15">
        <v>88.1</v>
      </c>
      <c r="I400" s="16">
        <v>1</v>
      </c>
    </row>
    <row r="401" spans="1:9" ht="51">
      <c r="A401" s="10" t="s">
        <v>411</v>
      </c>
      <c r="B401" s="11">
        <v>917</v>
      </c>
      <c r="C401" s="12">
        <v>1</v>
      </c>
      <c r="D401" s="12">
        <v>13</v>
      </c>
      <c r="E401" s="13" t="s">
        <v>410</v>
      </c>
      <c r="F401" s="14" t="s">
        <v>230</v>
      </c>
      <c r="G401" s="15">
        <v>926.5</v>
      </c>
      <c r="H401" s="15">
        <v>581.6</v>
      </c>
      <c r="I401" s="16">
        <v>0.62773880194279552</v>
      </c>
    </row>
    <row r="402" spans="1:9">
      <c r="A402" s="10" t="s">
        <v>267</v>
      </c>
      <c r="B402" s="11">
        <v>917</v>
      </c>
      <c r="C402" s="12">
        <v>1</v>
      </c>
      <c r="D402" s="12">
        <v>13</v>
      </c>
      <c r="E402" s="13" t="s">
        <v>410</v>
      </c>
      <c r="F402" s="14" t="s">
        <v>265</v>
      </c>
      <c r="G402" s="15">
        <v>926.5</v>
      </c>
      <c r="H402" s="15">
        <v>581.6</v>
      </c>
      <c r="I402" s="16">
        <v>0.62773880194279552</v>
      </c>
    </row>
    <row r="403" spans="1:9" ht="25.5">
      <c r="A403" s="10" t="s">
        <v>409</v>
      </c>
      <c r="B403" s="11">
        <v>917</v>
      </c>
      <c r="C403" s="12">
        <v>1</v>
      </c>
      <c r="D403" s="12">
        <v>13</v>
      </c>
      <c r="E403" s="13" t="s">
        <v>408</v>
      </c>
      <c r="F403" s="14" t="s">
        <v>230</v>
      </c>
      <c r="G403" s="15">
        <v>3</v>
      </c>
      <c r="H403" s="15">
        <v>0</v>
      </c>
      <c r="I403" s="16">
        <v>0</v>
      </c>
    </row>
    <row r="404" spans="1:9">
      <c r="A404" s="10" t="s">
        <v>267</v>
      </c>
      <c r="B404" s="11">
        <v>917</v>
      </c>
      <c r="C404" s="12">
        <v>1</v>
      </c>
      <c r="D404" s="12">
        <v>13</v>
      </c>
      <c r="E404" s="13" t="s">
        <v>408</v>
      </c>
      <c r="F404" s="14" t="s">
        <v>265</v>
      </c>
      <c r="G404" s="15">
        <v>3</v>
      </c>
      <c r="H404" s="15">
        <v>0</v>
      </c>
      <c r="I404" s="16">
        <v>0</v>
      </c>
    </row>
    <row r="405" spans="1:9" ht="38.25">
      <c r="A405" s="10" t="s">
        <v>407</v>
      </c>
      <c r="B405" s="11">
        <v>917</v>
      </c>
      <c r="C405" s="12">
        <v>1</v>
      </c>
      <c r="D405" s="12">
        <v>13</v>
      </c>
      <c r="E405" s="13" t="s">
        <v>406</v>
      </c>
      <c r="F405" s="14" t="s">
        <v>230</v>
      </c>
      <c r="G405" s="15">
        <v>21</v>
      </c>
      <c r="H405" s="15">
        <v>0</v>
      </c>
      <c r="I405" s="16">
        <v>0</v>
      </c>
    </row>
    <row r="406" spans="1:9" ht="25.5">
      <c r="A406" s="10" t="s">
        <v>405</v>
      </c>
      <c r="B406" s="11">
        <v>917</v>
      </c>
      <c r="C406" s="12">
        <v>1</v>
      </c>
      <c r="D406" s="12">
        <v>13</v>
      </c>
      <c r="E406" s="13" t="s">
        <v>404</v>
      </c>
      <c r="F406" s="14" t="s">
        <v>230</v>
      </c>
      <c r="G406" s="15">
        <v>21</v>
      </c>
      <c r="H406" s="15">
        <v>0</v>
      </c>
      <c r="I406" s="16">
        <v>0</v>
      </c>
    </row>
    <row r="407" spans="1:9">
      <c r="A407" s="10" t="s">
        <v>403</v>
      </c>
      <c r="B407" s="11">
        <v>917</v>
      </c>
      <c r="C407" s="12">
        <v>1</v>
      </c>
      <c r="D407" s="12">
        <v>13</v>
      </c>
      <c r="E407" s="13" t="s">
        <v>402</v>
      </c>
      <c r="F407" s="14" t="s">
        <v>230</v>
      </c>
      <c r="G407" s="15">
        <v>21</v>
      </c>
      <c r="H407" s="15">
        <v>0</v>
      </c>
      <c r="I407" s="16">
        <v>0</v>
      </c>
    </row>
    <row r="408" spans="1:9" ht="25.5">
      <c r="A408" s="10" t="s">
        <v>240</v>
      </c>
      <c r="B408" s="11">
        <v>917</v>
      </c>
      <c r="C408" s="12">
        <v>1</v>
      </c>
      <c r="D408" s="12">
        <v>13</v>
      </c>
      <c r="E408" s="13" t="s">
        <v>402</v>
      </c>
      <c r="F408" s="14" t="s">
        <v>239</v>
      </c>
      <c r="G408" s="15">
        <v>21</v>
      </c>
      <c r="H408" s="15">
        <v>0</v>
      </c>
      <c r="I408" s="16">
        <v>0</v>
      </c>
    </row>
    <row r="409" spans="1:9" ht="38.25">
      <c r="A409" s="10" t="s">
        <v>401</v>
      </c>
      <c r="B409" s="11">
        <v>917</v>
      </c>
      <c r="C409" s="12">
        <v>1</v>
      </c>
      <c r="D409" s="12">
        <v>13</v>
      </c>
      <c r="E409" s="13" t="s">
        <v>400</v>
      </c>
      <c r="F409" s="14" t="s">
        <v>230</v>
      </c>
      <c r="G409" s="15">
        <v>40</v>
      </c>
      <c r="H409" s="15">
        <v>0</v>
      </c>
      <c r="I409" s="16">
        <v>0</v>
      </c>
    </row>
    <row r="410" spans="1:9" ht="51">
      <c r="A410" s="10" t="s">
        <v>399</v>
      </c>
      <c r="B410" s="11">
        <v>917</v>
      </c>
      <c r="C410" s="12">
        <v>1</v>
      </c>
      <c r="D410" s="12">
        <v>13</v>
      </c>
      <c r="E410" s="13" t="s">
        <v>398</v>
      </c>
      <c r="F410" s="14" t="s">
        <v>230</v>
      </c>
      <c r="G410" s="15">
        <v>35</v>
      </c>
      <c r="H410" s="15">
        <v>0</v>
      </c>
      <c r="I410" s="16">
        <v>0</v>
      </c>
    </row>
    <row r="411" spans="1:9" ht="25.5">
      <c r="A411" s="10" t="s">
        <v>291</v>
      </c>
      <c r="B411" s="11">
        <v>917</v>
      </c>
      <c r="C411" s="12">
        <v>1</v>
      </c>
      <c r="D411" s="12">
        <v>13</v>
      </c>
      <c r="E411" s="13" t="s">
        <v>397</v>
      </c>
      <c r="F411" s="14" t="s">
        <v>230</v>
      </c>
      <c r="G411" s="15">
        <v>35</v>
      </c>
      <c r="H411" s="15">
        <v>0</v>
      </c>
      <c r="I411" s="16">
        <v>0</v>
      </c>
    </row>
    <row r="412" spans="1:9" ht="25.5">
      <c r="A412" s="10" t="s">
        <v>240</v>
      </c>
      <c r="B412" s="11">
        <v>917</v>
      </c>
      <c r="C412" s="12">
        <v>1</v>
      </c>
      <c r="D412" s="12">
        <v>13</v>
      </c>
      <c r="E412" s="13" t="s">
        <v>397</v>
      </c>
      <c r="F412" s="14" t="s">
        <v>239</v>
      </c>
      <c r="G412" s="15">
        <v>35</v>
      </c>
      <c r="H412" s="15">
        <v>0</v>
      </c>
      <c r="I412" s="16">
        <v>0</v>
      </c>
    </row>
    <row r="413" spans="1:9" ht="38.25">
      <c r="A413" s="10" t="s">
        <v>396</v>
      </c>
      <c r="B413" s="11">
        <v>917</v>
      </c>
      <c r="C413" s="12">
        <v>1</v>
      </c>
      <c r="D413" s="12">
        <v>13</v>
      </c>
      <c r="E413" s="13" t="s">
        <v>395</v>
      </c>
      <c r="F413" s="14" t="s">
        <v>230</v>
      </c>
      <c r="G413" s="15">
        <v>5</v>
      </c>
      <c r="H413" s="15">
        <v>0</v>
      </c>
      <c r="I413" s="16">
        <v>0</v>
      </c>
    </row>
    <row r="414" spans="1:9" ht="25.5">
      <c r="A414" s="10" t="s">
        <v>291</v>
      </c>
      <c r="B414" s="11">
        <v>917</v>
      </c>
      <c r="C414" s="12">
        <v>1</v>
      </c>
      <c r="D414" s="12">
        <v>13</v>
      </c>
      <c r="E414" s="13" t="s">
        <v>394</v>
      </c>
      <c r="F414" s="14" t="s">
        <v>230</v>
      </c>
      <c r="G414" s="15">
        <v>5</v>
      </c>
      <c r="H414" s="15">
        <v>0</v>
      </c>
      <c r="I414" s="16">
        <v>0</v>
      </c>
    </row>
    <row r="415" spans="1:9" ht="25.5">
      <c r="A415" s="10" t="s">
        <v>240</v>
      </c>
      <c r="B415" s="11">
        <v>917</v>
      </c>
      <c r="C415" s="12">
        <v>1</v>
      </c>
      <c r="D415" s="12">
        <v>13</v>
      </c>
      <c r="E415" s="13" t="s">
        <v>394</v>
      </c>
      <c r="F415" s="14" t="s">
        <v>239</v>
      </c>
      <c r="G415" s="15">
        <v>5</v>
      </c>
      <c r="H415" s="15">
        <v>0</v>
      </c>
      <c r="I415" s="16">
        <v>0</v>
      </c>
    </row>
    <row r="416" spans="1:9" ht="38.25">
      <c r="A416" s="10" t="s">
        <v>393</v>
      </c>
      <c r="B416" s="11">
        <v>917</v>
      </c>
      <c r="C416" s="12">
        <v>1</v>
      </c>
      <c r="D416" s="12">
        <v>13</v>
      </c>
      <c r="E416" s="13" t="s">
        <v>392</v>
      </c>
      <c r="F416" s="14" t="s">
        <v>230</v>
      </c>
      <c r="G416" s="15">
        <v>15</v>
      </c>
      <c r="H416" s="15">
        <v>0</v>
      </c>
      <c r="I416" s="16">
        <v>0</v>
      </c>
    </row>
    <row r="417" spans="1:9" ht="25.5">
      <c r="A417" s="10" t="s">
        <v>391</v>
      </c>
      <c r="B417" s="11">
        <v>917</v>
      </c>
      <c r="C417" s="12">
        <v>1</v>
      </c>
      <c r="D417" s="12">
        <v>13</v>
      </c>
      <c r="E417" s="13" t="s">
        <v>390</v>
      </c>
      <c r="F417" s="14" t="s">
        <v>230</v>
      </c>
      <c r="G417" s="15">
        <v>15</v>
      </c>
      <c r="H417" s="15">
        <v>0</v>
      </c>
      <c r="I417" s="16">
        <v>0</v>
      </c>
    </row>
    <row r="418" spans="1:9" ht="25.5">
      <c r="A418" s="10" t="s">
        <v>291</v>
      </c>
      <c r="B418" s="11">
        <v>917</v>
      </c>
      <c r="C418" s="12">
        <v>1</v>
      </c>
      <c r="D418" s="12">
        <v>13</v>
      </c>
      <c r="E418" s="13" t="s">
        <v>389</v>
      </c>
      <c r="F418" s="14" t="s">
        <v>230</v>
      </c>
      <c r="G418" s="15">
        <v>15</v>
      </c>
      <c r="H418" s="15">
        <v>0</v>
      </c>
      <c r="I418" s="16">
        <v>0</v>
      </c>
    </row>
    <row r="419" spans="1:9" ht="25.5">
      <c r="A419" s="10" t="s">
        <v>240</v>
      </c>
      <c r="B419" s="11">
        <v>917</v>
      </c>
      <c r="C419" s="12">
        <v>1</v>
      </c>
      <c r="D419" s="12">
        <v>13</v>
      </c>
      <c r="E419" s="13" t="s">
        <v>389</v>
      </c>
      <c r="F419" s="14" t="s">
        <v>239</v>
      </c>
      <c r="G419" s="15">
        <v>15</v>
      </c>
      <c r="H419" s="15">
        <v>0</v>
      </c>
      <c r="I419" s="16">
        <v>0</v>
      </c>
    </row>
    <row r="420" spans="1:9" s="24" customFormat="1">
      <c r="A420" s="18" t="s">
        <v>388</v>
      </c>
      <c r="B420" s="19">
        <v>917</v>
      </c>
      <c r="C420" s="20">
        <v>4</v>
      </c>
      <c r="D420" s="20">
        <v>0</v>
      </c>
      <c r="E420" s="21" t="s">
        <v>230</v>
      </c>
      <c r="F420" s="22" t="s">
        <v>230</v>
      </c>
      <c r="G420" s="23">
        <v>90799.9</v>
      </c>
      <c r="H420" s="23">
        <v>20090.5</v>
      </c>
      <c r="I420" s="17">
        <v>0.2212612568956574</v>
      </c>
    </row>
    <row r="421" spans="1:9" s="24" customFormat="1">
      <c r="A421" s="18" t="s">
        <v>387</v>
      </c>
      <c r="B421" s="19">
        <v>917</v>
      </c>
      <c r="C421" s="20">
        <v>4</v>
      </c>
      <c r="D421" s="20">
        <v>5</v>
      </c>
      <c r="E421" s="21" t="s">
        <v>230</v>
      </c>
      <c r="F421" s="22" t="s">
        <v>230</v>
      </c>
      <c r="G421" s="23">
        <v>1070.7</v>
      </c>
      <c r="H421" s="23">
        <v>25.7</v>
      </c>
      <c r="I421" s="17">
        <v>2.4002988698981972E-2</v>
      </c>
    </row>
    <row r="422" spans="1:9" ht="25.5">
      <c r="A422" s="10" t="s">
        <v>245</v>
      </c>
      <c r="B422" s="11">
        <v>917</v>
      </c>
      <c r="C422" s="12">
        <v>4</v>
      </c>
      <c r="D422" s="12">
        <v>5</v>
      </c>
      <c r="E422" s="13" t="s">
        <v>244</v>
      </c>
      <c r="F422" s="14" t="s">
        <v>230</v>
      </c>
      <c r="G422" s="15">
        <v>1070.7</v>
      </c>
      <c r="H422" s="15">
        <v>25.7</v>
      </c>
      <c r="I422" s="16">
        <v>2.4002988698981972E-2</v>
      </c>
    </row>
    <row r="423" spans="1:9" ht="25.5">
      <c r="A423" s="10" t="s">
        <v>272</v>
      </c>
      <c r="B423" s="11">
        <v>917</v>
      </c>
      <c r="C423" s="12">
        <v>4</v>
      </c>
      <c r="D423" s="12">
        <v>5</v>
      </c>
      <c r="E423" s="13" t="s">
        <v>271</v>
      </c>
      <c r="F423" s="14" t="s">
        <v>230</v>
      </c>
      <c r="G423" s="15">
        <v>1070.7</v>
      </c>
      <c r="H423" s="15">
        <v>25.7</v>
      </c>
      <c r="I423" s="16">
        <v>2.4002988698981972E-2</v>
      </c>
    </row>
    <row r="424" spans="1:9" ht="38.25">
      <c r="A424" s="10" t="s">
        <v>386</v>
      </c>
      <c r="B424" s="11">
        <v>917</v>
      </c>
      <c r="C424" s="12">
        <v>4</v>
      </c>
      <c r="D424" s="12">
        <v>5</v>
      </c>
      <c r="E424" s="13" t="s">
        <v>385</v>
      </c>
      <c r="F424" s="14" t="s">
        <v>230</v>
      </c>
      <c r="G424" s="15">
        <v>1070.7</v>
      </c>
      <c r="H424" s="15">
        <v>25.7</v>
      </c>
      <c r="I424" s="16">
        <v>2.4002988698981972E-2</v>
      </c>
    </row>
    <row r="425" spans="1:9" ht="25.5">
      <c r="A425" s="10" t="s">
        <v>240</v>
      </c>
      <c r="B425" s="11">
        <v>917</v>
      </c>
      <c r="C425" s="12">
        <v>4</v>
      </c>
      <c r="D425" s="12">
        <v>5</v>
      </c>
      <c r="E425" s="13" t="s">
        <v>385</v>
      </c>
      <c r="F425" s="14" t="s">
        <v>239</v>
      </c>
      <c r="G425" s="15">
        <v>1070.7</v>
      </c>
      <c r="H425" s="15">
        <v>25.7</v>
      </c>
      <c r="I425" s="16">
        <v>2.4002988698981972E-2</v>
      </c>
    </row>
    <row r="426" spans="1:9" s="24" customFormat="1">
      <c r="A426" s="18" t="s">
        <v>384</v>
      </c>
      <c r="B426" s="19">
        <v>917</v>
      </c>
      <c r="C426" s="20">
        <v>4</v>
      </c>
      <c r="D426" s="20">
        <v>9</v>
      </c>
      <c r="E426" s="21" t="s">
        <v>230</v>
      </c>
      <c r="F426" s="22" t="s">
        <v>230</v>
      </c>
      <c r="G426" s="23">
        <v>89684.2</v>
      </c>
      <c r="H426" s="23">
        <v>20064.8</v>
      </c>
      <c r="I426" s="17">
        <v>0.223727256306016</v>
      </c>
    </row>
    <row r="427" spans="1:9" ht="38.25">
      <c r="A427" s="10" t="s">
        <v>262</v>
      </c>
      <c r="B427" s="11">
        <v>917</v>
      </c>
      <c r="C427" s="12">
        <v>4</v>
      </c>
      <c r="D427" s="12">
        <v>9</v>
      </c>
      <c r="E427" s="13" t="s">
        <v>261</v>
      </c>
      <c r="F427" s="14" t="s">
        <v>230</v>
      </c>
      <c r="G427" s="15">
        <v>89684.2</v>
      </c>
      <c r="H427" s="15">
        <v>20064.8</v>
      </c>
      <c r="I427" s="16">
        <v>0.223727256306016</v>
      </c>
    </row>
    <row r="428" spans="1:9" ht="76.5">
      <c r="A428" s="10" t="s">
        <v>383</v>
      </c>
      <c r="B428" s="11">
        <v>917</v>
      </c>
      <c r="C428" s="12">
        <v>4</v>
      </c>
      <c r="D428" s="12">
        <v>9</v>
      </c>
      <c r="E428" s="13" t="s">
        <v>382</v>
      </c>
      <c r="F428" s="14" t="s">
        <v>230</v>
      </c>
      <c r="G428" s="15">
        <v>89684.2</v>
      </c>
      <c r="H428" s="15">
        <v>20064.8</v>
      </c>
      <c r="I428" s="16">
        <v>0.223727256306016</v>
      </c>
    </row>
    <row r="429" spans="1:9" ht="38.25">
      <c r="A429" s="10" t="s">
        <v>256</v>
      </c>
      <c r="B429" s="11">
        <v>917</v>
      </c>
      <c r="C429" s="12">
        <v>4</v>
      </c>
      <c r="D429" s="12">
        <v>9</v>
      </c>
      <c r="E429" s="13" t="s">
        <v>381</v>
      </c>
      <c r="F429" s="14" t="s">
        <v>230</v>
      </c>
      <c r="G429" s="15">
        <v>29904.5</v>
      </c>
      <c r="H429" s="15">
        <v>0</v>
      </c>
      <c r="I429" s="16">
        <v>0</v>
      </c>
    </row>
    <row r="430" spans="1:9" ht="25.5">
      <c r="A430" s="10" t="s">
        <v>251</v>
      </c>
      <c r="B430" s="11">
        <v>917</v>
      </c>
      <c r="C430" s="12">
        <v>4</v>
      </c>
      <c r="D430" s="12">
        <v>9</v>
      </c>
      <c r="E430" s="13" t="s">
        <v>381</v>
      </c>
      <c r="F430" s="14" t="s">
        <v>249</v>
      </c>
      <c r="G430" s="15">
        <v>29904.5</v>
      </c>
      <c r="H430" s="15">
        <v>0</v>
      </c>
      <c r="I430" s="16">
        <v>0</v>
      </c>
    </row>
    <row r="431" spans="1:9" ht="113.45" customHeight="1">
      <c r="A431" s="10" t="s">
        <v>380</v>
      </c>
      <c r="B431" s="11">
        <v>917</v>
      </c>
      <c r="C431" s="12">
        <v>4</v>
      </c>
      <c r="D431" s="12">
        <v>9</v>
      </c>
      <c r="E431" s="13" t="s">
        <v>379</v>
      </c>
      <c r="F431" s="14" t="s">
        <v>230</v>
      </c>
      <c r="G431" s="15">
        <v>3749.6</v>
      </c>
      <c r="H431" s="15">
        <v>1247.7</v>
      </c>
      <c r="I431" s="16">
        <v>0.33275549391935144</v>
      </c>
    </row>
    <row r="432" spans="1:9" ht="25.5">
      <c r="A432" s="10" t="s">
        <v>251</v>
      </c>
      <c r="B432" s="11">
        <v>917</v>
      </c>
      <c r="C432" s="12">
        <v>4</v>
      </c>
      <c r="D432" s="12">
        <v>9</v>
      </c>
      <c r="E432" s="13" t="s">
        <v>379</v>
      </c>
      <c r="F432" s="14" t="s">
        <v>249</v>
      </c>
      <c r="G432" s="15">
        <v>3749.6</v>
      </c>
      <c r="H432" s="15">
        <v>1247.7</v>
      </c>
      <c r="I432" s="16">
        <v>0.33275549391935144</v>
      </c>
    </row>
    <row r="433" spans="1:9" ht="110.45" customHeight="1">
      <c r="A433" s="10" t="s">
        <v>378</v>
      </c>
      <c r="B433" s="11">
        <v>917</v>
      </c>
      <c r="C433" s="12">
        <v>4</v>
      </c>
      <c r="D433" s="12">
        <v>9</v>
      </c>
      <c r="E433" s="13" t="s">
        <v>377</v>
      </c>
      <c r="F433" s="14" t="s">
        <v>230</v>
      </c>
      <c r="G433" s="15">
        <v>56030.1</v>
      </c>
      <c r="H433" s="15">
        <v>18817.2</v>
      </c>
      <c r="I433" s="16">
        <v>0.33584091408011052</v>
      </c>
    </row>
    <row r="434" spans="1:9" ht="25.5">
      <c r="A434" s="10" t="s">
        <v>251</v>
      </c>
      <c r="B434" s="11">
        <v>917</v>
      </c>
      <c r="C434" s="12">
        <v>4</v>
      </c>
      <c r="D434" s="12">
        <v>9</v>
      </c>
      <c r="E434" s="13" t="s">
        <v>377</v>
      </c>
      <c r="F434" s="14" t="s">
        <v>249</v>
      </c>
      <c r="G434" s="15">
        <v>56030.1</v>
      </c>
      <c r="H434" s="15">
        <v>18817.2</v>
      </c>
      <c r="I434" s="16">
        <v>0.33584091408011052</v>
      </c>
    </row>
    <row r="435" spans="1:9" s="24" customFormat="1">
      <c r="A435" s="18" t="s">
        <v>376</v>
      </c>
      <c r="B435" s="19">
        <v>917</v>
      </c>
      <c r="C435" s="20">
        <v>4</v>
      </c>
      <c r="D435" s="20">
        <v>12</v>
      </c>
      <c r="E435" s="21" t="s">
        <v>230</v>
      </c>
      <c r="F435" s="22" t="s">
        <v>230</v>
      </c>
      <c r="G435" s="23">
        <v>45</v>
      </c>
      <c r="H435" s="23">
        <v>0</v>
      </c>
      <c r="I435" s="17">
        <v>0</v>
      </c>
    </row>
    <row r="436" spans="1:9" ht="38.25">
      <c r="A436" s="10" t="s">
        <v>375</v>
      </c>
      <c r="B436" s="11">
        <v>917</v>
      </c>
      <c r="C436" s="12">
        <v>4</v>
      </c>
      <c r="D436" s="12">
        <v>12</v>
      </c>
      <c r="E436" s="13" t="s">
        <v>374</v>
      </c>
      <c r="F436" s="14" t="s">
        <v>230</v>
      </c>
      <c r="G436" s="15">
        <v>45</v>
      </c>
      <c r="H436" s="15">
        <v>0</v>
      </c>
      <c r="I436" s="16">
        <v>0</v>
      </c>
    </row>
    <row r="437" spans="1:9" ht="25.5">
      <c r="A437" s="10" t="s">
        <v>373</v>
      </c>
      <c r="B437" s="11">
        <v>917</v>
      </c>
      <c r="C437" s="12">
        <v>4</v>
      </c>
      <c r="D437" s="12">
        <v>12</v>
      </c>
      <c r="E437" s="13" t="s">
        <v>372</v>
      </c>
      <c r="F437" s="14" t="s">
        <v>230</v>
      </c>
      <c r="G437" s="15">
        <v>45</v>
      </c>
      <c r="H437" s="15">
        <v>0</v>
      </c>
      <c r="I437" s="16">
        <v>0</v>
      </c>
    </row>
    <row r="438" spans="1:9" ht="51">
      <c r="A438" s="10" t="s">
        <v>371</v>
      </c>
      <c r="B438" s="11">
        <v>917</v>
      </c>
      <c r="C438" s="12">
        <v>4</v>
      </c>
      <c r="D438" s="12">
        <v>12</v>
      </c>
      <c r="E438" s="13" t="s">
        <v>370</v>
      </c>
      <c r="F438" s="14" t="s">
        <v>230</v>
      </c>
      <c r="G438" s="15">
        <v>45</v>
      </c>
      <c r="H438" s="15">
        <v>0</v>
      </c>
      <c r="I438" s="16">
        <v>0</v>
      </c>
    </row>
    <row r="439" spans="1:9">
      <c r="A439" s="10" t="s">
        <v>238</v>
      </c>
      <c r="B439" s="11">
        <v>917</v>
      </c>
      <c r="C439" s="12">
        <v>4</v>
      </c>
      <c r="D439" s="12">
        <v>12</v>
      </c>
      <c r="E439" s="13" t="s">
        <v>370</v>
      </c>
      <c r="F439" s="14" t="s">
        <v>236</v>
      </c>
      <c r="G439" s="15">
        <v>45</v>
      </c>
      <c r="H439" s="15">
        <v>0</v>
      </c>
      <c r="I439" s="16">
        <v>0</v>
      </c>
    </row>
    <row r="440" spans="1:9" s="24" customFormat="1">
      <c r="A440" s="18" t="s">
        <v>280</v>
      </c>
      <c r="B440" s="19">
        <v>917</v>
      </c>
      <c r="C440" s="20">
        <v>7</v>
      </c>
      <c r="D440" s="20">
        <v>0</v>
      </c>
      <c r="E440" s="21" t="s">
        <v>230</v>
      </c>
      <c r="F440" s="22" t="s">
        <v>230</v>
      </c>
      <c r="G440" s="23">
        <v>211.4</v>
      </c>
      <c r="H440" s="23">
        <v>27.9</v>
      </c>
      <c r="I440" s="17">
        <v>0.13197729422894985</v>
      </c>
    </row>
    <row r="441" spans="1:9" s="24" customFormat="1" ht="25.5">
      <c r="A441" s="18" t="s">
        <v>279</v>
      </c>
      <c r="B441" s="19">
        <v>917</v>
      </c>
      <c r="C441" s="20">
        <v>7</v>
      </c>
      <c r="D441" s="20">
        <v>5</v>
      </c>
      <c r="E441" s="21" t="s">
        <v>230</v>
      </c>
      <c r="F441" s="22" t="s">
        <v>230</v>
      </c>
      <c r="G441" s="23">
        <v>47.4</v>
      </c>
      <c r="H441" s="23">
        <v>27.9</v>
      </c>
      <c r="I441" s="17">
        <v>0.58860759493670889</v>
      </c>
    </row>
    <row r="442" spans="1:9" ht="13.9" customHeight="1">
      <c r="A442" s="10" t="s">
        <v>278</v>
      </c>
      <c r="B442" s="11">
        <v>917</v>
      </c>
      <c r="C442" s="12">
        <v>7</v>
      </c>
      <c r="D442" s="12">
        <v>5</v>
      </c>
      <c r="E442" s="13" t="s">
        <v>277</v>
      </c>
      <c r="F442" s="14" t="s">
        <v>230</v>
      </c>
      <c r="G442" s="15">
        <v>19.399999999999999</v>
      </c>
      <c r="H442" s="15">
        <v>10.4</v>
      </c>
      <c r="I442" s="16">
        <v>0.53608247422680422</v>
      </c>
    </row>
    <row r="443" spans="1:9" ht="13.9" customHeight="1">
      <c r="A443" s="10" t="s">
        <v>276</v>
      </c>
      <c r="B443" s="11">
        <v>917</v>
      </c>
      <c r="C443" s="12">
        <v>7</v>
      </c>
      <c r="D443" s="12">
        <v>5</v>
      </c>
      <c r="E443" s="13" t="s">
        <v>275</v>
      </c>
      <c r="F443" s="14" t="s">
        <v>230</v>
      </c>
      <c r="G443" s="15">
        <v>19.399999999999999</v>
      </c>
      <c r="H443" s="15">
        <v>10.4</v>
      </c>
      <c r="I443" s="16">
        <v>0.53608247422680422</v>
      </c>
    </row>
    <row r="444" spans="1:9" ht="25.5">
      <c r="A444" s="10" t="s">
        <v>240</v>
      </c>
      <c r="B444" s="11">
        <v>917</v>
      </c>
      <c r="C444" s="12">
        <v>7</v>
      </c>
      <c r="D444" s="12">
        <v>5</v>
      </c>
      <c r="E444" s="13" t="s">
        <v>275</v>
      </c>
      <c r="F444" s="14" t="s">
        <v>239</v>
      </c>
      <c r="G444" s="15">
        <v>19.399999999999999</v>
      </c>
      <c r="H444" s="15">
        <v>10.4</v>
      </c>
      <c r="I444" s="16">
        <v>0.53608247422680422</v>
      </c>
    </row>
    <row r="445" spans="1:9" ht="38.25">
      <c r="A445" s="10" t="s">
        <v>369</v>
      </c>
      <c r="B445" s="11">
        <v>917</v>
      </c>
      <c r="C445" s="12">
        <v>7</v>
      </c>
      <c r="D445" s="12">
        <v>5</v>
      </c>
      <c r="E445" s="13" t="s">
        <v>368</v>
      </c>
      <c r="F445" s="14" t="s">
        <v>230</v>
      </c>
      <c r="G445" s="15">
        <v>28</v>
      </c>
      <c r="H445" s="15">
        <v>17.5</v>
      </c>
      <c r="I445" s="16">
        <v>0.625</v>
      </c>
    </row>
    <row r="446" spans="1:9" ht="25.5">
      <c r="A446" s="10" t="s">
        <v>367</v>
      </c>
      <c r="B446" s="11">
        <v>917</v>
      </c>
      <c r="C446" s="12">
        <v>7</v>
      </c>
      <c r="D446" s="12">
        <v>5</v>
      </c>
      <c r="E446" s="13" t="s">
        <v>366</v>
      </c>
      <c r="F446" s="14" t="s">
        <v>230</v>
      </c>
      <c r="G446" s="15">
        <v>20</v>
      </c>
      <c r="H446" s="15">
        <v>9.5</v>
      </c>
      <c r="I446" s="16">
        <v>0.47499999999999998</v>
      </c>
    </row>
    <row r="447" spans="1:9" ht="38.25">
      <c r="A447" s="10" t="s">
        <v>365</v>
      </c>
      <c r="B447" s="11">
        <v>917</v>
      </c>
      <c r="C447" s="12">
        <v>7</v>
      </c>
      <c r="D447" s="12">
        <v>5</v>
      </c>
      <c r="E447" s="13" t="s">
        <v>364</v>
      </c>
      <c r="F447" s="14" t="s">
        <v>230</v>
      </c>
      <c r="G447" s="15">
        <v>20</v>
      </c>
      <c r="H447" s="15">
        <v>9.5</v>
      </c>
      <c r="I447" s="16">
        <v>0.47499999999999998</v>
      </c>
    </row>
    <row r="448" spans="1:9" ht="25.5">
      <c r="A448" s="10" t="s">
        <v>240</v>
      </c>
      <c r="B448" s="11">
        <v>917</v>
      </c>
      <c r="C448" s="12">
        <v>7</v>
      </c>
      <c r="D448" s="12">
        <v>5</v>
      </c>
      <c r="E448" s="13" t="s">
        <v>364</v>
      </c>
      <c r="F448" s="14" t="s">
        <v>239</v>
      </c>
      <c r="G448" s="15">
        <v>20</v>
      </c>
      <c r="H448" s="15">
        <v>9.5</v>
      </c>
      <c r="I448" s="16">
        <v>0.47499999999999998</v>
      </c>
    </row>
    <row r="449" spans="1:9" ht="38.25">
      <c r="A449" s="10" t="s">
        <v>363</v>
      </c>
      <c r="B449" s="11">
        <v>917</v>
      </c>
      <c r="C449" s="12">
        <v>7</v>
      </c>
      <c r="D449" s="12">
        <v>5</v>
      </c>
      <c r="E449" s="13" t="s">
        <v>362</v>
      </c>
      <c r="F449" s="14" t="s">
        <v>230</v>
      </c>
      <c r="G449" s="15">
        <v>8</v>
      </c>
      <c r="H449" s="15">
        <v>8</v>
      </c>
      <c r="I449" s="16">
        <v>1</v>
      </c>
    </row>
    <row r="450" spans="1:9" ht="51">
      <c r="A450" s="10" t="s">
        <v>361</v>
      </c>
      <c r="B450" s="11">
        <v>917</v>
      </c>
      <c r="C450" s="12">
        <v>7</v>
      </c>
      <c r="D450" s="12">
        <v>5</v>
      </c>
      <c r="E450" s="13" t="s">
        <v>360</v>
      </c>
      <c r="F450" s="14" t="s">
        <v>230</v>
      </c>
      <c r="G450" s="15">
        <v>8</v>
      </c>
      <c r="H450" s="15">
        <v>8</v>
      </c>
      <c r="I450" s="16">
        <v>1</v>
      </c>
    </row>
    <row r="451" spans="1:9" ht="25.5">
      <c r="A451" s="10" t="s">
        <v>240</v>
      </c>
      <c r="B451" s="11">
        <v>917</v>
      </c>
      <c r="C451" s="12">
        <v>7</v>
      </c>
      <c r="D451" s="12">
        <v>5</v>
      </c>
      <c r="E451" s="13" t="s">
        <v>360</v>
      </c>
      <c r="F451" s="14" t="s">
        <v>239</v>
      </c>
      <c r="G451" s="15">
        <v>8</v>
      </c>
      <c r="H451" s="15">
        <v>8</v>
      </c>
      <c r="I451" s="16">
        <v>1</v>
      </c>
    </row>
    <row r="452" spans="1:9" s="24" customFormat="1">
      <c r="A452" s="18" t="s">
        <v>359</v>
      </c>
      <c r="B452" s="19">
        <v>917</v>
      </c>
      <c r="C452" s="20">
        <v>7</v>
      </c>
      <c r="D452" s="20">
        <v>7</v>
      </c>
      <c r="E452" s="21" t="s">
        <v>230</v>
      </c>
      <c r="F452" s="22" t="s">
        <v>230</v>
      </c>
      <c r="G452" s="23">
        <v>164</v>
      </c>
      <c r="H452" s="23">
        <v>0</v>
      </c>
      <c r="I452" s="17">
        <v>0</v>
      </c>
    </row>
    <row r="453" spans="1:9" ht="51">
      <c r="A453" s="10" t="s">
        <v>358</v>
      </c>
      <c r="B453" s="11">
        <v>917</v>
      </c>
      <c r="C453" s="12">
        <v>7</v>
      </c>
      <c r="D453" s="12">
        <v>7</v>
      </c>
      <c r="E453" s="13" t="s">
        <v>357</v>
      </c>
      <c r="F453" s="14" t="s">
        <v>230</v>
      </c>
      <c r="G453" s="15">
        <v>64</v>
      </c>
      <c r="H453" s="15">
        <v>0</v>
      </c>
      <c r="I453" s="16">
        <v>0</v>
      </c>
    </row>
    <row r="454" spans="1:9" ht="38.25">
      <c r="A454" s="10" t="s">
        <v>356</v>
      </c>
      <c r="B454" s="11">
        <v>917</v>
      </c>
      <c r="C454" s="12">
        <v>7</v>
      </c>
      <c r="D454" s="12">
        <v>7</v>
      </c>
      <c r="E454" s="13" t="s">
        <v>355</v>
      </c>
      <c r="F454" s="14" t="s">
        <v>230</v>
      </c>
      <c r="G454" s="15">
        <v>20</v>
      </c>
      <c r="H454" s="15">
        <v>0</v>
      </c>
      <c r="I454" s="16">
        <v>0</v>
      </c>
    </row>
    <row r="455" spans="1:9" ht="25.5">
      <c r="A455" s="10" t="s">
        <v>291</v>
      </c>
      <c r="B455" s="11">
        <v>917</v>
      </c>
      <c r="C455" s="12">
        <v>7</v>
      </c>
      <c r="D455" s="12">
        <v>7</v>
      </c>
      <c r="E455" s="13" t="s">
        <v>354</v>
      </c>
      <c r="F455" s="14" t="s">
        <v>230</v>
      </c>
      <c r="G455" s="15">
        <v>20</v>
      </c>
      <c r="H455" s="15">
        <v>0</v>
      </c>
      <c r="I455" s="16">
        <v>0</v>
      </c>
    </row>
    <row r="456" spans="1:9" ht="25.5">
      <c r="A456" s="10" t="s">
        <v>240</v>
      </c>
      <c r="B456" s="11">
        <v>917</v>
      </c>
      <c r="C456" s="12">
        <v>7</v>
      </c>
      <c r="D456" s="12">
        <v>7</v>
      </c>
      <c r="E456" s="13" t="s">
        <v>354</v>
      </c>
      <c r="F456" s="14" t="s">
        <v>239</v>
      </c>
      <c r="G456" s="15">
        <v>20</v>
      </c>
      <c r="H456" s="15">
        <v>0</v>
      </c>
      <c r="I456" s="16">
        <v>0</v>
      </c>
    </row>
    <row r="457" spans="1:9" ht="57" customHeight="1">
      <c r="A457" s="10" t="s">
        <v>353</v>
      </c>
      <c r="B457" s="11">
        <v>917</v>
      </c>
      <c r="C457" s="12">
        <v>7</v>
      </c>
      <c r="D457" s="12">
        <v>7</v>
      </c>
      <c r="E457" s="13" t="s">
        <v>352</v>
      </c>
      <c r="F457" s="14" t="s">
        <v>230</v>
      </c>
      <c r="G457" s="15">
        <v>20</v>
      </c>
      <c r="H457" s="15">
        <v>0</v>
      </c>
      <c r="I457" s="16">
        <v>0</v>
      </c>
    </row>
    <row r="458" spans="1:9" ht="25.5">
      <c r="A458" s="10" t="s">
        <v>291</v>
      </c>
      <c r="B458" s="11">
        <v>917</v>
      </c>
      <c r="C458" s="12">
        <v>7</v>
      </c>
      <c r="D458" s="12">
        <v>7</v>
      </c>
      <c r="E458" s="13" t="s">
        <v>351</v>
      </c>
      <c r="F458" s="14" t="s">
        <v>230</v>
      </c>
      <c r="G458" s="15">
        <v>20</v>
      </c>
      <c r="H458" s="15">
        <v>0</v>
      </c>
      <c r="I458" s="16">
        <v>0</v>
      </c>
    </row>
    <row r="459" spans="1:9" ht="25.5">
      <c r="A459" s="10" t="s">
        <v>240</v>
      </c>
      <c r="B459" s="11">
        <v>917</v>
      </c>
      <c r="C459" s="12">
        <v>7</v>
      </c>
      <c r="D459" s="12">
        <v>7</v>
      </c>
      <c r="E459" s="13" t="s">
        <v>351</v>
      </c>
      <c r="F459" s="14" t="s">
        <v>239</v>
      </c>
      <c r="G459" s="15">
        <v>20</v>
      </c>
      <c r="H459" s="15">
        <v>0</v>
      </c>
      <c r="I459" s="16">
        <v>0</v>
      </c>
    </row>
    <row r="460" spans="1:9" ht="25.5">
      <c r="A460" s="10" t="s">
        <v>350</v>
      </c>
      <c r="B460" s="11">
        <v>917</v>
      </c>
      <c r="C460" s="12">
        <v>7</v>
      </c>
      <c r="D460" s="12">
        <v>7</v>
      </c>
      <c r="E460" s="13" t="s">
        <v>349</v>
      </c>
      <c r="F460" s="14" t="s">
        <v>230</v>
      </c>
      <c r="G460" s="15">
        <v>24</v>
      </c>
      <c r="H460" s="15">
        <v>0</v>
      </c>
      <c r="I460" s="16">
        <v>0</v>
      </c>
    </row>
    <row r="461" spans="1:9" ht="25.5">
      <c r="A461" s="10" t="s">
        <v>291</v>
      </c>
      <c r="B461" s="11">
        <v>917</v>
      </c>
      <c r="C461" s="12">
        <v>7</v>
      </c>
      <c r="D461" s="12">
        <v>7</v>
      </c>
      <c r="E461" s="13" t="s">
        <v>348</v>
      </c>
      <c r="F461" s="14" t="s">
        <v>230</v>
      </c>
      <c r="G461" s="15">
        <v>24</v>
      </c>
      <c r="H461" s="15">
        <v>0</v>
      </c>
      <c r="I461" s="16">
        <v>0</v>
      </c>
    </row>
    <row r="462" spans="1:9" ht="25.5">
      <c r="A462" s="10" t="s">
        <v>240</v>
      </c>
      <c r="B462" s="11">
        <v>917</v>
      </c>
      <c r="C462" s="12">
        <v>7</v>
      </c>
      <c r="D462" s="12">
        <v>7</v>
      </c>
      <c r="E462" s="13" t="s">
        <v>348</v>
      </c>
      <c r="F462" s="14" t="s">
        <v>239</v>
      </c>
      <c r="G462" s="15">
        <v>24</v>
      </c>
      <c r="H462" s="15">
        <v>0</v>
      </c>
      <c r="I462" s="16">
        <v>0</v>
      </c>
    </row>
    <row r="463" spans="1:9" ht="38.25">
      <c r="A463" s="10" t="s">
        <v>347</v>
      </c>
      <c r="B463" s="11">
        <v>917</v>
      </c>
      <c r="C463" s="12">
        <v>7</v>
      </c>
      <c r="D463" s="12">
        <v>7</v>
      </c>
      <c r="E463" s="13" t="s">
        <v>346</v>
      </c>
      <c r="F463" s="14" t="s">
        <v>230</v>
      </c>
      <c r="G463" s="15">
        <v>100</v>
      </c>
      <c r="H463" s="15">
        <v>0</v>
      </c>
      <c r="I463" s="16">
        <v>0</v>
      </c>
    </row>
    <row r="464" spans="1:9" ht="25.5">
      <c r="A464" s="10" t="s">
        <v>345</v>
      </c>
      <c r="B464" s="11">
        <v>917</v>
      </c>
      <c r="C464" s="12">
        <v>7</v>
      </c>
      <c r="D464" s="12">
        <v>7</v>
      </c>
      <c r="E464" s="13" t="s">
        <v>344</v>
      </c>
      <c r="F464" s="14" t="s">
        <v>230</v>
      </c>
      <c r="G464" s="15">
        <v>20</v>
      </c>
      <c r="H464" s="15">
        <v>0</v>
      </c>
      <c r="I464" s="16">
        <v>0</v>
      </c>
    </row>
    <row r="465" spans="1:9" ht="25.5">
      <c r="A465" s="10" t="s">
        <v>291</v>
      </c>
      <c r="B465" s="11">
        <v>917</v>
      </c>
      <c r="C465" s="12">
        <v>7</v>
      </c>
      <c r="D465" s="12">
        <v>7</v>
      </c>
      <c r="E465" s="13" t="s">
        <v>343</v>
      </c>
      <c r="F465" s="14" t="s">
        <v>230</v>
      </c>
      <c r="G465" s="15">
        <v>20</v>
      </c>
      <c r="H465" s="15">
        <v>0</v>
      </c>
      <c r="I465" s="16">
        <v>0</v>
      </c>
    </row>
    <row r="466" spans="1:9" ht="25.5">
      <c r="A466" s="10" t="s">
        <v>240</v>
      </c>
      <c r="B466" s="11">
        <v>917</v>
      </c>
      <c r="C466" s="12">
        <v>7</v>
      </c>
      <c r="D466" s="12">
        <v>7</v>
      </c>
      <c r="E466" s="13" t="s">
        <v>343</v>
      </c>
      <c r="F466" s="14" t="s">
        <v>239</v>
      </c>
      <c r="G466" s="15">
        <v>20</v>
      </c>
      <c r="H466" s="15">
        <v>0</v>
      </c>
      <c r="I466" s="16">
        <v>0</v>
      </c>
    </row>
    <row r="467" spans="1:9" ht="45.6" customHeight="1">
      <c r="A467" s="10" t="s">
        <v>342</v>
      </c>
      <c r="B467" s="11">
        <v>917</v>
      </c>
      <c r="C467" s="12">
        <v>7</v>
      </c>
      <c r="D467" s="12">
        <v>7</v>
      </c>
      <c r="E467" s="13" t="s">
        <v>341</v>
      </c>
      <c r="F467" s="14" t="s">
        <v>230</v>
      </c>
      <c r="G467" s="15">
        <v>25</v>
      </c>
      <c r="H467" s="15">
        <v>0</v>
      </c>
      <c r="I467" s="16">
        <v>0</v>
      </c>
    </row>
    <row r="468" spans="1:9" ht="25.5">
      <c r="A468" s="10" t="s">
        <v>291</v>
      </c>
      <c r="B468" s="11">
        <v>917</v>
      </c>
      <c r="C468" s="12">
        <v>7</v>
      </c>
      <c r="D468" s="12">
        <v>7</v>
      </c>
      <c r="E468" s="13" t="s">
        <v>340</v>
      </c>
      <c r="F468" s="14" t="s">
        <v>230</v>
      </c>
      <c r="G468" s="15">
        <v>25</v>
      </c>
      <c r="H468" s="15">
        <v>0</v>
      </c>
      <c r="I468" s="16">
        <v>0</v>
      </c>
    </row>
    <row r="469" spans="1:9" ht="25.5">
      <c r="A469" s="10" t="s">
        <v>240</v>
      </c>
      <c r="B469" s="11">
        <v>917</v>
      </c>
      <c r="C469" s="12">
        <v>7</v>
      </c>
      <c r="D469" s="12">
        <v>7</v>
      </c>
      <c r="E469" s="13" t="s">
        <v>340</v>
      </c>
      <c r="F469" s="14" t="s">
        <v>239</v>
      </c>
      <c r="G469" s="15">
        <v>25</v>
      </c>
      <c r="H469" s="15">
        <v>0</v>
      </c>
      <c r="I469" s="16">
        <v>0</v>
      </c>
    </row>
    <row r="470" spans="1:9" ht="25.5">
      <c r="A470" s="10" t="s">
        <v>339</v>
      </c>
      <c r="B470" s="11">
        <v>917</v>
      </c>
      <c r="C470" s="12">
        <v>7</v>
      </c>
      <c r="D470" s="12">
        <v>7</v>
      </c>
      <c r="E470" s="13" t="s">
        <v>338</v>
      </c>
      <c r="F470" s="14" t="s">
        <v>230</v>
      </c>
      <c r="G470" s="15">
        <v>30</v>
      </c>
      <c r="H470" s="15">
        <v>0</v>
      </c>
      <c r="I470" s="16">
        <v>0</v>
      </c>
    </row>
    <row r="471" spans="1:9" ht="25.5">
      <c r="A471" s="10" t="s">
        <v>291</v>
      </c>
      <c r="B471" s="11">
        <v>917</v>
      </c>
      <c r="C471" s="12">
        <v>7</v>
      </c>
      <c r="D471" s="12">
        <v>7</v>
      </c>
      <c r="E471" s="13" t="s">
        <v>337</v>
      </c>
      <c r="F471" s="14" t="s">
        <v>230</v>
      </c>
      <c r="G471" s="15">
        <v>30</v>
      </c>
      <c r="H471" s="15">
        <v>0</v>
      </c>
      <c r="I471" s="16">
        <v>0</v>
      </c>
    </row>
    <row r="472" spans="1:9" ht="25.5">
      <c r="A472" s="10" t="s">
        <v>240</v>
      </c>
      <c r="B472" s="11">
        <v>917</v>
      </c>
      <c r="C472" s="12">
        <v>7</v>
      </c>
      <c r="D472" s="12">
        <v>7</v>
      </c>
      <c r="E472" s="13" t="s">
        <v>337</v>
      </c>
      <c r="F472" s="14" t="s">
        <v>239</v>
      </c>
      <c r="G472" s="15">
        <v>30</v>
      </c>
      <c r="H472" s="15">
        <v>0</v>
      </c>
      <c r="I472" s="16">
        <v>0</v>
      </c>
    </row>
    <row r="473" spans="1:9" ht="51">
      <c r="A473" s="10" t="s">
        <v>336</v>
      </c>
      <c r="B473" s="11">
        <v>917</v>
      </c>
      <c r="C473" s="12">
        <v>7</v>
      </c>
      <c r="D473" s="12">
        <v>7</v>
      </c>
      <c r="E473" s="13" t="s">
        <v>335</v>
      </c>
      <c r="F473" s="14" t="s">
        <v>230</v>
      </c>
      <c r="G473" s="15">
        <v>5</v>
      </c>
      <c r="H473" s="15">
        <v>0</v>
      </c>
      <c r="I473" s="16">
        <v>0</v>
      </c>
    </row>
    <row r="474" spans="1:9" ht="25.5">
      <c r="A474" s="10" t="s">
        <v>291</v>
      </c>
      <c r="B474" s="11">
        <v>917</v>
      </c>
      <c r="C474" s="12">
        <v>7</v>
      </c>
      <c r="D474" s="12">
        <v>7</v>
      </c>
      <c r="E474" s="13" t="s">
        <v>334</v>
      </c>
      <c r="F474" s="14" t="s">
        <v>230</v>
      </c>
      <c r="G474" s="15">
        <v>5</v>
      </c>
      <c r="H474" s="15">
        <v>0</v>
      </c>
      <c r="I474" s="16">
        <v>0</v>
      </c>
    </row>
    <row r="475" spans="1:9" ht="25.5">
      <c r="A475" s="10" t="s">
        <v>240</v>
      </c>
      <c r="B475" s="11">
        <v>917</v>
      </c>
      <c r="C475" s="12">
        <v>7</v>
      </c>
      <c r="D475" s="12">
        <v>7</v>
      </c>
      <c r="E475" s="13" t="s">
        <v>334</v>
      </c>
      <c r="F475" s="14" t="s">
        <v>239</v>
      </c>
      <c r="G475" s="15">
        <v>5</v>
      </c>
      <c r="H475" s="15">
        <v>0</v>
      </c>
      <c r="I475" s="16">
        <v>0</v>
      </c>
    </row>
    <row r="476" spans="1:9" ht="25.5">
      <c r="A476" s="10" t="s">
        <v>333</v>
      </c>
      <c r="B476" s="11">
        <v>917</v>
      </c>
      <c r="C476" s="12">
        <v>7</v>
      </c>
      <c r="D476" s="12">
        <v>7</v>
      </c>
      <c r="E476" s="13" t="s">
        <v>332</v>
      </c>
      <c r="F476" s="14" t="s">
        <v>230</v>
      </c>
      <c r="G476" s="15">
        <v>5</v>
      </c>
      <c r="H476" s="15">
        <v>0</v>
      </c>
      <c r="I476" s="16">
        <v>0</v>
      </c>
    </row>
    <row r="477" spans="1:9" ht="25.5">
      <c r="A477" s="10" t="s">
        <v>291</v>
      </c>
      <c r="B477" s="11">
        <v>917</v>
      </c>
      <c r="C477" s="12">
        <v>7</v>
      </c>
      <c r="D477" s="12">
        <v>7</v>
      </c>
      <c r="E477" s="13" t="s">
        <v>331</v>
      </c>
      <c r="F477" s="14" t="s">
        <v>230</v>
      </c>
      <c r="G477" s="15">
        <v>5</v>
      </c>
      <c r="H477" s="15">
        <v>0</v>
      </c>
      <c r="I477" s="16">
        <v>0</v>
      </c>
    </row>
    <row r="478" spans="1:9" ht="25.5">
      <c r="A478" s="10" t="s">
        <v>240</v>
      </c>
      <c r="B478" s="11">
        <v>917</v>
      </c>
      <c r="C478" s="12">
        <v>7</v>
      </c>
      <c r="D478" s="12">
        <v>7</v>
      </c>
      <c r="E478" s="13" t="s">
        <v>331</v>
      </c>
      <c r="F478" s="14" t="s">
        <v>239</v>
      </c>
      <c r="G478" s="15">
        <v>5</v>
      </c>
      <c r="H478" s="15">
        <v>0</v>
      </c>
      <c r="I478" s="16">
        <v>0</v>
      </c>
    </row>
    <row r="479" spans="1:9" ht="25.5">
      <c r="A479" s="10" t="s">
        <v>330</v>
      </c>
      <c r="B479" s="11">
        <v>917</v>
      </c>
      <c r="C479" s="12">
        <v>7</v>
      </c>
      <c r="D479" s="12">
        <v>7</v>
      </c>
      <c r="E479" s="13" t="s">
        <v>329</v>
      </c>
      <c r="F479" s="14" t="s">
        <v>230</v>
      </c>
      <c r="G479" s="15">
        <v>10</v>
      </c>
      <c r="H479" s="15">
        <v>0</v>
      </c>
      <c r="I479" s="16">
        <v>0</v>
      </c>
    </row>
    <row r="480" spans="1:9" ht="25.5">
      <c r="A480" s="10" t="s">
        <v>291</v>
      </c>
      <c r="B480" s="11">
        <v>917</v>
      </c>
      <c r="C480" s="12">
        <v>7</v>
      </c>
      <c r="D480" s="12">
        <v>7</v>
      </c>
      <c r="E480" s="13" t="s">
        <v>328</v>
      </c>
      <c r="F480" s="14" t="s">
        <v>230</v>
      </c>
      <c r="G480" s="15">
        <v>10</v>
      </c>
      <c r="H480" s="15">
        <v>0</v>
      </c>
      <c r="I480" s="16">
        <v>0</v>
      </c>
    </row>
    <row r="481" spans="1:9" ht="25.5">
      <c r="A481" s="10" t="s">
        <v>240</v>
      </c>
      <c r="B481" s="11">
        <v>917</v>
      </c>
      <c r="C481" s="12">
        <v>7</v>
      </c>
      <c r="D481" s="12">
        <v>7</v>
      </c>
      <c r="E481" s="13" t="s">
        <v>328</v>
      </c>
      <c r="F481" s="14" t="s">
        <v>239</v>
      </c>
      <c r="G481" s="15">
        <v>10</v>
      </c>
      <c r="H481" s="15">
        <v>0</v>
      </c>
      <c r="I481" s="16">
        <v>0</v>
      </c>
    </row>
    <row r="482" spans="1:9" ht="25.5">
      <c r="A482" s="10" t="s">
        <v>327</v>
      </c>
      <c r="B482" s="11">
        <v>917</v>
      </c>
      <c r="C482" s="12">
        <v>7</v>
      </c>
      <c r="D482" s="12">
        <v>7</v>
      </c>
      <c r="E482" s="13" t="s">
        <v>326</v>
      </c>
      <c r="F482" s="14" t="s">
        <v>230</v>
      </c>
      <c r="G482" s="15">
        <v>5</v>
      </c>
      <c r="H482" s="15">
        <v>0</v>
      </c>
      <c r="I482" s="16">
        <v>0</v>
      </c>
    </row>
    <row r="483" spans="1:9" ht="25.5">
      <c r="A483" s="10" t="s">
        <v>291</v>
      </c>
      <c r="B483" s="11">
        <v>917</v>
      </c>
      <c r="C483" s="12">
        <v>7</v>
      </c>
      <c r="D483" s="12">
        <v>7</v>
      </c>
      <c r="E483" s="13" t="s">
        <v>325</v>
      </c>
      <c r="F483" s="14" t="s">
        <v>230</v>
      </c>
      <c r="G483" s="15">
        <v>5</v>
      </c>
      <c r="H483" s="15">
        <v>0</v>
      </c>
      <c r="I483" s="16">
        <v>0</v>
      </c>
    </row>
    <row r="484" spans="1:9" ht="25.5">
      <c r="A484" s="10" t="s">
        <v>240</v>
      </c>
      <c r="B484" s="11">
        <v>917</v>
      </c>
      <c r="C484" s="12">
        <v>7</v>
      </c>
      <c r="D484" s="12">
        <v>7</v>
      </c>
      <c r="E484" s="13" t="s">
        <v>325</v>
      </c>
      <c r="F484" s="14" t="s">
        <v>239</v>
      </c>
      <c r="G484" s="15">
        <v>5</v>
      </c>
      <c r="H484" s="15">
        <v>0</v>
      </c>
      <c r="I484" s="16">
        <v>0</v>
      </c>
    </row>
    <row r="485" spans="1:9" s="24" customFormat="1">
      <c r="A485" s="18" t="s">
        <v>274</v>
      </c>
      <c r="B485" s="19">
        <v>917</v>
      </c>
      <c r="C485" s="20">
        <v>10</v>
      </c>
      <c r="D485" s="20">
        <v>0</v>
      </c>
      <c r="E485" s="21" t="s">
        <v>230</v>
      </c>
      <c r="F485" s="22" t="s">
        <v>230</v>
      </c>
      <c r="G485" s="23">
        <v>6318.2</v>
      </c>
      <c r="H485" s="23">
        <v>4027</v>
      </c>
      <c r="I485" s="17">
        <v>0.63736507233072714</v>
      </c>
    </row>
    <row r="486" spans="1:9" s="24" customFormat="1" ht="14.45" customHeight="1">
      <c r="A486" s="18" t="s">
        <v>324</v>
      </c>
      <c r="B486" s="19">
        <v>917</v>
      </c>
      <c r="C486" s="20">
        <v>10</v>
      </c>
      <c r="D486" s="20">
        <v>1</v>
      </c>
      <c r="E486" s="21" t="s">
        <v>230</v>
      </c>
      <c r="F486" s="22" t="s">
        <v>230</v>
      </c>
      <c r="G486" s="23">
        <v>4367</v>
      </c>
      <c r="H486" s="23">
        <v>2893.9</v>
      </c>
      <c r="I486" s="17">
        <v>0.66267460499198538</v>
      </c>
    </row>
    <row r="487" spans="1:9" ht="18.600000000000001" customHeight="1">
      <c r="A487" s="10" t="s">
        <v>323</v>
      </c>
      <c r="B487" s="11">
        <v>917</v>
      </c>
      <c r="C487" s="12">
        <v>10</v>
      </c>
      <c r="D487" s="12">
        <v>1</v>
      </c>
      <c r="E487" s="13" t="s">
        <v>322</v>
      </c>
      <c r="F487" s="14" t="s">
        <v>230</v>
      </c>
      <c r="G487" s="15">
        <v>4367</v>
      </c>
      <c r="H487" s="15">
        <v>2893.9</v>
      </c>
      <c r="I487" s="16">
        <v>0.66267460499198538</v>
      </c>
    </row>
    <row r="488" spans="1:9" ht="15" customHeight="1">
      <c r="A488" s="10" t="s">
        <v>321</v>
      </c>
      <c r="B488" s="11">
        <v>917</v>
      </c>
      <c r="C488" s="12">
        <v>10</v>
      </c>
      <c r="D488" s="12">
        <v>1</v>
      </c>
      <c r="E488" s="13" t="s">
        <v>320</v>
      </c>
      <c r="F488" s="14" t="s">
        <v>230</v>
      </c>
      <c r="G488" s="15">
        <v>4367</v>
      </c>
      <c r="H488" s="15">
        <v>2893.9</v>
      </c>
      <c r="I488" s="16">
        <v>0.66267460499198538</v>
      </c>
    </row>
    <row r="489" spans="1:9" ht="76.5">
      <c r="A489" s="10" t="s">
        <v>319</v>
      </c>
      <c r="B489" s="11">
        <v>917</v>
      </c>
      <c r="C489" s="12">
        <v>10</v>
      </c>
      <c r="D489" s="12">
        <v>1</v>
      </c>
      <c r="E489" s="13" t="s">
        <v>318</v>
      </c>
      <c r="F489" s="14" t="s">
        <v>230</v>
      </c>
      <c r="G489" s="15">
        <v>4367</v>
      </c>
      <c r="H489" s="15">
        <v>2893.9</v>
      </c>
      <c r="I489" s="16">
        <v>0.66267460499198538</v>
      </c>
    </row>
    <row r="490" spans="1:9">
      <c r="A490" s="10" t="s">
        <v>267</v>
      </c>
      <c r="B490" s="11">
        <v>917</v>
      </c>
      <c r="C490" s="12">
        <v>10</v>
      </c>
      <c r="D490" s="12">
        <v>1</v>
      </c>
      <c r="E490" s="13" t="s">
        <v>318</v>
      </c>
      <c r="F490" s="14" t="s">
        <v>265</v>
      </c>
      <c r="G490" s="15">
        <v>4367</v>
      </c>
      <c r="H490" s="15">
        <v>2893.9</v>
      </c>
      <c r="I490" s="16">
        <v>0.66267460499198538</v>
      </c>
    </row>
    <row r="491" spans="1:9" s="24" customFormat="1">
      <c r="A491" s="18" t="s">
        <v>273</v>
      </c>
      <c r="B491" s="19">
        <v>917</v>
      </c>
      <c r="C491" s="20">
        <v>10</v>
      </c>
      <c r="D491" s="20">
        <v>3</v>
      </c>
      <c r="E491" s="21" t="s">
        <v>230</v>
      </c>
      <c r="F491" s="22" t="s">
        <v>230</v>
      </c>
      <c r="G491" s="23">
        <v>632</v>
      </c>
      <c r="H491" s="23">
        <v>161.69999999999999</v>
      </c>
      <c r="I491" s="17">
        <v>0.25585443037974681</v>
      </c>
    </row>
    <row r="492" spans="1:9" ht="25.5">
      <c r="A492" s="10" t="s">
        <v>317</v>
      </c>
      <c r="B492" s="11">
        <v>917</v>
      </c>
      <c r="C492" s="12">
        <v>10</v>
      </c>
      <c r="D492" s="12">
        <v>3</v>
      </c>
      <c r="E492" s="13" t="s">
        <v>316</v>
      </c>
      <c r="F492" s="14" t="s">
        <v>230</v>
      </c>
      <c r="G492" s="15">
        <v>632</v>
      </c>
      <c r="H492" s="15">
        <v>161.69999999999999</v>
      </c>
      <c r="I492" s="16">
        <v>0.25585443037974681</v>
      </c>
    </row>
    <row r="493" spans="1:9" ht="51">
      <c r="A493" s="10" t="s">
        <v>315</v>
      </c>
      <c r="B493" s="11">
        <v>917</v>
      </c>
      <c r="C493" s="12">
        <v>10</v>
      </c>
      <c r="D493" s="12">
        <v>3</v>
      </c>
      <c r="E493" s="13" t="s">
        <v>314</v>
      </c>
      <c r="F493" s="14" t="s">
        <v>230</v>
      </c>
      <c r="G493" s="15">
        <v>632</v>
      </c>
      <c r="H493" s="15">
        <v>161.69999999999999</v>
      </c>
      <c r="I493" s="16">
        <v>0.25585443037974681</v>
      </c>
    </row>
    <row r="494" spans="1:9" ht="25.5">
      <c r="A494" s="10" t="s">
        <v>313</v>
      </c>
      <c r="B494" s="11">
        <v>917</v>
      </c>
      <c r="C494" s="12">
        <v>10</v>
      </c>
      <c r="D494" s="12">
        <v>3</v>
      </c>
      <c r="E494" s="13" t="s">
        <v>312</v>
      </c>
      <c r="F494" s="14" t="s">
        <v>230</v>
      </c>
      <c r="G494" s="15">
        <v>20</v>
      </c>
      <c r="H494" s="15">
        <v>10.5</v>
      </c>
      <c r="I494" s="16">
        <v>0.52500000000000002</v>
      </c>
    </row>
    <row r="495" spans="1:9" ht="18.600000000000001" customHeight="1">
      <c r="A495" s="10" t="s">
        <v>267</v>
      </c>
      <c r="B495" s="11">
        <v>917</v>
      </c>
      <c r="C495" s="12">
        <v>10</v>
      </c>
      <c r="D495" s="12">
        <v>3</v>
      </c>
      <c r="E495" s="13" t="s">
        <v>312</v>
      </c>
      <c r="F495" s="14" t="s">
        <v>265</v>
      </c>
      <c r="G495" s="15">
        <v>20</v>
      </c>
      <c r="H495" s="15">
        <v>10.5</v>
      </c>
      <c r="I495" s="16">
        <v>0.52500000000000002</v>
      </c>
    </row>
    <row r="496" spans="1:9" ht="38.25">
      <c r="A496" s="10" t="s">
        <v>311</v>
      </c>
      <c r="B496" s="11">
        <v>917</v>
      </c>
      <c r="C496" s="12">
        <v>10</v>
      </c>
      <c r="D496" s="12">
        <v>3</v>
      </c>
      <c r="E496" s="13" t="s">
        <v>310</v>
      </c>
      <c r="F496" s="14" t="s">
        <v>230</v>
      </c>
      <c r="G496" s="15">
        <v>151.19999999999999</v>
      </c>
      <c r="H496" s="15">
        <v>151.19999999999999</v>
      </c>
      <c r="I496" s="16">
        <v>1</v>
      </c>
    </row>
    <row r="497" spans="1:9" ht="16.899999999999999" customHeight="1">
      <c r="A497" s="10" t="s">
        <v>267</v>
      </c>
      <c r="B497" s="11">
        <v>917</v>
      </c>
      <c r="C497" s="12">
        <v>10</v>
      </c>
      <c r="D497" s="12">
        <v>3</v>
      </c>
      <c r="E497" s="13" t="s">
        <v>310</v>
      </c>
      <c r="F497" s="14" t="s">
        <v>265</v>
      </c>
      <c r="G497" s="15">
        <v>151.19999999999999</v>
      </c>
      <c r="H497" s="15">
        <v>151.19999999999999</v>
      </c>
      <c r="I497" s="16">
        <v>1</v>
      </c>
    </row>
    <row r="498" spans="1:9" ht="19.899999999999999" customHeight="1">
      <c r="A498" s="10" t="s">
        <v>309</v>
      </c>
      <c r="B498" s="11">
        <v>917</v>
      </c>
      <c r="C498" s="12">
        <v>10</v>
      </c>
      <c r="D498" s="12">
        <v>3</v>
      </c>
      <c r="E498" s="13" t="s">
        <v>308</v>
      </c>
      <c r="F498" s="14" t="s">
        <v>230</v>
      </c>
      <c r="G498" s="15">
        <v>180</v>
      </c>
      <c r="H498" s="15">
        <v>0</v>
      </c>
      <c r="I498" s="16">
        <v>0</v>
      </c>
    </row>
    <row r="499" spans="1:9" ht="17.45" customHeight="1">
      <c r="A499" s="10" t="s">
        <v>267</v>
      </c>
      <c r="B499" s="11">
        <v>917</v>
      </c>
      <c r="C499" s="12">
        <v>10</v>
      </c>
      <c r="D499" s="12">
        <v>3</v>
      </c>
      <c r="E499" s="13" t="s">
        <v>308</v>
      </c>
      <c r="F499" s="14" t="s">
        <v>265</v>
      </c>
      <c r="G499" s="15">
        <v>180</v>
      </c>
      <c r="H499" s="15">
        <v>0</v>
      </c>
      <c r="I499" s="16">
        <v>0</v>
      </c>
    </row>
    <row r="500" spans="1:9" ht="54.6" customHeight="1">
      <c r="A500" s="10" t="s">
        <v>307</v>
      </c>
      <c r="B500" s="11">
        <v>917</v>
      </c>
      <c r="C500" s="12">
        <v>10</v>
      </c>
      <c r="D500" s="12">
        <v>3</v>
      </c>
      <c r="E500" s="13" t="s">
        <v>306</v>
      </c>
      <c r="F500" s="14" t="s">
        <v>230</v>
      </c>
      <c r="G500" s="15">
        <v>172.8</v>
      </c>
      <c r="H500" s="15">
        <v>0</v>
      </c>
      <c r="I500" s="16">
        <v>0</v>
      </c>
    </row>
    <row r="501" spans="1:9" ht="16.899999999999999" customHeight="1">
      <c r="A501" s="10" t="s">
        <v>267</v>
      </c>
      <c r="B501" s="11">
        <v>917</v>
      </c>
      <c r="C501" s="12">
        <v>10</v>
      </c>
      <c r="D501" s="12">
        <v>3</v>
      </c>
      <c r="E501" s="13" t="s">
        <v>306</v>
      </c>
      <c r="F501" s="14" t="s">
        <v>265</v>
      </c>
      <c r="G501" s="15">
        <v>172.8</v>
      </c>
      <c r="H501" s="15">
        <v>0</v>
      </c>
      <c r="I501" s="16">
        <v>0</v>
      </c>
    </row>
    <row r="502" spans="1:9" ht="58.9" customHeight="1">
      <c r="A502" s="10" t="s">
        <v>305</v>
      </c>
      <c r="B502" s="11">
        <v>917</v>
      </c>
      <c r="C502" s="12">
        <v>10</v>
      </c>
      <c r="D502" s="12">
        <v>3</v>
      </c>
      <c r="E502" s="13" t="s">
        <v>304</v>
      </c>
      <c r="F502" s="14" t="s">
        <v>230</v>
      </c>
      <c r="G502" s="15">
        <v>108</v>
      </c>
      <c r="H502" s="15">
        <v>0</v>
      </c>
      <c r="I502" s="16">
        <v>0</v>
      </c>
    </row>
    <row r="503" spans="1:9" ht="14.45" customHeight="1">
      <c r="A503" s="10" t="s">
        <v>267</v>
      </c>
      <c r="B503" s="11">
        <v>917</v>
      </c>
      <c r="C503" s="12">
        <v>10</v>
      </c>
      <c r="D503" s="12">
        <v>3</v>
      </c>
      <c r="E503" s="13" t="s">
        <v>304</v>
      </c>
      <c r="F503" s="14" t="s">
        <v>265</v>
      </c>
      <c r="G503" s="15">
        <v>108</v>
      </c>
      <c r="H503" s="15">
        <v>0</v>
      </c>
      <c r="I503" s="16">
        <v>0</v>
      </c>
    </row>
    <row r="504" spans="1:9" s="24" customFormat="1" ht="15.6" customHeight="1">
      <c r="A504" s="18" t="s">
        <v>303</v>
      </c>
      <c r="B504" s="19">
        <v>917</v>
      </c>
      <c r="C504" s="20">
        <v>10</v>
      </c>
      <c r="D504" s="20">
        <v>6</v>
      </c>
      <c r="E504" s="21" t="s">
        <v>230</v>
      </c>
      <c r="F504" s="22" t="s">
        <v>230</v>
      </c>
      <c r="G504" s="23">
        <v>1319.2</v>
      </c>
      <c r="H504" s="23">
        <v>971.4</v>
      </c>
      <c r="I504" s="17">
        <v>0.73635536688902359</v>
      </c>
    </row>
    <row r="505" spans="1:9" ht="25.5">
      <c r="A505" s="10" t="s">
        <v>245</v>
      </c>
      <c r="B505" s="11">
        <v>917</v>
      </c>
      <c r="C505" s="12">
        <v>10</v>
      </c>
      <c r="D505" s="12">
        <v>6</v>
      </c>
      <c r="E505" s="13" t="s">
        <v>244</v>
      </c>
      <c r="F505" s="14" t="s">
        <v>230</v>
      </c>
      <c r="G505" s="15">
        <v>1219.2</v>
      </c>
      <c r="H505" s="15">
        <v>882.4</v>
      </c>
      <c r="I505" s="16">
        <v>0.72375328083989499</v>
      </c>
    </row>
    <row r="506" spans="1:9" ht="25.5">
      <c r="A506" s="10" t="s">
        <v>272</v>
      </c>
      <c r="B506" s="11">
        <v>917</v>
      </c>
      <c r="C506" s="12">
        <v>10</v>
      </c>
      <c r="D506" s="12">
        <v>6</v>
      </c>
      <c r="E506" s="13" t="s">
        <v>271</v>
      </c>
      <c r="F506" s="14" t="s">
        <v>230</v>
      </c>
      <c r="G506" s="15">
        <v>1219.2</v>
      </c>
      <c r="H506" s="15">
        <v>882.4</v>
      </c>
      <c r="I506" s="16">
        <v>0.72375328083989499</v>
      </c>
    </row>
    <row r="507" spans="1:9" ht="51">
      <c r="A507" s="10" t="s">
        <v>302</v>
      </c>
      <c r="B507" s="11">
        <v>917</v>
      </c>
      <c r="C507" s="12">
        <v>10</v>
      </c>
      <c r="D507" s="12">
        <v>6</v>
      </c>
      <c r="E507" s="13" t="s">
        <v>301</v>
      </c>
      <c r="F507" s="14" t="s">
        <v>230</v>
      </c>
      <c r="G507" s="15">
        <v>1219.2</v>
      </c>
      <c r="H507" s="15">
        <v>882.4</v>
      </c>
      <c r="I507" s="16">
        <v>0.72375328083989499</v>
      </c>
    </row>
    <row r="508" spans="1:9" ht="63.75">
      <c r="A508" s="10" t="s">
        <v>229</v>
      </c>
      <c r="B508" s="11">
        <v>917</v>
      </c>
      <c r="C508" s="12">
        <v>10</v>
      </c>
      <c r="D508" s="12">
        <v>6</v>
      </c>
      <c r="E508" s="13" t="s">
        <v>301</v>
      </c>
      <c r="F508" s="14" t="s">
        <v>228</v>
      </c>
      <c r="G508" s="15">
        <v>1116.5999999999999</v>
      </c>
      <c r="H508" s="15">
        <v>826.7</v>
      </c>
      <c r="I508" s="16">
        <v>0.74037255955579451</v>
      </c>
    </row>
    <row r="509" spans="1:9" ht="25.5">
      <c r="A509" s="10" t="s">
        <v>240</v>
      </c>
      <c r="B509" s="11">
        <v>917</v>
      </c>
      <c r="C509" s="12">
        <v>10</v>
      </c>
      <c r="D509" s="12">
        <v>6</v>
      </c>
      <c r="E509" s="13" t="s">
        <v>301</v>
      </c>
      <c r="F509" s="14" t="s">
        <v>239</v>
      </c>
      <c r="G509" s="15">
        <v>102.6</v>
      </c>
      <c r="H509" s="15">
        <v>55.7</v>
      </c>
      <c r="I509" s="16">
        <v>0.54288499025341141</v>
      </c>
    </row>
    <row r="510" spans="1:9" ht="51">
      <c r="A510" s="10" t="s">
        <v>300</v>
      </c>
      <c r="B510" s="11">
        <v>917</v>
      </c>
      <c r="C510" s="12">
        <v>10</v>
      </c>
      <c r="D510" s="12">
        <v>6</v>
      </c>
      <c r="E510" s="13" t="s">
        <v>299</v>
      </c>
      <c r="F510" s="14" t="s">
        <v>230</v>
      </c>
      <c r="G510" s="15">
        <v>100</v>
      </c>
      <c r="H510" s="15">
        <v>89</v>
      </c>
      <c r="I510" s="16">
        <v>0.89</v>
      </c>
    </row>
    <row r="511" spans="1:9" ht="38.25">
      <c r="A511" s="10" t="s">
        <v>298</v>
      </c>
      <c r="B511" s="11">
        <v>917</v>
      </c>
      <c r="C511" s="12">
        <v>10</v>
      </c>
      <c r="D511" s="12">
        <v>6</v>
      </c>
      <c r="E511" s="13" t="s">
        <v>297</v>
      </c>
      <c r="F511" s="14" t="s">
        <v>230</v>
      </c>
      <c r="G511" s="15">
        <v>100</v>
      </c>
      <c r="H511" s="15">
        <v>89</v>
      </c>
      <c r="I511" s="16">
        <v>0.89</v>
      </c>
    </row>
    <row r="512" spans="1:9" ht="25.5">
      <c r="A512" s="10" t="s">
        <v>291</v>
      </c>
      <c r="B512" s="11">
        <v>917</v>
      </c>
      <c r="C512" s="12">
        <v>10</v>
      </c>
      <c r="D512" s="12">
        <v>6</v>
      </c>
      <c r="E512" s="13" t="s">
        <v>296</v>
      </c>
      <c r="F512" s="14" t="s">
        <v>230</v>
      </c>
      <c r="G512" s="15">
        <v>100</v>
      </c>
      <c r="H512" s="15">
        <v>89</v>
      </c>
      <c r="I512" s="16">
        <v>0.89</v>
      </c>
    </row>
    <row r="513" spans="1:9" ht="25.5">
      <c r="A513" s="10" t="s">
        <v>240</v>
      </c>
      <c r="B513" s="11">
        <v>917</v>
      </c>
      <c r="C513" s="12">
        <v>10</v>
      </c>
      <c r="D513" s="12">
        <v>6</v>
      </c>
      <c r="E513" s="13" t="s">
        <v>296</v>
      </c>
      <c r="F513" s="14" t="s">
        <v>239</v>
      </c>
      <c r="G513" s="15">
        <v>100</v>
      </c>
      <c r="H513" s="15">
        <v>89</v>
      </c>
      <c r="I513" s="16">
        <v>0.89</v>
      </c>
    </row>
    <row r="514" spans="1:9" s="24" customFormat="1">
      <c r="A514" s="18" t="s">
        <v>264</v>
      </c>
      <c r="B514" s="19">
        <v>917</v>
      </c>
      <c r="C514" s="20">
        <v>11</v>
      </c>
      <c r="D514" s="20">
        <v>0</v>
      </c>
      <c r="E514" s="21" t="s">
        <v>230</v>
      </c>
      <c r="F514" s="22" t="s">
        <v>230</v>
      </c>
      <c r="G514" s="23">
        <v>120</v>
      </c>
      <c r="H514" s="23">
        <v>0</v>
      </c>
      <c r="I514" s="17">
        <v>0</v>
      </c>
    </row>
    <row r="515" spans="1:9" s="24" customFormat="1">
      <c r="A515" s="18" t="s">
        <v>263</v>
      </c>
      <c r="B515" s="19">
        <v>917</v>
      </c>
      <c r="C515" s="20">
        <v>11</v>
      </c>
      <c r="D515" s="20">
        <v>1</v>
      </c>
      <c r="E515" s="21" t="s">
        <v>230</v>
      </c>
      <c r="F515" s="22" t="s">
        <v>230</v>
      </c>
      <c r="G515" s="23">
        <v>120</v>
      </c>
      <c r="H515" s="23">
        <v>0</v>
      </c>
      <c r="I515" s="17">
        <v>0</v>
      </c>
    </row>
    <row r="516" spans="1:9" ht="38.25">
      <c r="A516" s="10" t="s">
        <v>295</v>
      </c>
      <c r="B516" s="11">
        <v>917</v>
      </c>
      <c r="C516" s="12">
        <v>11</v>
      </c>
      <c r="D516" s="12">
        <v>1</v>
      </c>
      <c r="E516" s="13" t="s">
        <v>294</v>
      </c>
      <c r="F516" s="14" t="s">
        <v>230</v>
      </c>
      <c r="G516" s="15">
        <v>120</v>
      </c>
      <c r="H516" s="15">
        <v>0</v>
      </c>
      <c r="I516" s="16">
        <v>0</v>
      </c>
    </row>
    <row r="517" spans="1:9">
      <c r="A517" s="10" t="s">
        <v>293</v>
      </c>
      <c r="B517" s="11">
        <v>917</v>
      </c>
      <c r="C517" s="12">
        <v>11</v>
      </c>
      <c r="D517" s="12">
        <v>1</v>
      </c>
      <c r="E517" s="13" t="s">
        <v>292</v>
      </c>
      <c r="F517" s="14" t="s">
        <v>230</v>
      </c>
      <c r="G517" s="15">
        <v>120</v>
      </c>
      <c r="H517" s="15">
        <v>0</v>
      </c>
      <c r="I517" s="16">
        <v>0</v>
      </c>
    </row>
    <row r="518" spans="1:9" ht="25.5">
      <c r="A518" s="10" t="s">
        <v>291</v>
      </c>
      <c r="B518" s="11">
        <v>917</v>
      </c>
      <c r="C518" s="12">
        <v>11</v>
      </c>
      <c r="D518" s="12">
        <v>1</v>
      </c>
      <c r="E518" s="13" t="s">
        <v>290</v>
      </c>
      <c r="F518" s="14" t="s">
        <v>230</v>
      </c>
      <c r="G518" s="15">
        <v>120</v>
      </c>
      <c r="H518" s="15">
        <v>0</v>
      </c>
      <c r="I518" s="16">
        <v>0</v>
      </c>
    </row>
    <row r="519" spans="1:9" ht="25.5">
      <c r="A519" s="10" t="s">
        <v>240</v>
      </c>
      <c r="B519" s="11">
        <v>917</v>
      </c>
      <c r="C519" s="12">
        <v>11</v>
      </c>
      <c r="D519" s="12">
        <v>1</v>
      </c>
      <c r="E519" s="13" t="s">
        <v>290</v>
      </c>
      <c r="F519" s="14" t="s">
        <v>239</v>
      </c>
      <c r="G519" s="15">
        <v>120</v>
      </c>
      <c r="H519" s="15">
        <v>0</v>
      </c>
      <c r="I519" s="16">
        <v>0</v>
      </c>
    </row>
    <row r="520" spans="1:9" s="24" customFormat="1" ht="25.5">
      <c r="A520" s="18" t="s">
        <v>289</v>
      </c>
      <c r="B520" s="19">
        <v>918</v>
      </c>
      <c r="C520" s="20">
        <v>0</v>
      </c>
      <c r="D520" s="20">
        <v>0</v>
      </c>
      <c r="E520" s="21" t="s">
        <v>230</v>
      </c>
      <c r="F520" s="22" t="s">
        <v>230</v>
      </c>
      <c r="G520" s="23">
        <v>20270.099999999999</v>
      </c>
      <c r="H520" s="23">
        <v>13984.2</v>
      </c>
      <c r="I520" s="17">
        <v>0.68989299510115898</v>
      </c>
    </row>
    <row r="521" spans="1:9" s="24" customFormat="1">
      <c r="A521" s="18" t="s">
        <v>288</v>
      </c>
      <c r="B521" s="19">
        <v>918</v>
      </c>
      <c r="C521" s="20">
        <v>5</v>
      </c>
      <c r="D521" s="20">
        <v>0</v>
      </c>
      <c r="E521" s="21" t="s">
        <v>230</v>
      </c>
      <c r="F521" s="22" t="s">
        <v>230</v>
      </c>
      <c r="G521" s="23">
        <v>4248.5</v>
      </c>
      <c r="H521" s="23">
        <v>3876.2</v>
      </c>
      <c r="I521" s="17">
        <v>0.91236907143697776</v>
      </c>
    </row>
    <row r="522" spans="1:9" s="24" customFormat="1" ht="25.5">
      <c r="A522" s="18" t="s">
        <v>287</v>
      </c>
      <c r="B522" s="19">
        <v>918</v>
      </c>
      <c r="C522" s="20">
        <v>5</v>
      </c>
      <c r="D522" s="20">
        <v>5</v>
      </c>
      <c r="E522" s="21" t="s">
        <v>230</v>
      </c>
      <c r="F522" s="22" t="s">
        <v>230</v>
      </c>
      <c r="G522" s="23">
        <v>4248.5</v>
      </c>
      <c r="H522" s="23">
        <v>3876.2</v>
      </c>
      <c r="I522" s="17">
        <v>0.91236907143697776</v>
      </c>
    </row>
    <row r="523" spans="1:9" ht="25.5">
      <c r="A523" s="10" t="s">
        <v>245</v>
      </c>
      <c r="B523" s="11">
        <v>918</v>
      </c>
      <c r="C523" s="12">
        <v>5</v>
      </c>
      <c r="D523" s="12">
        <v>5</v>
      </c>
      <c r="E523" s="13" t="s">
        <v>244</v>
      </c>
      <c r="F523" s="14" t="s">
        <v>230</v>
      </c>
      <c r="G523" s="15">
        <v>4248.5</v>
      </c>
      <c r="H523" s="15">
        <v>3876.2</v>
      </c>
      <c r="I523" s="16">
        <v>0.91236907143697776</v>
      </c>
    </row>
    <row r="524" spans="1:9">
      <c r="A524" s="10" t="s">
        <v>243</v>
      </c>
      <c r="B524" s="11">
        <v>918</v>
      </c>
      <c r="C524" s="12">
        <v>5</v>
      </c>
      <c r="D524" s="12">
        <v>5</v>
      </c>
      <c r="E524" s="13" t="s">
        <v>242</v>
      </c>
      <c r="F524" s="14" t="s">
        <v>230</v>
      </c>
      <c r="G524" s="15">
        <v>4248.5</v>
      </c>
      <c r="H524" s="15">
        <v>3876.2</v>
      </c>
      <c r="I524" s="16">
        <v>0.91236907143697776</v>
      </c>
    </row>
    <row r="525" spans="1:9" ht="25.5">
      <c r="A525" s="10" t="s">
        <v>233</v>
      </c>
      <c r="B525" s="11">
        <v>918</v>
      </c>
      <c r="C525" s="12">
        <v>5</v>
      </c>
      <c r="D525" s="12">
        <v>5</v>
      </c>
      <c r="E525" s="13" t="s">
        <v>241</v>
      </c>
      <c r="F525" s="14" t="s">
        <v>230</v>
      </c>
      <c r="G525" s="15">
        <v>1069.9000000000001</v>
      </c>
      <c r="H525" s="15">
        <v>869.2</v>
      </c>
      <c r="I525" s="16">
        <v>0.81241237498831664</v>
      </c>
    </row>
    <row r="526" spans="1:9" ht="63.75">
      <c r="A526" s="10" t="s">
        <v>229</v>
      </c>
      <c r="B526" s="11">
        <v>918</v>
      </c>
      <c r="C526" s="12">
        <v>5</v>
      </c>
      <c r="D526" s="12">
        <v>5</v>
      </c>
      <c r="E526" s="13" t="s">
        <v>241</v>
      </c>
      <c r="F526" s="14" t="s">
        <v>228</v>
      </c>
      <c r="G526" s="15">
        <v>1069.9000000000001</v>
      </c>
      <c r="H526" s="15">
        <v>869.2</v>
      </c>
      <c r="I526" s="16">
        <v>0.81241237498831664</v>
      </c>
    </row>
    <row r="527" spans="1:9">
      <c r="A527" s="10" t="s">
        <v>231</v>
      </c>
      <c r="B527" s="11">
        <v>918</v>
      </c>
      <c r="C527" s="12">
        <v>5</v>
      </c>
      <c r="D527" s="12">
        <v>5</v>
      </c>
      <c r="E527" s="13" t="s">
        <v>237</v>
      </c>
      <c r="F527" s="14" t="s">
        <v>230</v>
      </c>
      <c r="G527" s="15">
        <v>3178.6</v>
      </c>
      <c r="H527" s="15">
        <v>3007</v>
      </c>
      <c r="I527" s="16">
        <v>0.94601396841376706</v>
      </c>
    </row>
    <row r="528" spans="1:9" ht="63.75">
      <c r="A528" s="10" t="s">
        <v>229</v>
      </c>
      <c r="B528" s="11">
        <v>918</v>
      </c>
      <c r="C528" s="12">
        <v>5</v>
      </c>
      <c r="D528" s="12">
        <v>5</v>
      </c>
      <c r="E528" s="13" t="s">
        <v>237</v>
      </c>
      <c r="F528" s="14" t="s">
        <v>228</v>
      </c>
      <c r="G528" s="15">
        <v>3166</v>
      </c>
      <c r="H528" s="15">
        <v>2999.7</v>
      </c>
      <c r="I528" s="16">
        <v>0.94747315224257733</v>
      </c>
    </row>
    <row r="529" spans="1:9" ht="25.5">
      <c r="A529" s="10" t="s">
        <v>240</v>
      </c>
      <c r="B529" s="11">
        <v>918</v>
      </c>
      <c r="C529" s="12">
        <v>5</v>
      </c>
      <c r="D529" s="12">
        <v>5</v>
      </c>
      <c r="E529" s="13" t="s">
        <v>237</v>
      </c>
      <c r="F529" s="14" t="s">
        <v>239</v>
      </c>
      <c r="G529" s="15">
        <v>12.2</v>
      </c>
      <c r="H529" s="15">
        <v>7.1</v>
      </c>
      <c r="I529" s="16">
        <v>0.58196721311475408</v>
      </c>
    </row>
    <row r="530" spans="1:9">
      <c r="A530" s="10" t="s">
        <v>238</v>
      </c>
      <c r="B530" s="11">
        <v>918</v>
      </c>
      <c r="C530" s="12">
        <v>5</v>
      </c>
      <c r="D530" s="12">
        <v>5</v>
      </c>
      <c r="E530" s="13" t="s">
        <v>237</v>
      </c>
      <c r="F530" s="14" t="s">
        <v>236</v>
      </c>
      <c r="G530" s="15">
        <v>0.4</v>
      </c>
      <c r="H530" s="15">
        <v>0.2</v>
      </c>
      <c r="I530" s="16">
        <v>0.5</v>
      </c>
    </row>
    <row r="531" spans="1:9" s="24" customFormat="1">
      <c r="A531" s="18" t="s">
        <v>286</v>
      </c>
      <c r="B531" s="19">
        <v>918</v>
      </c>
      <c r="C531" s="20">
        <v>6</v>
      </c>
      <c r="D531" s="20">
        <v>0</v>
      </c>
      <c r="E531" s="21" t="s">
        <v>230</v>
      </c>
      <c r="F531" s="22" t="s">
        <v>230</v>
      </c>
      <c r="G531" s="23">
        <v>905.3</v>
      </c>
      <c r="H531" s="23">
        <v>450</v>
      </c>
      <c r="I531" s="17">
        <v>0.49707279354909978</v>
      </c>
    </row>
    <row r="532" spans="1:9" s="24" customFormat="1">
      <c r="A532" s="18" t="s">
        <v>285</v>
      </c>
      <c r="B532" s="19">
        <v>918</v>
      </c>
      <c r="C532" s="20">
        <v>6</v>
      </c>
      <c r="D532" s="20">
        <v>5</v>
      </c>
      <c r="E532" s="21" t="s">
        <v>230</v>
      </c>
      <c r="F532" s="22" t="s">
        <v>230</v>
      </c>
      <c r="G532" s="23">
        <v>905.3</v>
      </c>
      <c r="H532" s="23">
        <v>450</v>
      </c>
      <c r="I532" s="17">
        <v>0.49707279354909978</v>
      </c>
    </row>
    <row r="533" spans="1:9">
      <c r="A533" s="10" t="s">
        <v>284</v>
      </c>
      <c r="B533" s="11">
        <v>918</v>
      </c>
      <c r="C533" s="12">
        <v>6</v>
      </c>
      <c r="D533" s="12">
        <v>5</v>
      </c>
      <c r="E533" s="13" t="s">
        <v>283</v>
      </c>
      <c r="F533" s="14" t="s">
        <v>230</v>
      </c>
      <c r="G533" s="15">
        <v>905.3</v>
      </c>
      <c r="H533" s="15">
        <v>450</v>
      </c>
      <c r="I533" s="16">
        <v>0.49707279354909978</v>
      </c>
    </row>
    <row r="534" spans="1:9" ht="38.25">
      <c r="A534" s="10" t="s">
        <v>282</v>
      </c>
      <c r="B534" s="11">
        <v>918</v>
      </c>
      <c r="C534" s="12">
        <v>6</v>
      </c>
      <c r="D534" s="12">
        <v>5</v>
      </c>
      <c r="E534" s="13" t="s">
        <v>281</v>
      </c>
      <c r="F534" s="14" t="s">
        <v>230</v>
      </c>
      <c r="G534" s="15">
        <v>905.3</v>
      </c>
      <c r="H534" s="15">
        <v>450</v>
      </c>
      <c r="I534" s="16">
        <v>0.49707279354909978</v>
      </c>
    </row>
    <row r="535" spans="1:9" ht="25.5">
      <c r="A535" s="10" t="s">
        <v>240</v>
      </c>
      <c r="B535" s="11">
        <v>918</v>
      </c>
      <c r="C535" s="12">
        <v>6</v>
      </c>
      <c r="D535" s="12">
        <v>5</v>
      </c>
      <c r="E535" s="13" t="s">
        <v>281</v>
      </c>
      <c r="F535" s="14" t="s">
        <v>239</v>
      </c>
      <c r="G535" s="15">
        <v>905.3</v>
      </c>
      <c r="H535" s="15">
        <v>450</v>
      </c>
      <c r="I535" s="16">
        <v>0.49707279354909978</v>
      </c>
    </row>
    <row r="536" spans="1:9" s="24" customFormat="1">
      <c r="A536" s="18" t="s">
        <v>280</v>
      </c>
      <c r="B536" s="19">
        <v>918</v>
      </c>
      <c r="C536" s="20">
        <v>7</v>
      </c>
      <c r="D536" s="20">
        <v>0</v>
      </c>
      <c r="E536" s="21" t="s">
        <v>230</v>
      </c>
      <c r="F536" s="22" t="s">
        <v>230</v>
      </c>
      <c r="G536" s="23">
        <v>3.2</v>
      </c>
      <c r="H536" s="23">
        <v>0</v>
      </c>
      <c r="I536" s="17">
        <v>0</v>
      </c>
    </row>
    <row r="537" spans="1:9" s="24" customFormat="1" ht="25.5">
      <c r="A537" s="18" t="s">
        <v>279</v>
      </c>
      <c r="B537" s="19">
        <v>918</v>
      </c>
      <c r="C537" s="20">
        <v>7</v>
      </c>
      <c r="D537" s="20">
        <v>5</v>
      </c>
      <c r="E537" s="21" t="s">
        <v>230</v>
      </c>
      <c r="F537" s="22" t="s">
        <v>230</v>
      </c>
      <c r="G537" s="23">
        <v>3.2</v>
      </c>
      <c r="H537" s="23">
        <v>0</v>
      </c>
      <c r="I537" s="17">
        <v>0</v>
      </c>
    </row>
    <row r="538" spans="1:9" ht="25.5">
      <c r="A538" s="10" t="s">
        <v>278</v>
      </c>
      <c r="B538" s="11">
        <v>918</v>
      </c>
      <c r="C538" s="12">
        <v>7</v>
      </c>
      <c r="D538" s="12">
        <v>5</v>
      </c>
      <c r="E538" s="13" t="s">
        <v>277</v>
      </c>
      <c r="F538" s="14" t="s">
        <v>230</v>
      </c>
      <c r="G538" s="15">
        <v>3.2</v>
      </c>
      <c r="H538" s="15">
        <v>0</v>
      </c>
      <c r="I538" s="16">
        <v>0</v>
      </c>
    </row>
    <row r="539" spans="1:9">
      <c r="A539" s="10" t="s">
        <v>276</v>
      </c>
      <c r="B539" s="11">
        <v>918</v>
      </c>
      <c r="C539" s="12">
        <v>7</v>
      </c>
      <c r="D539" s="12">
        <v>5</v>
      </c>
      <c r="E539" s="13" t="s">
        <v>275</v>
      </c>
      <c r="F539" s="14" t="s">
        <v>230</v>
      </c>
      <c r="G539" s="15">
        <v>3.2</v>
      </c>
      <c r="H539" s="15">
        <v>0</v>
      </c>
      <c r="I539" s="16">
        <v>0</v>
      </c>
    </row>
    <row r="540" spans="1:9" ht="25.5">
      <c r="A540" s="10" t="s">
        <v>240</v>
      </c>
      <c r="B540" s="11">
        <v>918</v>
      </c>
      <c r="C540" s="12">
        <v>7</v>
      </c>
      <c r="D540" s="12">
        <v>5</v>
      </c>
      <c r="E540" s="13" t="s">
        <v>275</v>
      </c>
      <c r="F540" s="14" t="s">
        <v>239</v>
      </c>
      <c r="G540" s="15">
        <v>3.2</v>
      </c>
      <c r="H540" s="15">
        <v>0</v>
      </c>
      <c r="I540" s="16">
        <v>0</v>
      </c>
    </row>
    <row r="541" spans="1:9" s="24" customFormat="1" ht="16.899999999999999" customHeight="1">
      <c r="A541" s="18" t="s">
        <v>274</v>
      </c>
      <c r="B541" s="19">
        <v>918</v>
      </c>
      <c r="C541" s="20">
        <v>10</v>
      </c>
      <c r="D541" s="20">
        <v>0</v>
      </c>
      <c r="E541" s="21" t="s">
        <v>230</v>
      </c>
      <c r="F541" s="22" t="s">
        <v>230</v>
      </c>
      <c r="G541" s="23">
        <v>9879.9</v>
      </c>
      <c r="H541" s="23">
        <v>9498.7999999999993</v>
      </c>
      <c r="I541" s="17">
        <v>0.96142673508841181</v>
      </c>
    </row>
    <row r="542" spans="1:9" s="24" customFormat="1" ht="15" customHeight="1">
      <c r="A542" s="18" t="s">
        <v>273</v>
      </c>
      <c r="B542" s="19">
        <v>918</v>
      </c>
      <c r="C542" s="20">
        <v>10</v>
      </c>
      <c r="D542" s="20">
        <v>3</v>
      </c>
      <c r="E542" s="21" t="s">
        <v>230</v>
      </c>
      <c r="F542" s="22" t="s">
        <v>230</v>
      </c>
      <c r="G542" s="23">
        <v>9879.9</v>
      </c>
      <c r="H542" s="23">
        <v>9498.7999999999993</v>
      </c>
      <c r="I542" s="17">
        <v>0.96142673508841181</v>
      </c>
    </row>
    <row r="543" spans="1:9" ht="25.5">
      <c r="A543" s="10" t="s">
        <v>245</v>
      </c>
      <c r="B543" s="11">
        <v>918</v>
      </c>
      <c r="C543" s="12">
        <v>10</v>
      </c>
      <c r="D543" s="12">
        <v>3</v>
      </c>
      <c r="E543" s="13" t="s">
        <v>244</v>
      </c>
      <c r="F543" s="14" t="s">
        <v>230</v>
      </c>
      <c r="G543" s="15">
        <v>9879.9</v>
      </c>
      <c r="H543" s="15">
        <v>9498.7999999999993</v>
      </c>
      <c r="I543" s="16">
        <v>0.96142673508841181</v>
      </c>
    </row>
    <row r="544" spans="1:9" ht="25.5">
      <c r="A544" s="10" t="s">
        <v>272</v>
      </c>
      <c r="B544" s="11">
        <v>918</v>
      </c>
      <c r="C544" s="12">
        <v>10</v>
      </c>
      <c r="D544" s="12">
        <v>3</v>
      </c>
      <c r="E544" s="13" t="s">
        <v>271</v>
      </c>
      <c r="F544" s="14" t="s">
        <v>230</v>
      </c>
      <c r="G544" s="15">
        <v>9879.9</v>
      </c>
      <c r="H544" s="15">
        <v>9498.7999999999993</v>
      </c>
      <c r="I544" s="16">
        <v>0.96142673508841181</v>
      </c>
    </row>
    <row r="545" spans="1:9" ht="51">
      <c r="A545" s="10" t="s">
        <v>270</v>
      </c>
      <c r="B545" s="11">
        <v>918</v>
      </c>
      <c r="C545" s="12">
        <v>10</v>
      </c>
      <c r="D545" s="12">
        <v>3</v>
      </c>
      <c r="E545" s="13" t="s">
        <v>269</v>
      </c>
      <c r="F545" s="14" t="s">
        <v>230</v>
      </c>
      <c r="G545" s="15">
        <v>872.9</v>
      </c>
      <c r="H545" s="15">
        <v>593.20000000000005</v>
      </c>
      <c r="I545" s="16">
        <v>0.67957383434528584</v>
      </c>
    </row>
    <row r="546" spans="1:9" ht="63.75">
      <c r="A546" s="10" t="s">
        <v>229</v>
      </c>
      <c r="B546" s="11">
        <v>918</v>
      </c>
      <c r="C546" s="12">
        <v>10</v>
      </c>
      <c r="D546" s="12">
        <v>3</v>
      </c>
      <c r="E546" s="13" t="s">
        <v>269</v>
      </c>
      <c r="F546" s="14" t="s">
        <v>228</v>
      </c>
      <c r="G546" s="15">
        <v>831.3</v>
      </c>
      <c r="H546" s="15">
        <v>583.6</v>
      </c>
      <c r="I546" s="16">
        <v>0.70203296042343322</v>
      </c>
    </row>
    <row r="547" spans="1:9" ht="25.5">
      <c r="A547" s="10" t="s">
        <v>240</v>
      </c>
      <c r="B547" s="11">
        <v>918</v>
      </c>
      <c r="C547" s="12">
        <v>10</v>
      </c>
      <c r="D547" s="12">
        <v>3</v>
      </c>
      <c r="E547" s="13" t="s">
        <v>269</v>
      </c>
      <c r="F547" s="14" t="s">
        <v>239</v>
      </c>
      <c r="G547" s="15">
        <v>41.6</v>
      </c>
      <c r="H547" s="15">
        <v>9.6</v>
      </c>
      <c r="I547" s="16">
        <v>0.23076923076923075</v>
      </c>
    </row>
    <row r="548" spans="1:9" ht="25.5">
      <c r="A548" s="10" t="s">
        <v>268</v>
      </c>
      <c r="B548" s="11">
        <v>918</v>
      </c>
      <c r="C548" s="12">
        <v>10</v>
      </c>
      <c r="D548" s="12">
        <v>3</v>
      </c>
      <c r="E548" s="13" t="s">
        <v>266</v>
      </c>
      <c r="F548" s="14" t="s">
        <v>230</v>
      </c>
      <c r="G548" s="15">
        <v>9007</v>
      </c>
      <c r="H548" s="15">
        <v>8905.6</v>
      </c>
      <c r="I548" s="16">
        <v>0.98874208948595543</v>
      </c>
    </row>
    <row r="549" spans="1:9" ht="25.5">
      <c r="A549" s="10" t="s">
        <v>240</v>
      </c>
      <c r="B549" s="11">
        <v>918</v>
      </c>
      <c r="C549" s="12">
        <v>10</v>
      </c>
      <c r="D549" s="12">
        <v>3</v>
      </c>
      <c r="E549" s="13" t="s">
        <v>266</v>
      </c>
      <c r="F549" s="14" t="s">
        <v>239</v>
      </c>
      <c r="G549" s="15">
        <v>217</v>
      </c>
      <c r="H549" s="15">
        <v>176.5</v>
      </c>
      <c r="I549" s="16">
        <v>0.81336405529953915</v>
      </c>
    </row>
    <row r="550" spans="1:9">
      <c r="A550" s="10" t="s">
        <v>267</v>
      </c>
      <c r="B550" s="11">
        <v>918</v>
      </c>
      <c r="C550" s="12">
        <v>10</v>
      </c>
      <c r="D550" s="12">
        <v>3</v>
      </c>
      <c r="E550" s="13" t="s">
        <v>266</v>
      </c>
      <c r="F550" s="14" t="s">
        <v>265</v>
      </c>
      <c r="G550" s="15">
        <v>8790</v>
      </c>
      <c r="H550" s="15">
        <v>8729.1</v>
      </c>
      <c r="I550" s="16">
        <v>0.99307167235494886</v>
      </c>
    </row>
    <row r="551" spans="1:9" s="24" customFormat="1" ht="15.6" customHeight="1">
      <c r="A551" s="18" t="s">
        <v>264</v>
      </c>
      <c r="B551" s="19">
        <v>918</v>
      </c>
      <c r="C551" s="20">
        <v>11</v>
      </c>
      <c r="D551" s="20">
        <v>0</v>
      </c>
      <c r="E551" s="21" t="s">
        <v>230</v>
      </c>
      <c r="F551" s="22" t="s">
        <v>230</v>
      </c>
      <c r="G551" s="23">
        <v>5233.2</v>
      </c>
      <c r="H551" s="23">
        <v>159.19999999999999</v>
      </c>
      <c r="I551" s="17">
        <v>3.0421157226935717E-2</v>
      </c>
    </row>
    <row r="552" spans="1:9" s="24" customFormat="1" ht="15" customHeight="1">
      <c r="A552" s="18" t="s">
        <v>263</v>
      </c>
      <c r="B552" s="19">
        <v>918</v>
      </c>
      <c r="C552" s="20">
        <v>11</v>
      </c>
      <c r="D552" s="20">
        <v>1</v>
      </c>
      <c r="E552" s="21" t="s">
        <v>230</v>
      </c>
      <c r="F552" s="22" t="s">
        <v>230</v>
      </c>
      <c r="G552" s="23">
        <v>5233.2</v>
      </c>
      <c r="H552" s="23">
        <v>159.19999999999999</v>
      </c>
      <c r="I552" s="17">
        <v>3.0421157226935717E-2</v>
      </c>
    </row>
    <row r="553" spans="1:9" ht="38.25">
      <c r="A553" s="10" t="s">
        <v>262</v>
      </c>
      <c r="B553" s="11">
        <v>918</v>
      </c>
      <c r="C553" s="12">
        <v>11</v>
      </c>
      <c r="D553" s="12">
        <v>1</v>
      </c>
      <c r="E553" s="13" t="s">
        <v>261</v>
      </c>
      <c r="F553" s="14" t="s">
        <v>230</v>
      </c>
      <c r="G553" s="15">
        <v>5233.2</v>
      </c>
      <c r="H553" s="15">
        <v>159.19999999999999</v>
      </c>
      <c r="I553" s="16">
        <v>3.0421157226935717E-2</v>
      </c>
    </row>
    <row r="554" spans="1:9" ht="15.6" customHeight="1">
      <c r="A554" s="10" t="s">
        <v>260</v>
      </c>
      <c r="B554" s="11">
        <v>918</v>
      </c>
      <c r="C554" s="12">
        <v>11</v>
      </c>
      <c r="D554" s="12">
        <v>1</v>
      </c>
      <c r="E554" s="13" t="s">
        <v>259</v>
      </c>
      <c r="F554" s="14" t="s">
        <v>230</v>
      </c>
      <c r="G554" s="15">
        <v>5233.2</v>
      </c>
      <c r="H554" s="15">
        <v>159.19999999999999</v>
      </c>
      <c r="I554" s="16">
        <v>3.0421157226935717E-2</v>
      </c>
    </row>
    <row r="555" spans="1:9" ht="16.899999999999999" customHeight="1">
      <c r="A555" s="10" t="s">
        <v>258</v>
      </c>
      <c r="B555" s="11">
        <v>918</v>
      </c>
      <c r="C555" s="12">
        <v>11</v>
      </c>
      <c r="D555" s="12">
        <v>1</v>
      </c>
      <c r="E555" s="13" t="s">
        <v>257</v>
      </c>
      <c r="F555" s="14" t="s">
        <v>230</v>
      </c>
      <c r="G555" s="15">
        <v>233.2</v>
      </c>
      <c r="H555" s="15">
        <v>159.19999999999999</v>
      </c>
      <c r="I555" s="16">
        <v>0.68267581475128647</v>
      </c>
    </row>
    <row r="556" spans="1:9" ht="25.5">
      <c r="A556" s="10" t="s">
        <v>240</v>
      </c>
      <c r="B556" s="11">
        <v>918</v>
      </c>
      <c r="C556" s="12">
        <v>11</v>
      </c>
      <c r="D556" s="12">
        <v>1</v>
      </c>
      <c r="E556" s="13" t="s">
        <v>257</v>
      </c>
      <c r="F556" s="14" t="s">
        <v>239</v>
      </c>
      <c r="G556" s="15">
        <v>233.2</v>
      </c>
      <c r="H556" s="15">
        <v>159.19999999999999</v>
      </c>
      <c r="I556" s="16">
        <v>0.68267581475128647</v>
      </c>
    </row>
    <row r="557" spans="1:9" ht="38.25">
      <c r="A557" s="10" t="s">
        <v>256</v>
      </c>
      <c r="B557" s="11">
        <v>918</v>
      </c>
      <c r="C557" s="12">
        <v>11</v>
      </c>
      <c r="D557" s="12">
        <v>1</v>
      </c>
      <c r="E557" s="13" t="s">
        <v>255</v>
      </c>
      <c r="F557" s="14" t="s">
        <v>230</v>
      </c>
      <c r="G557" s="15">
        <v>3448.4</v>
      </c>
      <c r="H557" s="15">
        <v>0</v>
      </c>
      <c r="I557" s="16">
        <v>0</v>
      </c>
    </row>
    <row r="558" spans="1:9" ht="25.5">
      <c r="A558" s="10" t="s">
        <v>251</v>
      </c>
      <c r="B558" s="11">
        <v>918</v>
      </c>
      <c r="C558" s="12">
        <v>11</v>
      </c>
      <c r="D558" s="12">
        <v>1</v>
      </c>
      <c r="E558" s="13" t="s">
        <v>255</v>
      </c>
      <c r="F558" s="14" t="s">
        <v>249</v>
      </c>
      <c r="G558" s="15">
        <v>3448.4</v>
      </c>
      <c r="H558" s="15">
        <v>0</v>
      </c>
      <c r="I558" s="16">
        <v>0</v>
      </c>
    </row>
    <row r="559" spans="1:9" ht="51">
      <c r="A559" s="10" t="s">
        <v>254</v>
      </c>
      <c r="B559" s="11">
        <v>918</v>
      </c>
      <c r="C559" s="12">
        <v>11</v>
      </c>
      <c r="D559" s="12">
        <v>1</v>
      </c>
      <c r="E559" s="13" t="s">
        <v>253</v>
      </c>
      <c r="F559" s="14" t="s">
        <v>230</v>
      </c>
      <c r="G559" s="15">
        <v>73.7</v>
      </c>
      <c r="H559" s="15">
        <v>0</v>
      </c>
      <c r="I559" s="16">
        <v>0</v>
      </c>
    </row>
    <row r="560" spans="1:9" ht="25.5">
      <c r="A560" s="10" t="s">
        <v>251</v>
      </c>
      <c r="B560" s="11">
        <v>918</v>
      </c>
      <c r="C560" s="12">
        <v>11</v>
      </c>
      <c r="D560" s="12">
        <v>1</v>
      </c>
      <c r="E560" s="13" t="s">
        <v>253</v>
      </c>
      <c r="F560" s="14" t="s">
        <v>249</v>
      </c>
      <c r="G560" s="15">
        <v>73.7</v>
      </c>
      <c r="H560" s="15">
        <v>0</v>
      </c>
      <c r="I560" s="16">
        <v>0</v>
      </c>
    </row>
    <row r="561" spans="1:9" ht="63.75">
      <c r="A561" s="10" t="s">
        <v>252</v>
      </c>
      <c r="B561" s="11">
        <v>918</v>
      </c>
      <c r="C561" s="12">
        <v>11</v>
      </c>
      <c r="D561" s="12">
        <v>1</v>
      </c>
      <c r="E561" s="13" t="s">
        <v>250</v>
      </c>
      <c r="F561" s="14" t="s">
        <v>230</v>
      </c>
      <c r="G561" s="15">
        <v>1477.9</v>
      </c>
      <c r="H561" s="15">
        <v>0</v>
      </c>
      <c r="I561" s="16">
        <v>0</v>
      </c>
    </row>
    <row r="562" spans="1:9" ht="25.5">
      <c r="A562" s="10" t="s">
        <v>251</v>
      </c>
      <c r="B562" s="11">
        <v>918</v>
      </c>
      <c r="C562" s="12">
        <v>11</v>
      </c>
      <c r="D562" s="12">
        <v>1</v>
      </c>
      <c r="E562" s="13" t="s">
        <v>250</v>
      </c>
      <c r="F562" s="14" t="s">
        <v>249</v>
      </c>
      <c r="G562" s="15">
        <v>1477.9</v>
      </c>
      <c r="H562" s="15">
        <v>0</v>
      </c>
      <c r="I562" s="16">
        <v>0</v>
      </c>
    </row>
    <row r="563" spans="1:9" s="24" customFormat="1" ht="16.899999999999999" customHeight="1">
      <c r="A563" s="18" t="s">
        <v>248</v>
      </c>
      <c r="B563" s="19">
        <v>923</v>
      </c>
      <c r="C563" s="20">
        <v>0</v>
      </c>
      <c r="D563" s="20">
        <v>0</v>
      </c>
      <c r="E563" s="21" t="s">
        <v>230</v>
      </c>
      <c r="F563" s="22" t="s">
        <v>230</v>
      </c>
      <c r="G563" s="23">
        <v>2064.5</v>
      </c>
      <c r="H563" s="23">
        <v>1729.1</v>
      </c>
      <c r="I563" s="17">
        <v>0.83753935577621696</v>
      </c>
    </row>
    <row r="564" spans="1:9" s="24" customFormat="1" ht="15" customHeight="1">
      <c r="A564" s="18" t="s">
        <v>247</v>
      </c>
      <c r="B564" s="19">
        <v>923</v>
      </c>
      <c r="C564" s="20">
        <v>1</v>
      </c>
      <c r="D564" s="20">
        <v>0</v>
      </c>
      <c r="E564" s="21" t="s">
        <v>230</v>
      </c>
      <c r="F564" s="22" t="s">
        <v>230</v>
      </c>
      <c r="G564" s="23">
        <v>2064.5</v>
      </c>
      <c r="H564" s="23">
        <v>1729.1</v>
      </c>
      <c r="I564" s="17">
        <v>0.83753935577621696</v>
      </c>
    </row>
    <row r="565" spans="1:9" s="24" customFormat="1" ht="38.25">
      <c r="A565" s="18" t="s">
        <v>246</v>
      </c>
      <c r="B565" s="19">
        <v>923</v>
      </c>
      <c r="C565" s="20">
        <v>1</v>
      </c>
      <c r="D565" s="20">
        <v>6</v>
      </c>
      <c r="E565" s="21" t="s">
        <v>230</v>
      </c>
      <c r="F565" s="22" t="s">
        <v>230</v>
      </c>
      <c r="G565" s="23">
        <v>2064.5</v>
      </c>
      <c r="H565" s="23">
        <v>1729.1</v>
      </c>
      <c r="I565" s="17">
        <v>0.83753935577621696</v>
      </c>
    </row>
    <row r="566" spans="1:9" ht="25.5">
      <c r="A566" s="10" t="s">
        <v>245</v>
      </c>
      <c r="B566" s="11">
        <v>923</v>
      </c>
      <c r="C566" s="12">
        <v>1</v>
      </c>
      <c r="D566" s="12">
        <v>6</v>
      </c>
      <c r="E566" s="13" t="s">
        <v>244</v>
      </c>
      <c r="F566" s="14" t="s">
        <v>230</v>
      </c>
      <c r="G566" s="15">
        <v>2064.5</v>
      </c>
      <c r="H566" s="15">
        <v>1729.1</v>
      </c>
      <c r="I566" s="16">
        <v>0.83753935577621696</v>
      </c>
    </row>
    <row r="567" spans="1:9">
      <c r="A567" s="10" t="s">
        <v>243</v>
      </c>
      <c r="B567" s="11">
        <v>923</v>
      </c>
      <c r="C567" s="12">
        <v>1</v>
      </c>
      <c r="D567" s="12">
        <v>6</v>
      </c>
      <c r="E567" s="13" t="s">
        <v>242</v>
      </c>
      <c r="F567" s="14" t="s">
        <v>230</v>
      </c>
      <c r="G567" s="15">
        <v>1227.5</v>
      </c>
      <c r="H567" s="15">
        <v>914.1</v>
      </c>
      <c r="I567" s="16">
        <v>0.74468431771894095</v>
      </c>
    </row>
    <row r="568" spans="1:9" ht="25.5">
      <c r="A568" s="10" t="s">
        <v>233</v>
      </c>
      <c r="B568" s="11">
        <v>923</v>
      </c>
      <c r="C568" s="12">
        <v>1</v>
      </c>
      <c r="D568" s="12">
        <v>6</v>
      </c>
      <c r="E568" s="13" t="s">
        <v>241</v>
      </c>
      <c r="F568" s="14" t="s">
        <v>230</v>
      </c>
      <c r="G568" s="15">
        <v>327.2</v>
      </c>
      <c r="H568" s="15">
        <v>205.5</v>
      </c>
      <c r="I568" s="16">
        <v>0.62805623471882643</v>
      </c>
    </row>
    <row r="569" spans="1:9" ht="63.75">
      <c r="A569" s="10" t="s">
        <v>229</v>
      </c>
      <c r="B569" s="11">
        <v>923</v>
      </c>
      <c r="C569" s="12">
        <v>1</v>
      </c>
      <c r="D569" s="12">
        <v>6</v>
      </c>
      <c r="E569" s="13" t="s">
        <v>241</v>
      </c>
      <c r="F569" s="14" t="s">
        <v>228</v>
      </c>
      <c r="G569" s="15">
        <v>327.2</v>
      </c>
      <c r="H569" s="15">
        <v>205.5</v>
      </c>
      <c r="I569" s="16">
        <v>0.62805623471882643</v>
      </c>
    </row>
    <row r="570" spans="1:9">
      <c r="A570" s="10" t="s">
        <v>231</v>
      </c>
      <c r="B570" s="11">
        <v>923</v>
      </c>
      <c r="C570" s="12">
        <v>1</v>
      </c>
      <c r="D570" s="12">
        <v>6</v>
      </c>
      <c r="E570" s="13" t="s">
        <v>237</v>
      </c>
      <c r="F570" s="14" t="s">
        <v>230</v>
      </c>
      <c r="G570" s="15">
        <v>900.3</v>
      </c>
      <c r="H570" s="15">
        <v>708.6</v>
      </c>
      <c r="I570" s="16">
        <v>0.7870709763412197</v>
      </c>
    </row>
    <row r="571" spans="1:9" ht="63.75">
      <c r="A571" s="10" t="s">
        <v>229</v>
      </c>
      <c r="B571" s="11">
        <v>923</v>
      </c>
      <c r="C571" s="12">
        <v>1</v>
      </c>
      <c r="D571" s="12">
        <v>6</v>
      </c>
      <c r="E571" s="13" t="s">
        <v>237</v>
      </c>
      <c r="F571" s="14" t="s">
        <v>228</v>
      </c>
      <c r="G571" s="15">
        <v>884.7</v>
      </c>
      <c r="H571" s="15">
        <v>708</v>
      </c>
      <c r="I571" s="16">
        <v>0.80027127839945744</v>
      </c>
    </row>
    <row r="572" spans="1:9" ht="25.5">
      <c r="A572" s="10" t="s">
        <v>240</v>
      </c>
      <c r="B572" s="11">
        <v>923</v>
      </c>
      <c r="C572" s="12">
        <v>1</v>
      </c>
      <c r="D572" s="12">
        <v>6</v>
      </c>
      <c r="E572" s="13" t="s">
        <v>237</v>
      </c>
      <c r="F572" s="14" t="s">
        <v>239</v>
      </c>
      <c r="G572" s="15">
        <v>15.3</v>
      </c>
      <c r="H572" s="15">
        <v>0.6</v>
      </c>
      <c r="I572" s="16">
        <v>3.9215686274509803E-2</v>
      </c>
    </row>
    <row r="573" spans="1:9" ht="15" customHeight="1">
      <c r="A573" s="10" t="s">
        <v>238</v>
      </c>
      <c r="B573" s="11">
        <v>923</v>
      </c>
      <c r="C573" s="12">
        <v>1</v>
      </c>
      <c r="D573" s="12">
        <v>6</v>
      </c>
      <c r="E573" s="13" t="s">
        <v>237</v>
      </c>
      <c r="F573" s="14" t="s">
        <v>236</v>
      </c>
      <c r="G573" s="15">
        <v>0.3</v>
      </c>
      <c r="H573" s="15">
        <v>0.1</v>
      </c>
      <c r="I573" s="16">
        <v>0.33333333333333337</v>
      </c>
    </row>
    <row r="574" spans="1:9" ht="25.5">
      <c r="A574" s="10" t="s">
        <v>235</v>
      </c>
      <c r="B574" s="11">
        <v>923</v>
      </c>
      <c r="C574" s="12">
        <v>1</v>
      </c>
      <c r="D574" s="12">
        <v>6</v>
      </c>
      <c r="E574" s="13" t="s">
        <v>234</v>
      </c>
      <c r="F574" s="14" t="s">
        <v>230</v>
      </c>
      <c r="G574" s="15">
        <v>837</v>
      </c>
      <c r="H574" s="15">
        <v>815</v>
      </c>
      <c r="I574" s="16">
        <v>0.97371565113500602</v>
      </c>
    </row>
    <row r="575" spans="1:9" ht="25.5">
      <c r="A575" s="10" t="s">
        <v>233</v>
      </c>
      <c r="B575" s="11">
        <v>923</v>
      </c>
      <c r="C575" s="12">
        <v>1</v>
      </c>
      <c r="D575" s="12">
        <v>6</v>
      </c>
      <c r="E575" s="13" t="s">
        <v>232</v>
      </c>
      <c r="F575" s="14" t="s">
        <v>230</v>
      </c>
      <c r="G575" s="15">
        <v>207.3</v>
      </c>
      <c r="H575" s="15">
        <v>185.3</v>
      </c>
      <c r="I575" s="16">
        <v>0.8938736131210806</v>
      </c>
    </row>
    <row r="576" spans="1:9" ht="63.75">
      <c r="A576" s="10" t="s">
        <v>229</v>
      </c>
      <c r="B576" s="11">
        <v>923</v>
      </c>
      <c r="C576" s="12">
        <v>1</v>
      </c>
      <c r="D576" s="12">
        <v>6</v>
      </c>
      <c r="E576" s="13" t="s">
        <v>232</v>
      </c>
      <c r="F576" s="14" t="s">
        <v>228</v>
      </c>
      <c r="G576" s="15">
        <v>207.3</v>
      </c>
      <c r="H576" s="15">
        <v>185.3</v>
      </c>
      <c r="I576" s="16">
        <v>0.8938736131210806</v>
      </c>
    </row>
    <row r="577" spans="1:9" ht="18" customHeight="1">
      <c r="A577" s="10" t="s">
        <v>231</v>
      </c>
      <c r="B577" s="11">
        <v>923</v>
      </c>
      <c r="C577" s="12">
        <v>1</v>
      </c>
      <c r="D577" s="12">
        <v>6</v>
      </c>
      <c r="E577" s="13" t="s">
        <v>227</v>
      </c>
      <c r="F577" s="14" t="s">
        <v>230</v>
      </c>
      <c r="G577" s="15">
        <v>629.70000000000005</v>
      </c>
      <c r="H577" s="15">
        <v>629.70000000000005</v>
      </c>
      <c r="I577" s="16">
        <v>1</v>
      </c>
    </row>
    <row r="578" spans="1:9" ht="57.6" customHeight="1">
      <c r="A578" s="10" t="s">
        <v>229</v>
      </c>
      <c r="B578" s="11">
        <v>923</v>
      </c>
      <c r="C578" s="12">
        <v>1</v>
      </c>
      <c r="D578" s="12">
        <v>6</v>
      </c>
      <c r="E578" s="13" t="s">
        <v>227</v>
      </c>
      <c r="F578" s="14" t="s">
        <v>228</v>
      </c>
      <c r="G578" s="15">
        <v>629.70000000000005</v>
      </c>
      <c r="H578" s="15">
        <v>629.70000000000005</v>
      </c>
      <c r="I578" s="16">
        <v>1</v>
      </c>
    </row>
    <row r="579" spans="1:9">
      <c r="A579" s="262" t="s">
        <v>689</v>
      </c>
      <c r="B579" s="263"/>
      <c r="C579" s="263"/>
      <c r="D579" s="263"/>
      <c r="E579" s="263"/>
      <c r="F579" s="264"/>
      <c r="G579" s="23">
        <v>783878.3</v>
      </c>
      <c r="H579" s="23">
        <v>542837.69999999995</v>
      </c>
      <c r="I579" s="17">
        <v>0.69250252239410115</v>
      </c>
    </row>
    <row r="580" spans="1:9" ht="25.5" customHeight="1">
      <c r="A580" s="9"/>
      <c r="B580" s="9"/>
      <c r="C580" s="9"/>
      <c r="D580" s="9"/>
      <c r="E580" s="9"/>
      <c r="F580" s="1"/>
      <c r="G580" s="1"/>
      <c r="H580" s="1"/>
      <c r="I580" s="1"/>
    </row>
    <row r="581" spans="1:9" ht="16.899999999999999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8" customHeight="1"/>
    <row r="583" spans="1:9" ht="15.75">
      <c r="A583" s="25" t="s">
        <v>692</v>
      </c>
      <c r="B583" s="26"/>
      <c r="C583" s="26"/>
      <c r="D583" s="26"/>
      <c r="E583"/>
      <c r="F583"/>
      <c r="G583"/>
      <c r="H583" s="242" t="s">
        <v>693</v>
      </c>
      <c r="I583" s="242"/>
    </row>
  </sheetData>
  <mergeCells count="9">
    <mergeCell ref="A579:F579"/>
    <mergeCell ref="H583:I583"/>
    <mergeCell ref="F3:I3"/>
    <mergeCell ref="A7:I7"/>
    <mergeCell ref="A10:A11"/>
    <mergeCell ref="B10:F10"/>
    <mergeCell ref="G10:G11"/>
    <mergeCell ref="H10:H11"/>
    <mergeCell ref="I10:I11"/>
  </mergeCells>
  <phoneticPr fontId="0" type="noConversion"/>
  <pageMargins left="0.78740157480314965" right="0.39370078740157483" top="0.78740157480314965" bottom="0.39370078740157483" header="0.51181102362204722" footer="0.51181102362204722"/>
  <pageSetup paperSize="9" scale="67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7"/>
  <sheetViews>
    <sheetView view="pageBreakPreview" zoomScaleSheetLayoutView="100" workbookViewId="0">
      <selection activeCell="C4" sqref="C4"/>
    </sheetView>
  </sheetViews>
  <sheetFormatPr defaultRowHeight="15"/>
  <cols>
    <col min="1" max="1" width="3.7109375" customWidth="1"/>
    <col min="2" max="2" width="52.28515625" customWidth="1"/>
    <col min="3" max="3" width="22.140625" customWidth="1"/>
    <col min="4" max="4" width="10.28515625" customWidth="1"/>
    <col min="5" max="5" width="9.85546875" customWidth="1"/>
    <col min="6" max="6" width="11.140625" customWidth="1"/>
  </cols>
  <sheetData>
    <row r="1" spans="1:6">
      <c r="C1" s="34" t="s">
        <v>702</v>
      </c>
      <c r="D1" s="37"/>
      <c r="E1" s="37"/>
      <c r="F1" s="37"/>
    </row>
    <row r="2" spans="1:6">
      <c r="C2" s="34" t="s">
        <v>679</v>
      </c>
      <c r="D2" s="37"/>
      <c r="E2" s="37"/>
      <c r="F2" s="37"/>
    </row>
    <row r="3" spans="1:6" ht="33" customHeight="1">
      <c r="C3" s="304" t="s">
        <v>691</v>
      </c>
      <c r="D3" s="305"/>
      <c r="E3" s="305"/>
      <c r="F3" s="305"/>
    </row>
    <row r="4" spans="1:6">
      <c r="C4" s="34" t="s">
        <v>226</v>
      </c>
      <c r="D4" s="37"/>
      <c r="E4" s="37"/>
      <c r="F4" s="37"/>
    </row>
    <row r="8" spans="1:6" ht="36" customHeight="1">
      <c r="A8" s="306" t="s">
        <v>21</v>
      </c>
      <c r="B8" s="306"/>
      <c r="C8" s="306"/>
      <c r="D8" s="306"/>
      <c r="E8" s="306"/>
      <c r="F8" s="306"/>
    </row>
    <row r="10" spans="1:6" ht="18.75">
      <c r="A10" s="43"/>
      <c r="B10" s="44"/>
      <c r="C10" s="45"/>
      <c r="D10" s="46"/>
      <c r="E10" s="46"/>
      <c r="F10" s="6" t="s">
        <v>680</v>
      </c>
    </row>
    <row r="11" spans="1:6" ht="14.45" customHeight="1">
      <c r="A11" s="307" t="s">
        <v>703</v>
      </c>
      <c r="B11" s="307" t="s">
        <v>704</v>
      </c>
      <c r="C11" s="308" t="s">
        <v>705</v>
      </c>
      <c r="D11" s="310" t="s">
        <v>706</v>
      </c>
      <c r="E11" s="310" t="s">
        <v>675</v>
      </c>
      <c r="F11" s="310" t="s">
        <v>674</v>
      </c>
    </row>
    <row r="12" spans="1:6">
      <c r="A12" s="307"/>
      <c r="B12" s="307"/>
      <c r="C12" s="309"/>
      <c r="D12" s="311"/>
      <c r="E12" s="311"/>
      <c r="F12" s="311"/>
    </row>
    <row r="13" spans="1:6">
      <c r="A13" s="47">
        <v>1</v>
      </c>
      <c r="B13" s="47">
        <v>2</v>
      </c>
      <c r="C13" s="47">
        <v>3</v>
      </c>
      <c r="D13" s="48">
        <v>4</v>
      </c>
      <c r="E13" s="48">
        <v>5</v>
      </c>
      <c r="F13" s="48">
        <v>6</v>
      </c>
    </row>
    <row r="14" spans="1:6">
      <c r="A14" s="298">
        <v>1</v>
      </c>
      <c r="B14" s="302" t="s">
        <v>515</v>
      </c>
      <c r="C14" s="49" t="s">
        <v>707</v>
      </c>
      <c r="D14" s="50">
        <v>70</v>
      </c>
      <c r="E14" s="51">
        <f>E15</f>
        <v>0</v>
      </c>
      <c r="F14" s="52">
        <f>E14/D14</f>
        <v>0</v>
      </c>
    </row>
    <row r="15" spans="1:6" ht="30">
      <c r="A15" s="299"/>
      <c r="B15" s="303"/>
      <c r="C15" s="49" t="s">
        <v>708</v>
      </c>
      <c r="D15" s="50">
        <v>70</v>
      </c>
      <c r="E15" s="51">
        <v>0</v>
      </c>
      <c r="F15" s="52">
        <f t="shared" ref="F15:F63" si="0">E15/D15</f>
        <v>0</v>
      </c>
    </row>
    <row r="16" spans="1:6">
      <c r="A16" s="290">
        <v>2</v>
      </c>
      <c r="B16" s="292" t="s">
        <v>547</v>
      </c>
      <c r="C16" s="49" t="s">
        <v>707</v>
      </c>
      <c r="D16" s="53">
        <f>D17</f>
        <v>3049.1</v>
      </c>
      <c r="E16" s="54">
        <f>E17</f>
        <v>2920</v>
      </c>
      <c r="F16" s="52">
        <f t="shared" si="0"/>
        <v>0.95765963727001413</v>
      </c>
    </row>
    <row r="17" spans="1:6" ht="30">
      <c r="A17" s="291"/>
      <c r="B17" s="293"/>
      <c r="C17" s="49" t="s">
        <v>641</v>
      </c>
      <c r="D17" s="53">
        <f>820.9+2228.2</f>
        <v>3049.1</v>
      </c>
      <c r="E17" s="54">
        <v>2920</v>
      </c>
      <c r="F17" s="52">
        <f t="shared" si="0"/>
        <v>0.95765963727001413</v>
      </c>
    </row>
    <row r="18" spans="1:6" s="56" customFormat="1">
      <c r="A18" s="298">
        <v>3</v>
      </c>
      <c r="B18" s="300" t="s">
        <v>615</v>
      </c>
      <c r="C18" s="55" t="s">
        <v>707</v>
      </c>
      <c r="D18" s="53">
        <f>D19</f>
        <v>10394.5</v>
      </c>
      <c r="E18" s="54">
        <f>E19</f>
        <v>4341.1000000000004</v>
      </c>
      <c r="F18" s="52">
        <f t="shared" si="0"/>
        <v>0.41763432584539906</v>
      </c>
    </row>
    <row r="19" spans="1:6" s="56" customFormat="1" ht="30">
      <c r="A19" s="299"/>
      <c r="B19" s="300"/>
      <c r="C19" s="49" t="s">
        <v>641</v>
      </c>
      <c r="D19" s="53">
        <v>10394.5</v>
      </c>
      <c r="E19" s="54">
        <v>4341.1000000000004</v>
      </c>
      <c r="F19" s="52">
        <f t="shared" si="0"/>
        <v>0.41763432584539906</v>
      </c>
    </row>
    <row r="20" spans="1:6">
      <c r="A20" s="290">
        <v>4</v>
      </c>
      <c r="B20" s="301" t="s">
        <v>603</v>
      </c>
      <c r="C20" s="55" t="s">
        <v>707</v>
      </c>
      <c r="D20" s="53">
        <v>990</v>
      </c>
      <c r="E20" s="54">
        <f>E21</f>
        <v>245.8</v>
      </c>
      <c r="F20" s="52">
        <f t="shared" si="0"/>
        <v>0.2482828282828283</v>
      </c>
    </row>
    <row r="21" spans="1:6" ht="30">
      <c r="A21" s="291"/>
      <c r="B21" s="301"/>
      <c r="C21" s="49" t="s">
        <v>641</v>
      </c>
      <c r="D21" s="53">
        <v>990</v>
      </c>
      <c r="E21" s="54">
        <v>245.8</v>
      </c>
      <c r="F21" s="52">
        <f t="shared" si="0"/>
        <v>0.2482828282828283</v>
      </c>
    </row>
    <row r="22" spans="1:6">
      <c r="A22" s="290">
        <v>5</v>
      </c>
      <c r="B22" s="292" t="s">
        <v>709</v>
      </c>
      <c r="C22" s="55" t="s">
        <v>707</v>
      </c>
      <c r="D22" s="53">
        <v>521.70000000000005</v>
      </c>
      <c r="E22" s="54">
        <f>E23+E24+E25</f>
        <v>50.6</v>
      </c>
      <c r="F22" s="52">
        <f t="shared" si="0"/>
        <v>9.699060762890549E-2</v>
      </c>
    </row>
    <row r="23" spans="1:6" ht="60">
      <c r="A23" s="291"/>
      <c r="B23" s="293"/>
      <c r="C23" s="49" t="s">
        <v>673</v>
      </c>
      <c r="D23" s="53">
        <v>240</v>
      </c>
      <c r="E23" s="54">
        <v>49.4</v>
      </c>
      <c r="F23" s="52">
        <f t="shared" si="0"/>
        <v>0.20583333333333334</v>
      </c>
    </row>
    <row r="24" spans="1:6" ht="30">
      <c r="A24" s="291"/>
      <c r="B24" s="293"/>
      <c r="C24" s="55" t="s">
        <v>641</v>
      </c>
      <c r="D24" s="53">
        <v>280</v>
      </c>
      <c r="E24" s="54"/>
      <c r="F24" s="52">
        <f t="shared" si="0"/>
        <v>0</v>
      </c>
    </row>
    <row r="25" spans="1:6" ht="25.5" customHeight="1">
      <c r="A25" s="291"/>
      <c r="B25" s="293"/>
      <c r="C25" s="49" t="s">
        <v>458</v>
      </c>
      <c r="D25" s="53">
        <v>1.7</v>
      </c>
      <c r="E25" s="54">
        <v>1.2</v>
      </c>
      <c r="F25" s="52">
        <f t="shared" si="0"/>
        <v>0.70588235294117652</v>
      </c>
    </row>
    <row r="26" spans="1:6" ht="19.899999999999999" customHeight="1">
      <c r="A26" s="290">
        <v>6</v>
      </c>
      <c r="B26" s="292" t="s">
        <v>710</v>
      </c>
      <c r="C26" s="55" t="s">
        <v>707</v>
      </c>
      <c r="D26" s="53">
        <v>120</v>
      </c>
      <c r="E26" s="54">
        <f>E27</f>
        <v>0</v>
      </c>
      <c r="F26" s="52">
        <f t="shared" si="0"/>
        <v>0</v>
      </c>
    </row>
    <row r="27" spans="1:6" ht="29.25" customHeight="1">
      <c r="A27" s="296"/>
      <c r="B27" s="297"/>
      <c r="C27" s="57" t="s">
        <v>458</v>
      </c>
      <c r="D27" s="53">
        <v>120</v>
      </c>
      <c r="E27" s="54">
        <v>0</v>
      </c>
      <c r="F27" s="52">
        <f t="shared" si="0"/>
        <v>0</v>
      </c>
    </row>
    <row r="28" spans="1:6" ht="33" customHeight="1">
      <c r="A28" s="290">
        <v>7</v>
      </c>
      <c r="B28" s="292" t="s">
        <v>358</v>
      </c>
      <c r="C28" s="55" t="s">
        <v>707</v>
      </c>
      <c r="D28" s="53">
        <v>64</v>
      </c>
      <c r="E28" s="54">
        <f>E29</f>
        <v>0</v>
      </c>
      <c r="F28" s="52">
        <f t="shared" si="0"/>
        <v>0</v>
      </c>
    </row>
    <row r="29" spans="1:6" ht="44.25" customHeight="1">
      <c r="A29" s="291"/>
      <c r="B29" s="293"/>
      <c r="C29" s="49" t="s">
        <v>458</v>
      </c>
      <c r="D29" s="53">
        <v>64</v>
      </c>
      <c r="E29" s="54">
        <v>0</v>
      </c>
      <c r="F29" s="52">
        <f t="shared" si="0"/>
        <v>0</v>
      </c>
    </row>
    <row r="30" spans="1:6" ht="22.9" customHeight="1">
      <c r="A30" s="290">
        <v>8</v>
      </c>
      <c r="B30" s="292" t="s">
        <v>407</v>
      </c>
      <c r="C30" s="55" t="s">
        <v>707</v>
      </c>
      <c r="D30" s="53">
        <v>21</v>
      </c>
      <c r="E30" s="54">
        <f>E31</f>
        <v>0</v>
      </c>
      <c r="F30" s="52">
        <f t="shared" si="0"/>
        <v>0</v>
      </c>
    </row>
    <row r="31" spans="1:6" ht="22.15" customHeight="1">
      <c r="A31" s="296"/>
      <c r="B31" s="297"/>
      <c r="C31" s="57" t="s">
        <v>458</v>
      </c>
      <c r="D31" s="53">
        <v>21</v>
      </c>
      <c r="E31" s="54">
        <v>0</v>
      </c>
      <c r="F31" s="52">
        <f t="shared" si="0"/>
        <v>0</v>
      </c>
    </row>
    <row r="32" spans="1:6">
      <c r="A32" s="290">
        <v>9</v>
      </c>
      <c r="B32" s="292" t="s">
        <v>711</v>
      </c>
      <c r="C32" s="55" t="s">
        <v>707</v>
      </c>
      <c r="D32" s="53">
        <f>D33</f>
        <v>780</v>
      </c>
      <c r="E32" s="54">
        <f>E33</f>
        <v>3.1</v>
      </c>
      <c r="F32" s="52">
        <f t="shared" si="0"/>
        <v>3.9743589743589745E-3</v>
      </c>
    </row>
    <row r="33" spans="1:6" ht="30">
      <c r="A33" s="291"/>
      <c r="B33" s="293"/>
      <c r="C33" s="49" t="s">
        <v>641</v>
      </c>
      <c r="D33" s="53">
        <v>780</v>
      </c>
      <c r="E33" s="54">
        <v>3.1</v>
      </c>
      <c r="F33" s="52">
        <f t="shared" si="0"/>
        <v>3.9743589743589745E-3</v>
      </c>
    </row>
    <row r="34" spans="1:6">
      <c r="A34" s="275">
        <v>10</v>
      </c>
      <c r="B34" s="294" t="s">
        <v>483</v>
      </c>
      <c r="C34" s="55" t="s">
        <v>707</v>
      </c>
      <c r="D34" s="59">
        <f>D35</f>
        <v>1165</v>
      </c>
      <c r="E34" s="59">
        <f>E35</f>
        <v>96</v>
      </c>
      <c r="F34" s="52">
        <f t="shared" si="0"/>
        <v>8.2403433476394852E-2</v>
      </c>
    </row>
    <row r="35" spans="1:6" ht="60">
      <c r="A35" s="281"/>
      <c r="B35" s="295"/>
      <c r="C35" s="107" t="s">
        <v>492</v>
      </c>
      <c r="D35" s="60">
        <v>1165</v>
      </c>
      <c r="E35" s="61">
        <v>96</v>
      </c>
      <c r="F35" s="52">
        <f t="shared" si="0"/>
        <v>8.2403433476394852E-2</v>
      </c>
    </row>
    <row r="36" spans="1:6">
      <c r="A36" s="287">
        <v>11</v>
      </c>
      <c r="B36" s="277" t="s">
        <v>712</v>
      </c>
      <c r="C36" s="55" t="s">
        <v>707</v>
      </c>
      <c r="D36" s="60">
        <v>560.4</v>
      </c>
      <c r="E36" s="61">
        <f>E37</f>
        <v>121.7</v>
      </c>
      <c r="F36" s="52">
        <f t="shared" si="0"/>
        <v>0.2171663097787295</v>
      </c>
    </row>
    <row r="37" spans="1:6" ht="53.25" customHeight="1">
      <c r="A37" s="289"/>
      <c r="B37" s="282"/>
      <c r="C37" s="108" t="s">
        <v>673</v>
      </c>
      <c r="D37" s="60">
        <v>560.4</v>
      </c>
      <c r="E37" s="61">
        <v>121.7</v>
      </c>
      <c r="F37" s="52">
        <f t="shared" si="0"/>
        <v>0.2171663097787295</v>
      </c>
    </row>
    <row r="38" spans="1:6">
      <c r="A38" s="287">
        <v>12</v>
      </c>
      <c r="B38" s="277" t="s">
        <v>317</v>
      </c>
      <c r="C38" s="55" t="s">
        <v>707</v>
      </c>
      <c r="D38" s="60">
        <f>D39</f>
        <v>632</v>
      </c>
      <c r="E38" s="61">
        <f>E39</f>
        <v>161.69999999999999</v>
      </c>
      <c r="F38" s="52">
        <f t="shared" si="0"/>
        <v>0.25585443037974681</v>
      </c>
    </row>
    <row r="39" spans="1:6" ht="30">
      <c r="A39" s="288"/>
      <c r="B39" s="278"/>
      <c r="C39" s="57" t="s">
        <v>458</v>
      </c>
      <c r="D39" s="60">
        <v>632</v>
      </c>
      <c r="E39" s="61">
        <v>161.69999999999999</v>
      </c>
      <c r="F39" s="52">
        <f t="shared" si="0"/>
        <v>0.25585443037974681</v>
      </c>
    </row>
    <row r="40" spans="1:6">
      <c r="A40" s="287">
        <v>13</v>
      </c>
      <c r="B40" s="277" t="s">
        <v>375</v>
      </c>
      <c r="C40" s="55" t="s">
        <v>707</v>
      </c>
      <c r="D40" s="60">
        <v>45</v>
      </c>
      <c r="E40" s="61">
        <f>E41</f>
        <v>0</v>
      </c>
      <c r="F40" s="52">
        <f t="shared" si="0"/>
        <v>0</v>
      </c>
    </row>
    <row r="41" spans="1:6" ht="30">
      <c r="A41" s="288"/>
      <c r="B41" s="278"/>
      <c r="C41" s="57" t="s">
        <v>458</v>
      </c>
      <c r="D41" s="60">
        <v>45</v>
      </c>
      <c r="E41" s="61">
        <v>0</v>
      </c>
      <c r="F41" s="52">
        <f t="shared" si="0"/>
        <v>0</v>
      </c>
    </row>
    <row r="42" spans="1:6" ht="33" customHeight="1">
      <c r="A42" s="287">
        <v>14</v>
      </c>
      <c r="B42" s="277" t="s">
        <v>713</v>
      </c>
      <c r="C42" s="55" t="s">
        <v>707</v>
      </c>
      <c r="D42" s="60">
        <v>100</v>
      </c>
      <c r="E42" s="61">
        <f>E43</f>
        <v>89</v>
      </c>
      <c r="F42" s="52">
        <f t="shared" si="0"/>
        <v>0.89</v>
      </c>
    </row>
    <row r="43" spans="1:6" ht="27" customHeight="1">
      <c r="A43" s="288"/>
      <c r="B43" s="278"/>
      <c r="C43" s="57" t="s">
        <v>458</v>
      </c>
      <c r="D43" s="60">
        <v>100</v>
      </c>
      <c r="E43" s="61">
        <v>89</v>
      </c>
      <c r="F43" s="52">
        <f t="shared" si="0"/>
        <v>0.89</v>
      </c>
    </row>
    <row r="44" spans="1:6" ht="19.149999999999999" customHeight="1">
      <c r="A44" s="285">
        <v>15</v>
      </c>
      <c r="B44" s="286" t="s">
        <v>347</v>
      </c>
      <c r="C44" s="55" t="s">
        <v>707</v>
      </c>
      <c r="D44" s="58">
        <v>100</v>
      </c>
      <c r="E44" s="59">
        <f>E45</f>
        <v>0</v>
      </c>
      <c r="F44" s="52">
        <f t="shared" si="0"/>
        <v>0</v>
      </c>
    </row>
    <row r="45" spans="1:6" ht="25.15" customHeight="1">
      <c r="A45" s="285"/>
      <c r="B45" s="286"/>
      <c r="C45" s="55" t="s">
        <v>458</v>
      </c>
      <c r="D45" s="58">
        <v>100</v>
      </c>
      <c r="E45" s="59">
        <v>0</v>
      </c>
      <c r="F45" s="52">
        <f t="shared" si="0"/>
        <v>0</v>
      </c>
    </row>
    <row r="46" spans="1:6" ht="20.45" customHeight="1">
      <c r="A46" s="275">
        <v>16</v>
      </c>
      <c r="B46" s="277" t="s">
        <v>401</v>
      </c>
      <c r="C46" s="55" t="s">
        <v>707</v>
      </c>
      <c r="D46" s="58">
        <v>40</v>
      </c>
      <c r="E46" s="59">
        <f>E47</f>
        <v>0</v>
      </c>
      <c r="F46" s="52">
        <f t="shared" si="0"/>
        <v>0</v>
      </c>
    </row>
    <row r="47" spans="1:6" ht="25.5" customHeight="1">
      <c r="A47" s="276"/>
      <c r="B47" s="278"/>
      <c r="C47" s="49" t="s">
        <v>458</v>
      </c>
      <c r="D47" s="58">
        <v>40</v>
      </c>
      <c r="E47" s="59">
        <v>0</v>
      </c>
      <c r="F47" s="52">
        <f t="shared" si="0"/>
        <v>0</v>
      </c>
    </row>
    <row r="48" spans="1:6">
      <c r="A48" s="275">
        <v>17</v>
      </c>
      <c r="B48" s="277" t="s">
        <v>542</v>
      </c>
      <c r="C48" s="55" t="s">
        <v>707</v>
      </c>
      <c r="D48" s="58">
        <v>37.35</v>
      </c>
      <c r="E48" s="59">
        <f>E49</f>
        <v>0</v>
      </c>
      <c r="F48" s="52">
        <f t="shared" si="0"/>
        <v>0</v>
      </c>
    </row>
    <row r="49" spans="1:6" ht="30">
      <c r="A49" s="276"/>
      <c r="B49" s="278"/>
      <c r="C49" s="49" t="s">
        <v>641</v>
      </c>
      <c r="D49" s="58">
        <v>37.35</v>
      </c>
      <c r="E49" s="59">
        <v>0</v>
      </c>
      <c r="F49" s="52">
        <f t="shared" si="0"/>
        <v>0</v>
      </c>
    </row>
    <row r="50" spans="1:6" ht="21.6" customHeight="1">
      <c r="A50" s="275">
        <v>18</v>
      </c>
      <c r="B50" s="277" t="s">
        <v>393</v>
      </c>
      <c r="C50" s="55" t="s">
        <v>707</v>
      </c>
      <c r="D50" s="58">
        <v>15</v>
      </c>
      <c r="E50" s="59">
        <f>E51</f>
        <v>0</v>
      </c>
      <c r="F50" s="52">
        <f t="shared" si="0"/>
        <v>0</v>
      </c>
    </row>
    <row r="51" spans="1:6" ht="30.75" customHeight="1">
      <c r="A51" s="276"/>
      <c r="B51" s="278"/>
      <c r="C51" s="49" t="s">
        <v>458</v>
      </c>
      <c r="D51" s="58">
        <v>15</v>
      </c>
      <c r="E51" s="59">
        <v>0</v>
      </c>
      <c r="F51" s="52">
        <f t="shared" si="0"/>
        <v>0</v>
      </c>
    </row>
    <row r="52" spans="1:6">
      <c r="A52" s="283">
        <v>19</v>
      </c>
      <c r="B52" s="277" t="s">
        <v>579</v>
      </c>
      <c r="C52" s="55" t="s">
        <v>707</v>
      </c>
      <c r="D52" s="58">
        <f>D53</f>
        <v>20951</v>
      </c>
      <c r="E52" s="59">
        <f>E53</f>
        <v>6334.8</v>
      </c>
      <c r="F52" s="52">
        <f t="shared" si="0"/>
        <v>0.3023626557204907</v>
      </c>
    </row>
    <row r="53" spans="1:6" ht="33.75" customHeight="1">
      <c r="A53" s="284"/>
      <c r="B53" s="282"/>
      <c r="C53" s="55" t="s">
        <v>641</v>
      </c>
      <c r="D53" s="58">
        <v>20951</v>
      </c>
      <c r="E53" s="59">
        <v>6334.8</v>
      </c>
      <c r="F53" s="52">
        <f t="shared" si="0"/>
        <v>0.3023626557204907</v>
      </c>
    </row>
    <row r="54" spans="1:6">
      <c r="A54" s="275">
        <v>20</v>
      </c>
      <c r="B54" s="277" t="s">
        <v>534</v>
      </c>
      <c r="C54" s="55" t="s">
        <v>707</v>
      </c>
      <c r="D54" s="58">
        <v>35</v>
      </c>
      <c r="E54" s="59">
        <f>E55</f>
        <v>0</v>
      </c>
      <c r="F54" s="52">
        <f t="shared" si="0"/>
        <v>0</v>
      </c>
    </row>
    <row r="55" spans="1:6" ht="33.75" customHeight="1">
      <c r="A55" s="281"/>
      <c r="B55" s="282"/>
      <c r="C55" s="49" t="s">
        <v>641</v>
      </c>
      <c r="D55" s="58">
        <v>35</v>
      </c>
      <c r="E55" s="59">
        <v>0</v>
      </c>
      <c r="F55" s="52">
        <f t="shared" si="0"/>
        <v>0</v>
      </c>
    </row>
    <row r="56" spans="1:6">
      <c r="A56" s="275">
        <v>21</v>
      </c>
      <c r="B56" s="277" t="s">
        <v>714</v>
      </c>
      <c r="C56" s="55" t="s">
        <v>707</v>
      </c>
      <c r="D56" s="62">
        <f>D57+D58</f>
        <v>94917.3</v>
      </c>
      <c r="E56" s="63">
        <f>E57+E58</f>
        <v>20224</v>
      </c>
      <c r="F56" s="52">
        <f t="shared" si="0"/>
        <v>0.21306969330143188</v>
      </c>
    </row>
    <row r="57" spans="1:6" ht="30">
      <c r="A57" s="281"/>
      <c r="B57" s="282"/>
      <c r="C57" s="64" t="s">
        <v>715</v>
      </c>
      <c r="D57" s="62">
        <v>5233.2</v>
      </c>
      <c r="E57" s="63">
        <v>159.19999999999999</v>
      </c>
      <c r="F57" s="52">
        <f t="shared" si="0"/>
        <v>3.0421157226935717E-2</v>
      </c>
    </row>
    <row r="58" spans="1:6" ht="30">
      <c r="A58" s="281"/>
      <c r="B58" s="282"/>
      <c r="C58" s="65" t="s">
        <v>458</v>
      </c>
      <c r="D58" s="62">
        <v>89684.1</v>
      </c>
      <c r="E58" s="63">
        <v>20064.8</v>
      </c>
      <c r="F58" s="52">
        <f t="shared" si="0"/>
        <v>0.223727505767466</v>
      </c>
    </row>
    <row r="59" spans="1:6" ht="19.899999999999999" customHeight="1">
      <c r="A59" s="275">
        <v>22</v>
      </c>
      <c r="B59" s="277" t="s">
        <v>369</v>
      </c>
      <c r="C59" s="55" t="s">
        <v>707</v>
      </c>
      <c r="D59" s="62">
        <v>28</v>
      </c>
      <c r="E59" s="63">
        <f>E60</f>
        <v>17.5</v>
      </c>
      <c r="F59" s="52">
        <f t="shared" si="0"/>
        <v>0.625</v>
      </c>
    </row>
    <row r="60" spans="1:6" ht="29.25" customHeight="1">
      <c r="A60" s="276"/>
      <c r="B60" s="278"/>
      <c r="C60" s="55" t="s">
        <v>458</v>
      </c>
      <c r="D60" s="62">
        <v>28</v>
      </c>
      <c r="E60" s="63">
        <v>17.5</v>
      </c>
      <c r="F60" s="52">
        <f t="shared" si="0"/>
        <v>0.625</v>
      </c>
    </row>
    <row r="61" spans="1:6">
      <c r="A61" s="275">
        <v>23</v>
      </c>
      <c r="B61" s="277" t="s">
        <v>565</v>
      </c>
      <c r="C61" s="55" t="s">
        <v>707</v>
      </c>
      <c r="D61" s="62">
        <v>15</v>
      </c>
      <c r="E61" s="63">
        <f>E62</f>
        <v>0</v>
      </c>
      <c r="F61" s="52">
        <f t="shared" si="0"/>
        <v>0</v>
      </c>
    </row>
    <row r="62" spans="1:6" ht="30">
      <c r="A62" s="276"/>
      <c r="B62" s="278"/>
      <c r="C62" s="55" t="s">
        <v>641</v>
      </c>
      <c r="D62" s="62">
        <v>15</v>
      </c>
      <c r="E62" s="63">
        <v>0</v>
      </c>
      <c r="F62" s="52">
        <f t="shared" si="0"/>
        <v>0</v>
      </c>
    </row>
    <row r="63" spans="1:6">
      <c r="A63" s="279" t="s">
        <v>689</v>
      </c>
      <c r="B63" s="280"/>
      <c r="C63" s="280"/>
      <c r="D63" s="66">
        <f>D14+D16+D18+D20+D22+D26+D28+D30+D32+D34+D36+D38+D40+D42+D44+D46+D48+D50+D52+D54+D56+D59+D61</f>
        <v>134651.35</v>
      </c>
      <c r="E63" s="67">
        <f>E14+E16+E18+E20+E22+E26+E28+E30+E32+E34+E36+E38+E40+E42+E44+E46+E48+E50+E52+E54+E56+E59+E61</f>
        <v>34605.300000000003</v>
      </c>
      <c r="F63" s="68">
        <f t="shared" si="0"/>
        <v>0.25699927999236549</v>
      </c>
    </row>
    <row r="64" spans="1:6">
      <c r="A64" s="69"/>
      <c r="B64" s="70"/>
      <c r="C64" s="71"/>
      <c r="D64" s="72"/>
    </row>
    <row r="65" spans="1:5">
      <c r="A65" s="69"/>
      <c r="B65" s="70"/>
      <c r="C65" s="71"/>
      <c r="D65" s="72"/>
    </row>
    <row r="66" spans="1:5" ht="15.75">
      <c r="A66" s="73" t="s">
        <v>692</v>
      </c>
      <c r="B66" s="74"/>
      <c r="D66" s="75"/>
      <c r="E66" s="75" t="s">
        <v>693</v>
      </c>
    </row>
    <row r="67" spans="1:5">
      <c r="A67" s="69"/>
      <c r="B67" s="70"/>
      <c r="C67" s="71"/>
      <c r="D67" s="72"/>
    </row>
    <row r="68" spans="1:5">
      <c r="A68" s="69"/>
      <c r="B68" s="70"/>
      <c r="C68" s="71"/>
      <c r="D68" s="72"/>
    </row>
    <row r="69" spans="1:5">
      <c r="A69" s="69"/>
      <c r="B69" s="70"/>
      <c r="C69" s="71"/>
      <c r="D69" s="72"/>
    </row>
    <row r="70" spans="1:5">
      <c r="A70" s="69"/>
      <c r="B70" s="70"/>
      <c r="C70" s="71"/>
      <c r="D70" s="72"/>
    </row>
    <row r="71" spans="1:5">
      <c r="A71" s="69"/>
      <c r="B71" s="70"/>
      <c r="C71" s="71"/>
      <c r="D71" s="72"/>
    </row>
    <row r="72" spans="1:5">
      <c r="A72" s="69"/>
      <c r="B72" s="70"/>
      <c r="C72" s="71" t="s">
        <v>738</v>
      </c>
      <c r="D72" s="72"/>
    </row>
    <row r="73" spans="1:5">
      <c r="A73" s="69"/>
      <c r="B73" s="70"/>
      <c r="C73" s="71"/>
      <c r="D73" s="72"/>
    </row>
    <row r="74" spans="1:5">
      <c r="A74" s="69"/>
      <c r="B74" s="70"/>
      <c r="C74" s="71"/>
      <c r="D74" s="72"/>
    </row>
    <row r="75" spans="1:5">
      <c r="A75" s="69"/>
      <c r="B75" s="70"/>
      <c r="C75" s="71"/>
      <c r="D75" s="72"/>
    </row>
    <row r="76" spans="1:5">
      <c r="A76" s="69"/>
      <c r="B76" s="70"/>
      <c r="C76" s="71"/>
      <c r="D76" s="72"/>
    </row>
    <row r="77" spans="1:5">
      <c r="A77" s="69"/>
      <c r="B77" s="70"/>
      <c r="C77" s="71"/>
      <c r="D77" s="72"/>
    </row>
    <row r="78" spans="1:5">
      <c r="A78" s="69"/>
      <c r="B78" s="70"/>
      <c r="C78" s="71"/>
      <c r="D78" s="72"/>
    </row>
    <row r="79" spans="1:5">
      <c r="A79" s="69"/>
      <c r="B79" s="70"/>
      <c r="C79" s="71"/>
      <c r="D79" s="72"/>
    </row>
    <row r="80" spans="1:5">
      <c r="A80" s="69"/>
      <c r="B80" s="70"/>
      <c r="C80" s="71"/>
      <c r="D80" s="72"/>
    </row>
    <row r="81" spans="1:4">
      <c r="A81" s="69"/>
      <c r="B81" s="70"/>
      <c r="C81" s="71"/>
      <c r="D81" s="72"/>
    </row>
    <row r="82" spans="1:4">
      <c r="A82" s="69"/>
      <c r="B82" s="70"/>
      <c r="C82" s="71"/>
      <c r="D82" s="72"/>
    </row>
    <row r="83" spans="1:4">
      <c r="A83" s="69"/>
      <c r="B83" s="70"/>
      <c r="C83" s="71"/>
      <c r="D83" s="72"/>
    </row>
    <row r="84" spans="1:4">
      <c r="A84" s="69"/>
      <c r="B84" s="70"/>
      <c r="C84" s="71"/>
      <c r="D84" s="72"/>
    </row>
    <row r="85" spans="1:4">
      <c r="A85" s="69"/>
      <c r="B85" s="70"/>
      <c r="C85" s="71"/>
      <c r="D85" s="72"/>
    </row>
    <row r="86" spans="1:4">
      <c r="A86" s="69"/>
      <c r="B86" s="70"/>
      <c r="C86" s="71"/>
      <c r="D86" s="72"/>
    </row>
    <row r="87" spans="1:4">
      <c r="A87" s="69"/>
      <c r="B87" s="70"/>
      <c r="C87" s="71"/>
      <c r="D87" s="72"/>
    </row>
    <row r="88" spans="1:4">
      <c r="A88" s="69"/>
      <c r="B88" s="70"/>
      <c r="C88" s="71"/>
      <c r="D88" s="72"/>
    </row>
    <row r="89" spans="1:4">
      <c r="A89" s="69"/>
      <c r="B89" s="70"/>
      <c r="C89" s="71"/>
      <c r="D89" s="72"/>
    </row>
    <row r="90" spans="1:4">
      <c r="A90" s="69"/>
      <c r="B90" s="70"/>
      <c r="C90" s="71"/>
      <c r="D90" s="72"/>
    </row>
    <row r="91" spans="1:4">
      <c r="A91" s="69"/>
      <c r="B91" s="70"/>
      <c r="C91" s="71"/>
      <c r="D91" s="72"/>
    </row>
    <row r="92" spans="1:4">
      <c r="A92" s="69"/>
      <c r="B92" s="70"/>
      <c r="C92" s="71"/>
      <c r="D92" s="72"/>
    </row>
    <row r="93" spans="1:4">
      <c r="A93" s="69"/>
      <c r="B93" s="70"/>
      <c r="C93" s="71"/>
      <c r="D93" s="72"/>
    </row>
    <row r="94" spans="1:4">
      <c r="A94" s="69"/>
      <c r="B94" s="70"/>
      <c r="C94" s="71"/>
      <c r="D94" s="72"/>
    </row>
    <row r="95" spans="1:4">
      <c r="A95" s="69"/>
      <c r="B95" s="70"/>
      <c r="C95" s="71"/>
      <c r="D95" s="72"/>
    </row>
    <row r="96" spans="1:4">
      <c r="A96" s="69"/>
      <c r="B96" s="70"/>
      <c r="C96" s="71"/>
      <c r="D96" s="72"/>
    </row>
    <row r="97" spans="1:4">
      <c r="A97" s="69"/>
      <c r="B97" s="70"/>
      <c r="C97" s="71"/>
      <c r="D97" s="72"/>
    </row>
    <row r="98" spans="1:4">
      <c r="A98" s="69"/>
      <c r="B98" s="70"/>
      <c r="C98" s="71"/>
      <c r="D98" s="72"/>
    </row>
    <row r="99" spans="1:4">
      <c r="A99" s="69"/>
      <c r="B99" s="70"/>
      <c r="C99" s="71"/>
      <c r="D99" s="72"/>
    </row>
    <row r="100" spans="1:4">
      <c r="A100" s="69"/>
      <c r="B100" s="70"/>
      <c r="C100" s="71"/>
      <c r="D100" s="72"/>
    </row>
    <row r="101" spans="1:4">
      <c r="A101" s="69"/>
      <c r="B101" s="70"/>
      <c r="C101" s="71"/>
      <c r="D101" s="72"/>
    </row>
    <row r="102" spans="1:4">
      <c r="A102" s="69"/>
      <c r="B102" s="70"/>
      <c r="C102" s="71"/>
      <c r="D102" s="72"/>
    </row>
    <row r="103" spans="1:4">
      <c r="A103" s="69"/>
      <c r="B103" s="70"/>
      <c r="C103" s="71"/>
      <c r="D103" s="72"/>
    </row>
    <row r="104" spans="1:4">
      <c r="A104" s="69"/>
      <c r="B104" s="70"/>
      <c r="C104" s="71"/>
      <c r="D104" s="72"/>
    </row>
    <row r="105" spans="1:4">
      <c r="A105" s="69"/>
      <c r="B105" s="70"/>
      <c r="C105" s="71"/>
      <c r="D105" s="72"/>
    </row>
    <row r="106" spans="1:4">
      <c r="A106" s="69"/>
      <c r="B106" s="70"/>
      <c r="C106" s="71"/>
      <c r="D106" s="72"/>
    </row>
    <row r="107" spans="1:4">
      <c r="A107" s="69"/>
      <c r="B107" s="70"/>
      <c r="C107" s="71"/>
      <c r="D107" s="72"/>
    </row>
    <row r="108" spans="1:4">
      <c r="A108" s="69"/>
      <c r="B108" s="70"/>
      <c r="C108" s="71"/>
      <c r="D108" s="72"/>
    </row>
    <row r="109" spans="1:4">
      <c r="A109" s="69"/>
      <c r="B109" s="70"/>
      <c r="C109" s="71"/>
      <c r="D109" s="72"/>
    </row>
    <row r="110" spans="1:4">
      <c r="A110" s="69"/>
      <c r="B110" s="70"/>
      <c r="C110" s="71"/>
      <c r="D110" s="72"/>
    </row>
    <row r="111" spans="1:4">
      <c r="A111" s="69"/>
      <c r="B111" s="70"/>
      <c r="C111" s="71"/>
      <c r="D111" s="72"/>
    </row>
    <row r="112" spans="1:4">
      <c r="A112" s="69"/>
      <c r="B112" s="70"/>
      <c r="C112" s="71"/>
      <c r="D112" s="72"/>
    </row>
    <row r="113" spans="1:4">
      <c r="A113" s="69"/>
      <c r="B113" s="70"/>
      <c r="C113" s="71"/>
      <c r="D113" s="72"/>
    </row>
    <row r="114" spans="1:4">
      <c r="A114" s="69"/>
      <c r="B114" s="70"/>
      <c r="C114" s="71"/>
      <c r="D114" s="72"/>
    </row>
    <row r="115" spans="1:4">
      <c r="A115" s="69"/>
      <c r="B115" s="70"/>
      <c r="C115" s="71"/>
      <c r="D115" s="72"/>
    </row>
    <row r="116" spans="1:4">
      <c r="A116" s="69"/>
      <c r="B116" s="70"/>
      <c r="C116" s="71"/>
      <c r="D116" s="72"/>
    </row>
    <row r="117" spans="1:4">
      <c r="A117" s="69"/>
      <c r="B117" s="70"/>
      <c r="C117" s="71"/>
      <c r="D117" s="72"/>
    </row>
    <row r="118" spans="1:4">
      <c r="A118" s="69"/>
      <c r="B118" s="70"/>
      <c r="C118" s="71"/>
      <c r="D118" s="72"/>
    </row>
    <row r="119" spans="1:4">
      <c r="A119" s="69"/>
      <c r="B119" s="70"/>
      <c r="C119" s="71"/>
      <c r="D119" s="72"/>
    </row>
    <row r="120" spans="1:4">
      <c r="A120" s="69"/>
      <c r="B120" s="70"/>
      <c r="C120" s="71"/>
      <c r="D120" s="72"/>
    </row>
    <row r="121" spans="1:4">
      <c r="A121" s="69"/>
      <c r="B121" s="70"/>
      <c r="C121" s="71"/>
      <c r="D121" s="72"/>
    </row>
    <row r="122" spans="1:4">
      <c r="A122" s="69"/>
      <c r="B122" s="70"/>
      <c r="C122" s="71"/>
      <c r="D122" s="72"/>
    </row>
    <row r="123" spans="1:4">
      <c r="A123" s="69"/>
      <c r="B123" s="70"/>
      <c r="C123" s="71"/>
      <c r="D123" s="72"/>
    </row>
    <row r="124" spans="1:4">
      <c r="A124" s="69"/>
      <c r="B124" s="70"/>
      <c r="C124" s="71"/>
      <c r="D124" s="72"/>
    </row>
    <row r="125" spans="1:4">
      <c r="A125" s="69"/>
      <c r="B125" s="70"/>
      <c r="C125" s="71"/>
      <c r="D125" s="72"/>
    </row>
    <row r="126" spans="1:4">
      <c r="A126" s="69"/>
      <c r="B126" s="70"/>
      <c r="C126" s="71"/>
      <c r="D126" s="72"/>
    </row>
    <row r="127" spans="1:4">
      <c r="A127" s="69"/>
      <c r="B127" s="70"/>
      <c r="C127" s="71"/>
      <c r="D127" s="72"/>
    </row>
    <row r="128" spans="1:4">
      <c r="A128" s="69"/>
      <c r="B128" s="70"/>
      <c r="C128" s="71"/>
      <c r="D128" s="72"/>
    </row>
    <row r="129" spans="1:4">
      <c r="A129" s="69"/>
      <c r="B129" s="70"/>
      <c r="C129" s="71"/>
      <c r="D129" s="72"/>
    </row>
    <row r="130" spans="1:4">
      <c r="A130" s="69"/>
      <c r="B130" s="70"/>
      <c r="C130" s="71"/>
      <c r="D130" s="72"/>
    </row>
    <row r="131" spans="1:4">
      <c r="A131" s="69"/>
      <c r="B131" s="70"/>
      <c r="C131" s="71"/>
      <c r="D131" s="72"/>
    </row>
    <row r="132" spans="1:4">
      <c r="A132" s="76"/>
      <c r="B132" s="77"/>
      <c r="C132" s="76"/>
      <c r="D132" s="76"/>
    </row>
    <row r="133" spans="1:4">
      <c r="A133" s="76"/>
      <c r="B133" s="77"/>
      <c r="C133" s="76"/>
      <c r="D133" s="76"/>
    </row>
    <row r="134" spans="1:4">
      <c r="A134" s="76"/>
      <c r="B134" s="77"/>
      <c r="C134" s="76"/>
      <c r="D134" s="76"/>
    </row>
    <row r="135" spans="1:4">
      <c r="A135" s="76"/>
      <c r="B135" s="77"/>
      <c r="C135" s="76"/>
      <c r="D135" s="76"/>
    </row>
    <row r="136" spans="1:4">
      <c r="A136" s="76"/>
      <c r="B136" s="77"/>
      <c r="C136" s="76"/>
      <c r="D136" s="76"/>
    </row>
    <row r="137" spans="1:4">
      <c r="A137" s="76"/>
      <c r="B137" s="77"/>
      <c r="C137" s="76"/>
      <c r="D137" s="76"/>
    </row>
    <row r="138" spans="1:4">
      <c r="A138" s="76"/>
      <c r="B138" s="77"/>
      <c r="C138" s="76"/>
      <c r="D138" s="76"/>
    </row>
    <row r="139" spans="1:4">
      <c r="A139" s="76"/>
      <c r="B139" s="77"/>
      <c r="C139" s="76"/>
      <c r="D139" s="76"/>
    </row>
    <row r="140" spans="1:4">
      <c r="A140" s="76"/>
      <c r="B140" s="77"/>
      <c r="C140" s="76"/>
      <c r="D140" s="76"/>
    </row>
    <row r="141" spans="1:4">
      <c r="A141" s="76"/>
      <c r="B141" s="77"/>
      <c r="C141" s="76"/>
      <c r="D141" s="76"/>
    </row>
    <row r="142" spans="1:4">
      <c r="A142" s="76"/>
      <c r="B142" s="77"/>
      <c r="C142" s="76"/>
      <c r="D142" s="76"/>
    </row>
    <row r="143" spans="1:4">
      <c r="A143" s="76"/>
      <c r="B143" s="77"/>
      <c r="C143" s="76"/>
      <c r="D143" s="76"/>
    </row>
    <row r="144" spans="1:4">
      <c r="A144" s="76"/>
      <c r="B144" s="77"/>
      <c r="C144" s="76"/>
      <c r="D144" s="76"/>
    </row>
    <row r="145" spans="1:4">
      <c r="A145" s="76"/>
      <c r="B145" s="77"/>
      <c r="C145" s="76"/>
      <c r="D145" s="76"/>
    </row>
    <row r="146" spans="1:4">
      <c r="A146" s="78"/>
      <c r="B146" s="77"/>
      <c r="C146" s="78"/>
      <c r="D146" s="78"/>
    </row>
    <row r="147" spans="1:4">
      <c r="A147" s="78"/>
      <c r="B147" s="77"/>
      <c r="C147" s="78"/>
      <c r="D147" s="78"/>
    </row>
    <row r="148" spans="1:4">
      <c r="A148" s="78"/>
      <c r="B148" s="77"/>
      <c r="C148" s="78"/>
      <c r="D148" s="78"/>
    </row>
    <row r="149" spans="1:4">
      <c r="A149" s="78"/>
      <c r="B149" s="77"/>
      <c r="C149" s="78"/>
      <c r="D149" s="78"/>
    </row>
    <row r="150" spans="1:4">
      <c r="A150" s="78"/>
      <c r="B150" s="77"/>
      <c r="C150" s="78"/>
      <c r="D150" s="78"/>
    </row>
    <row r="151" spans="1:4">
      <c r="A151" s="78"/>
      <c r="B151" s="77"/>
      <c r="C151" s="78"/>
      <c r="D151" s="78"/>
    </row>
    <row r="152" spans="1:4">
      <c r="A152" s="78"/>
      <c r="B152" s="77"/>
      <c r="C152" s="78"/>
      <c r="D152" s="78"/>
    </row>
    <row r="153" spans="1:4">
      <c r="A153" s="78"/>
      <c r="B153" s="77"/>
      <c r="C153" s="78"/>
      <c r="D153" s="78"/>
    </row>
    <row r="154" spans="1:4">
      <c r="A154" s="78"/>
      <c r="B154" s="77"/>
      <c r="C154" s="78"/>
      <c r="D154" s="78"/>
    </row>
    <row r="155" spans="1:4">
      <c r="A155" s="78"/>
      <c r="B155" s="77"/>
      <c r="C155" s="78"/>
      <c r="D155" s="78"/>
    </row>
    <row r="156" spans="1:4">
      <c r="A156" s="78"/>
      <c r="B156" s="77"/>
      <c r="C156" s="78"/>
      <c r="D156" s="78"/>
    </row>
    <row r="157" spans="1:4">
      <c r="A157" s="78"/>
      <c r="B157" s="77"/>
      <c r="C157" s="78"/>
      <c r="D157" s="78"/>
    </row>
    <row r="158" spans="1:4">
      <c r="A158" s="78"/>
      <c r="B158" s="77"/>
      <c r="C158" s="78"/>
      <c r="D158" s="78"/>
    </row>
    <row r="159" spans="1:4">
      <c r="A159" s="78"/>
      <c r="B159" s="77"/>
      <c r="C159" s="78"/>
      <c r="D159" s="78"/>
    </row>
    <row r="160" spans="1:4">
      <c r="A160" s="78"/>
      <c r="B160" s="77"/>
      <c r="C160" s="78"/>
      <c r="D160" s="78"/>
    </row>
    <row r="161" spans="1:4">
      <c r="A161" s="78"/>
      <c r="B161" s="77"/>
      <c r="C161" s="78"/>
      <c r="D161" s="78"/>
    </row>
    <row r="162" spans="1:4">
      <c r="A162" s="78"/>
      <c r="B162" s="77"/>
      <c r="C162" s="78"/>
      <c r="D162" s="78"/>
    </row>
    <row r="163" spans="1:4">
      <c r="A163" s="78"/>
      <c r="B163" s="77"/>
      <c r="C163" s="78"/>
      <c r="D163" s="78"/>
    </row>
    <row r="164" spans="1:4">
      <c r="A164" s="78"/>
      <c r="B164" s="77"/>
      <c r="C164" s="78"/>
      <c r="D164" s="78"/>
    </row>
    <row r="165" spans="1:4">
      <c r="A165" s="78"/>
      <c r="B165" s="77"/>
      <c r="C165" s="78"/>
      <c r="D165" s="78"/>
    </row>
    <row r="166" spans="1:4">
      <c r="A166" s="78"/>
      <c r="B166" s="77"/>
      <c r="C166" s="78"/>
      <c r="D166" s="78"/>
    </row>
    <row r="167" spans="1:4">
      <c r="A167" s="78"/>
      <c r="B167" s="77"/>
      <c r="C167" s="78"/>
      <c r="D167" s="78"/>
    </row>
    <row r="168" spans="1:4">
      <c r="A168" s="78"/>
      <c r="B168" s="77"/>
      <c r="C168" s="78"/>
      <c r="D168" s="78"/>
    </row>
    <row r="169" spans="1:4">
      <c r="A169" s="78"/>
      <c r="B169" s="77"/>
      <c r="C169" s="78"/>
      <c r="D169" s="78"/>
    </row>
    <row r="170" spans="1:4">
      <c r="A170" s="78"/>
      <c r="B170" s="77"/>
      <c r="C170" s="78"/>
      <c r="D170" s="78"/>
    </row>
    <row r="171" spans="1:4">
      <c r="A171" s="78"/>
      <c r="B171" s="77"/>
      <c r="C171" s="78"/>
      <c r="D171" s="78"/>
    </row>
    <row r="172" spans="1:4">
      <c r="A172" s="78"/>
      <c r="B172" s="77"/>
      <c r="C172" s="78"/>
      <c r="D172" s="78"/>
    </row>
    <row r="173" spans="1:4">
      <c r="A173" s="78"/>
      <c r="B173" s="77"/>
      <c r="C173" s="78"/>
      <c r="D173" s="78"/>
    </row>
    <row r="174" spans="1:4">
      <c r="A174" s="78"/>
      <c r="B174" s="77"/>
      <c r="C174" s="78"/>
      <c r="D174" s="78"/>
    </row>
    <row r="175" spans="1:4">
      <c r="A175" s="78"/>
      <c r="B175" s="77"/>
      <c r="C175" s="78"/>
      <c r="D175" s="78"/>
    </row>
    <row r="176" spans="1:4">
      <c r="A176" s="78"/>
      <c r="B176" s="77"/>
      <c r="C176" s="78"/>
      <c r="D176" s="78"/>
    </row>
    <row r="177" spans="1:4">
      <c r="A177" s="78"/>
      <c r="B177" s="77"/>
      <c r="C177" s="78"/>
      <c r="D177" s="78"/>
    </row>
    <row r="178" spans="1:4">
      <c r="A178" s="78"/>
      <c r="B178" s="77"/>
      <c r="C178" s="78"/>
      <c r="D178" s="78"/>
    </row>
    <row r="179" spans="1:4">
      <c r="A179" s="78"/>
      <c r="B179" s="77"/>
      <c r="C179" s="78"/>
      <c r="D179" s="78"/>
    </row>
    <row r="180" spans="1:4">
      <c r="A180" s="78"/>
      <c r="B180" s="77"/>
      <c r="C180" s="78"/>
      <c r="D180" s="78"/>
    </row>
    <row r="181" spans="1:4">
      <c r="A181" s="78"/>
      <c r="B181" s="77"/>
      <c r="C181" s="78"/>
      <c r="D181" s="78"/>
    </row>
    <row r="182" spans="1:4">
      <c r="A182" s="78"/>
      <c r="B182" s="77"/>
      <c r="C182" s="78"/>
      <c r="D182" s="78"/>
    </row>
    <row r="183" spans="1:4">
      <c r="A183" s="78"/>
      <c r="B183" s="77"/>
      <c r="C183" s="78"/>
      <c r="D183" s="78"/>
    </row>
    <row r="184" spans="1:4">
      <c r="A184" s="78"/>
      <c r="B184" s="77"/>
      <c r="C184" s="78"/>
      <c r="D184" s="78"/>
    </row>
    <row r="185" spans="1:4">
      <c r="A185" s="78"/>
      <c r="B185" s="77"/>
      <c r="C185" s="78"/>
      <c r="D185" s="78"/>
    </row>
    <row r="186" spans="1:4">
      <c r="A186" s="78"/>
      <c r="B186" s="77"/>
      <c r="C186" s="78"/>
      <c r="D186" s="78"/>
    </row>
    <row r="187" spans="1:4">
      <c r="A187" s="78"/>
      <c r="B187" s="77"/>
      <c r="C187" s="78"/>
      <c r="D187" s="78"/>
    </row>
    <row r="188" spans="1:4">
      <c r="A188" s="78"/>
      <c r="B188" s="77"/>
      <c r="C188" s="78"/>
      <c r="D188" s="78"/>
    </row>
    <row r="189" spans="1:4">
      <c r="A189" s="78"/>
      <c r="B189" s="77"/>
      <c r="C189" s="78"/>
      <c r="D189" s="78"/>
    </row>
    <row r="190" spans="1:4">
      <c r="A190" s="78"/>
      <c r="B190" s="77"/>
      <c r="C190" s="78"/>
      <c r="D190" s="78"/>
    </row>
    <row r="191" spans="1:4">
      <c r="A191" s="78"/>
      <c r="B191" s="77"/>
      <c r="C191" s="78"/>
      <c r="D191" s="78"/>
    </row>
    <row r="192" spans="1:4">
      <c r="A192" s="78"/>
      <c r="B192" s="77"/>
      <c r="C192" s="78"/>
      <c r="D192" s="78"/>
    </row>
    <row r="193" spans="1:4">
      <c r="A193" s="78"/>
      <c r="B193" s="77"/>
      <c r="C193" s="78"/>
      <c r="D193" s="78"/>
    </row>
    <row r="194" spans="1:4">
      <c r="A194" s="78"/>
      <c r="B194" s="77"/>
      <c r="C194" s="78"/>
      <c r="D194" s="78"/>
    </row>
    <row r="195" spans="1:4">
      <c r="A195" s="78"/>
      <c r="B195" s="77"/>
      <c r="C195" s="78"/>
      <c r="D195" s="78"/>
    </row>
    <row r="196" spans="1:4">
      <c r="A196" s="78"/>
      <c r="B196" s="77"/>
      <c r="C196" s="78"/>
      <c r="D196" s="78"/>
    </row>
    <row r="197" spans="1:4">
      <c r="A197" s="78"/>
      <c r="B197" s="77"/>
      <c r="C197" s="78"/>
      <c r="D197" s="78"/>
    </row>
  </sheetData>
  <mergeCells count="55">
    <mergeCell ref="C3:F3"/>
    <mergeCell ref="A8:F8"/>
    <mergeCell ref="A11:A12"/>
    <mergeCell ref="B11:B12"/>
    <mergeCell ref="C11:C12"/>
    <mergeCell ref="D11:D12"/>
    <mergeCell ref="E11:E12"/>
    <mergeCell ref="F11:F12"/>
    <mergeCell ref="A18:A19"/>
    <mergeCell ref="B18:B19"/>
    <mergeCell ref="A20:A21"/>
    <mergeCell ref="B20:B21"/>
    <mergeCell ref="A14:A15"/>
    <mergeCell ref="B14:B15"/>
    <mergeCell ref="A16:A17"/>
    <mergeCell ref="B16:B17"/>
    <mergeCell ref="A28:A29"/>
    <mergeCell ref="B28:B29"/>
    <mergeCell ref="A30:A31"/>
    <mergeCell ref="B30:B31"/>
    <mergeCell ref="A22:A25"/>
    <mergeCell ref="B22:B25"/>
    <mergeCell ref="A26:A27"/>
    <mergeCell ref="B26:B27"/>
    <mergeCell ref="A36:A37"/>
    <mergeCell ref="B36:B37"/>
    <mergeCell ref="A38:A39"/>
    <mergeCell ref="B38:B39"/>
    <mergeCell ref="A32:A33"/>
    <mergeCell ref="B32:B33"/>
    <mergeCell ref="A34:A35"/>
    <mergeCell ref="B34:B35"/>
    <mergeCell ref="A44:A45"/>
    <mergeCell ref="B44:B45"/>
    <mergeCell ref="A46:A47"/>
    <mergeCell ref="B46:B47"/>
    <mergeCell ref="A40:A41"/>
    <mergeCell ref="B40:B41"/>
    <mergeCell ref="A42:A43"/>
    <mergeCell ref="B42:B43"/>
    <mergeCell ref="A52:A53"/>
    <mergeCell ref="B52:B53"/>
    <mergeCell ref="A54:A55"/>
    <mergeCell ref="B54:B55"/>
    <mergeCell ref="A48:A49"/>
    <mergeCell ref="B48:B49"/>
    <mergeCell ref="A50:A51"/>
    <mergeCell ref="B50:B51"/>
    <mergeCell ref="A61:A62"/>
    <mergeCell ref="B61:B62"/>
    <mergeCell ref="A63:C63"/>
    <mergeCell ref="A56:A58"/>
    <mergeCell ref="B56:B58"/>
    <mergeCell ref="A59:A60"/>
    <mergeCell ref="B59:B60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C5" sqref="C5"/>
    </sheetView>
  </sheetViews>
  <sheetFormatPr defaultRowHeight="15"/>
  <cols>
    <col min="1" max="1" width="10.42578125" style="79" customWidth="1"/>
    <col min="2" max="2" width="31.7109375" style="79" customWidth="1"/>
    <col min="3" max="3" width="16.140625" style="79" customWidth="1"/>
    <col min="4" max="4" width="13.85546875" style="79" customWidth="1"/>
    <col min="5" max="5" width="16.42578125" style="79" customWidth="1"/>
    <col min="6" max="16384" width="9.140625" style="79"/>
  </cols>
  <sheetData>
    <row r="1" spans="1:8">
      <c r="C1" s="34" t="s">
        <v>716</v>
      </c>
      <c r="D1" s="80"/>
      <c r="E1" s="81"/>
    </row>
    <row r="2" spans="1:8">
      <c r="C2" s="34" t="s">
        <v>679</v>
      </c>
      <c r="D2" s="80"/>
      <c r="E2" s="80"/>
    </row>
    <row r="3" spans="1:8" ht="25.15" customHeight="1">
      <c r="C3" s="312" t="s">
        <v>739</v>
      </c>
      <c r="D3" s="312"/>
      <c r="E3" s="312"/>
    </row>
    <row r="4" spans="1:8" ht="17.45" customHeight="1">
      <c r="C4" s="312"/>
      <c r="D4" s="312"/>
      <c r="E4" s="312"/>
    </row>
    <row r="5" spans="1:8">
      <c r="C5" s="34" t="s">
        <v>226</v>
      </c>
      <c r="D5" s="80"/>
      <c r="E5" s="80"/>
    </row>
    <row r="7" spans="1:8">
      <c r="A7" s="82"/>
      <c r="B7" s="82"/>
      <c r="C7" s="82"/>
      <c r="D7" s="82"/>
      <c r="E7" s="82"/>
      <c r="F7" s="82"/>
      <c r="G7" s="82"/>
      <c r="H7" s="82"/>
    </row>
    <row r="8" spans="1:8" ht="55.9" customHeight="1">
      <c r="A8" s="313" t="s">
        <v>22</v>
      </c>
      <c r="B8" s="313"/>
      <c r="C8" s="313"/>
      <c r="D8" s="313"/>
      <c r="E8" s="313"/>
      <c r="F8" s="82"/>
      <c r="G8" s="82"/>
      <c r="H8" s="82"/>
    </row>
    <row r="9" spans="1:8" ht="15" customHeight="1">
      <c r="A9" s="83"/>
      <c r="B9" s="83"/>
      <c r="C9" s="83"/>
      <c r="D9" s="83"/>
      <c r="E9" s="83"/>
      <c r="F9" s="82"/>
      <c r="G9" s="82"/>
      <c r="H9" s="82"/>
    </row>
    <row r="10" spans="1:8" ht="14.45" customHeight="1">
      <c r="A10" s="83"/>
      <c r="B10" s="83"/>
      <c r="C10" s="83"/>
      <c r="D10" s="83"/>
      <c r="E10" s="83"/>
      <c r="F10" s="82"/>
      <c r="G10" s="82"/>
      <c r="H10" s="82"/>
    </row>
    <row r="11" spans="1:8">
      <c r="A11" s="84"/>
      <c r="B11" s="84"/>
      <c r="C11" s="84"/>
      <c r="D11" s="84"/>
      <c r="E11" s="85" t="s">
        <v>699</v>
      </c>
      <c r="F11" s="82"/>
      <c r="G11" s="82"/>
      <c r="H11" s="82"/>
    </row>
    <row r="12" spans="1:8" ht="31.15" customHeight="1">
      <c r="A12" s="314" t="s">
        <v>717</v>
      </c>
      <c r="B12" s="316" t="s">
        <v>718</v>
      </c>
      <c r="C12" s="316" t="s">
        <v>719</v>
      </c>
      <c r="D12" s="317"/>
      <c r="E12" s="317"/>
      <c r="F12" s="82"/>
      <c r="G12" s="82"/>
      <c r="H12" s="82"/>
    </row>
    <row r="13" spans="1:8">
      <c r="A13" s="315"/>
      <c r="B13" s="315"/>
      <c r="C13" s="86" t="s">
        <v>706</v>
      </c>
      <c r="D13" s="87" t="s">
        <v>675</v>
      </c>
      <c r="E13" s="88" t="s">
        <v>674</v>
      </c>
      <c r="F13" s="82"/>
      <c r="G13" s="82"/>
      <c r="H13" s="82"/>
    </row>
    <row r="14" spans="1:8" s="94" customFormat="1" ht="15.75">
      <c r="A14" s="89">
        <v>1</v>
      </c>
      <c r="B14" s="90" t="s">
        <v>720</v>
      </c>
      <c r="C14" s="91">
        <v>629.5</v>
      </c>
      <c r="D14" s="97">
        <v>116</v>
      </c>
      <c r="E14" s="92">
        <f>D14/C14</f>
        <v>0.18427323272438442</v>
      </c>
      <c r="F14" s="93"/>
      <c r="G14" s="93"/>
      <c r="H14" s="93"/>
    </row>
    <row r="15" spans="1:8" ht="15.75">
      <c r="A15" s="95">
        <v>2</v>
      </c>
      <c r="B15" s="96" t="s">
        <v>721</v>
      </c>
      <c r="C15" s="97">
        <v>620.29999999999995</v>
      </c>
      <c r="D15" s="97">
        <v>185</v>
      </c>
      <c r="E15" s="92">
        <f t="shared" ref="E15:E30" si="0">D15/C15</f>
        <v>0.29824278574883123</v>
      </c>
      <c r="F15" s="82"/>
      <c r="G15" s="82"/>
      <c r="H15" s="82"/>
    </row>
    <row r="16" spans="1:8" ht="15.75">
      <c r="A16" s="95">
        <v>3</v>
      </c>
      <c r="B16" s="96" t="s">
        <v>722</v>
      </c>
      <c r="C16" s="97">
        <v>988.9</v>
      </c>
      <c r="D16" s="97">
        <v>295</v>
      </c>
      <c r="E16" s="92">
        <f t="shared" si="0"/>
        <v>0.29831125492971988</v>
      </c>
      <c r="F16" s="82"/>
      <c r="G16" s="82"/>
      <c r="H16" s="82"/>
    </row>
    <row r="17" spans="1:8" ht="15.75">
      <c r="A17" s="95">
        <v>4</v>
      </c>
      <c r="B17" s="96" t="s">
        <v>723</v>
      </c>
      <c r="C17" s="97">
        <v>629.20000000000005</v>
      </c>
      <c r="D17" s="97">
        <v>186</v>
      </c>
      <c r="E17" s="92">
        <f t="shared" si="0"/>
        <v>0.29561347743165922</v>
      </c>
      <c r="F17" s="82"/>
      <c r="G17" s="82"/>
      <c r="H17" s="82"/>
    </row>
    <row r="18" spans="1:8" ht="15.75">
      <c r="A18" s="95">
        <v>5</v>
      </c>
      <c r="B18" s="96" t="s">
        <v>724</v>
      </c>
      <c r="C18" s="97">
        <v>329.3</v>
      </c>
      <c r="D18" s="97">
        <v>155</v>
      </c>
      <c r="E18" s="92">
        <f t="shared" si="0"/>
        <v>0.47069541451563923</v>
      </c>
      <c r="F18" s="82"/>
      <c r="G18" s="82"/>
      <c r="H18" s="82"/>
    </row>
    <row r="19" spans="1:8" ht="15.75">
      <c r="A19" s="95">
        <v>6</v>
      </c>
      <c r="B19" s="96" t="s">
        <v>725</v>
      </c>
      <c r="C19" s="97">
        <v>687.3</v>
      </c>
      <c r="D19" s="97">
        <v>95</v>
      </c>
      <c r="E19" s="92">
        <f t="shared" si="0"/>
        <v>0.13822202822639315</v>
      </c>
      <c r="F19" s="82"/>
      <c r="G19" s="82"/>
      <c r="H19" s="82"/>
    </row>
    <row r="20" spans="1:8" ht="15.75">
      <c r="A20" s="95">
        <v>7</v>
      </c>
      <c r="B20" s="96" t="s">
        <v>726</v>
      </c>
      <c r="C20" s="97">
        <v>159.6</v>
      </c>
      <c r="D20" s="97">
        <v>100</v>
      </c>
      <c r="E20" s="92">
        <f t="shared" si="0"/>
        <v>0.62656641604010033</v>
      </c>
      <c r="F20" s="82"/>
      <c r="G20" s="82"/>
      <c r="H20" s="82"/>
    </row>
    <row r="21" spans="1:8" ht="15.75">
      <c r="A21" s="95">
        <v>8</v>
      </c>
      <c r="B21" s="96" t="s">
        <v>727</v>
      </c>
      <c r="C21" s="97">
        <v>736.7</v>
      </c>
      <c r="D21" s="97">
        <v>270</v>
      </c>
      <c r="E21" s="92">
        <f t="shared" si="0"/>
        <v>0.36649925342744671</v>
      </c>
      <c r="F21" s="82"/>
      <c r="G21" s="82"/>
      <c r="H21" s="82"/>
    </row>
    <row r="22" spans="1:8" ht="15.75">
      <c r="A22" s="95">
        <v>9</v>
      </c>
      <c r="B22" s="96" t="s">
        <v>728</v>
      </c>
      <c r="C22" s="97">
        <v>457.3</v>
      </c>
      <c r="D22" s="97">
        <v>180</v>
      </c>
      <c r="E22" s="92">
        <f t="shared" si="0"/>
        <v>0.3936146949486114</v>
      </c>
      <c r="F22" s="82"/>
      <c r="G22" s="82"/>
      <c r="H22" s="82"/>
    </row>
    <row r="23" spans="1:8" ht="15.75">
      <c r="A23" s="95">
        <v>10</v>
      </c>
      <c r="B23" s="96" t="s">
        <v>729</v>
      </c>
      <c r="C23" s="97">
        <v>143</v>
      </c>
      <c r="D23" s="97">
        <v>75</v>
      </c>
      <c r="E23" s="92">
        <f t="shared" si="0"/>
        <v>0.52447552447552448</v>
      </c>
    </row>
    <row r="24" spans="1:8" ht="15.75">
      <c r="A24" s="95">
        <v>11</v>
      </c>
      <c r="B24" s="96" t="s">
        <v>730</v>
      </c>
      <c r="C24" s="97">
        <v>787.5</v>
      </c>
      <c r="D24" s="97">
        <v>195</v>
      </c>
      <c r="E24" s="92">
        <f t="shared" si="0"/>
        <v>0.24761904761904763</v>
      </c>
    </row>
    <row r="25" spans="1:8" ht="15.75">
      <c r="A25" s="95">
        <v>12</v>
      </c>
      <c r="B25" s="96" t="s">
        <v>731</v>
      </c>
      <c r="C25" s="97">
        <v>722.8</v>
      </c>
      <c r="D25" s="97">
        <v>580</v>
      </c>
      <c r="E25" s="92">
        <f t="shared" si="0"/>
        <v>0.80243497509684569</v>
      </c>
    </row>
    <row r="26" spans="1:8" ht="15.75">
      <c r="A26" s="95">
        <v>13</v>
      </c>
      <c r="B26" s="96" t="s">
        <v>732</v>
      </c>
      <c r="C26" s="97">
        <v>367.3</v>
      </c>
      <c r="D26" s="97">
        <v>367.3</v>
      </c>
      <c r="E26" s="92">
        <f t="shared" si="0"/>
        <v>1</v>
      </c>
    </row>
    <row r="27" spans="1:8" ht="15.75">
      <c r="A27" s="95">
        <v>14</v>
      </c>
      <c r="B27" s="96" t="s">
        <v>733</v>
      </c>
      <c r="C27" s="97">
        <v>147.4</v>
      </c>
      <c r="D27" s="97">
        <v>110.6</v>
      </c>
      <c r="E27" s="92">
        <f t="shared" si="0"/>
        <v>0.75033921302578011</v>
      </c>
    </row>
    <row r="28" spans="1:8" ht="15.75">
      <c r="A28" s="95">
        <v>15</v>
      </c>
      <c r="B28" s="96" t="s">
        <v>734</v>
      </c>
      <c r="C28" s="97">
        <v>274.2</v>
      </c>
      <c r="D28" s="97">
        <v>75</v>
      </c>
      <c r="E28" s="92">
        <f t="shared" si="0"/>
        <v>0.27352297592997815</v>
      </c>
    </row>
    <row r="29" spans="1:8" ht="15.75">
      <c r="A29" s="95">
        <v>16</v>
      </c>
      <c r="B29" s="96" t="s">
        <v>735</v>
      </c>
      <c r="C29" s="97">
        <v>927.7</v>
      </c>
      <c r="D29" s="97">
        <v>480</v>
      </c>
      <c r="E29" s="92">
        <f t="shared" si="0"/>
        <v>0.51740864503611084</v>
      </c>
    </row>
    <row r="30" spans="1:8" ht="15.75">
      <c r="A30" s="98" t="s">
        <v>736</v>
      </c>
      <c r="B30" s="99" t="s">
        <v>737</v>
      </c>
      <c r="C30" s="100">
        <f>SUM(C14:C29)</f>
        <v>8608</v>
      </c>
      <c r="D30" s="100">
        <f>SUM(D14:D29)</f>
        <v>3464.9</v>
      </c>
      <c r="E30" s="101">
        <f t="shared" si="0"/>
        <v>0.40252091078066915</v>
      </c>
    </row>
    <row r="31" spans="1:8">
      <c r="A31" s="102"/>
      <c r="B31" s="102"/>
      <c r="C31" s="102"/>
      <c r="D31" s="102"/>
      <c r="E31" s="102"/>
    </row>
    <row r="32" spans="1:8">
      <c r="A32" s="102"/>
      <c r="B32" s="102"/>
      <c r="C32" s="102"/>
      <c r="D32" s="102"/>
      <c r="E32" s="102"/>
    </row>
    <row r="33" spans="1:9">
      <c r="A33" s="102"/>
      <c r="B33" s="102"/>
      <c r="C33" s="102"/>
      <c r="D33" s="102"/>
      <c r="E33" s="102"/>
    </row>
    <row r="34" spans="1:9" s="103" customFormat="1" ht="15.75">
      <c r="A34" s="103" t="s">
        <v>692</v>
      </c>
      <c r="B34" s="104"/>
      <c r="C34" s="105"/>
      <c r="D34" s="105"/>
      <c r="E34" s="105" t="s">
        <v>693</v>
      </c>
      <c r="G34" s="106"/>
      <c r="H34" s="106"/>
      <c r="I34" s="106"/>
    </row>
  </sheetData>
  <mergeCells count="5">
    <mergeCell ref="C3:E4"/>
    <mergeCell ref="A8:E8"/>
    <mergeCell ref="A12:A13"/>
    <mergeCell ref="B12:B13"/>
    <mergeCell ref="C12:E12"/>
  </mergeCells>
  <phoneticPr fontId="0" type="noConversion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A8" sqref="A8:E8"/>
    </sheetView>
  </sheetViews>
  <sheetFormatPr defaultRowHeight="15"/>
  <cols>
    <col min="1" max="1" width="48" customWidth="1"/>
    <col min="2" max="2" width="25.28515625" customWidth="1"/>
    <col min="3" max="3" width="12.140625" style="129" customWidth="1"/>
    <col min="4" max="4" width="11.28515625" style="129" customWidth="1"/>
    <col min="5" max="5" width="11.85546875" style="129" customWidth="1"/>
    <col min="6" max="6" width="8.85546875" customWidth="1"/>
  </cols>
  <sheetData>
    <row r="1" spans="1:6">
      <c r="C1" s="320" t="s">
        <v>750</v>
      </c>
      <c r="D1" s="320"/>
      <c r="E1" s="320"/>
      <c r="F1" s="320"/>
    </row>
    <row r="2" spans="1:6">
      <c r="C2" s="320" t="s">
        <v>741</v>
      </c>
      <c r="D2" s="320"/>
      <c r="E2" s="320"/>
      <c r="F2" s="320"/>
    </row>
    <row r="3" spans="1:6" ht="58.9" customHeight="1">
      <c r="C3" s="321" t="s">
        <v>18</v>
      </c>
      <c r="D3" s="321"/>
      <c r="E3" s="321"/>
      <c r="F3" s="111"/>
    </row>
    <row r="4" spans="1:6" ht="20.45" customHeight="1">
      <c r="C4" s="320" t="s">
        <v>226</v>
      </c>
      <c r="D4" s="320"/>
      <c r="E4" s="320"/>
      <c r="F4" s="320"/>
    </row>
    <row r="5" spans="1:6">
      <c r="A5" s="122"/>
      <c r="B5" s="123"/>
      <c r="C5" s="124"/>
      <c r="D5" s="124"/>
      <c r="E5" s="124"/>
    </row>
    <row r="6" spans="1:6">
      <c r="A6" s="122"/>
      <c r="B6" s="125"/>
      <c r="C6" s="126"/>
      <c r="D6" s="126"/>
      <c r="E6" s="126"/>
    </row>
    <row r="7" spans="1:6">
      <c r="A7" s="122"/>
      <c r="B7" s="122"/>
      <c r="C7" s="124"/>
      <c r="D7" s="124"/>
      <c r="E7" s="126"/>
    </row>
    <row r="8" spans="1:6" ht="48.6" customHeight="1">
      <c r="A8" s="322" t="s">
        <v>19</v>
      </c>
      <c r="B8" s="322"/>
      <c r="C8" s="322"/>
      <c r="D8" s="322"/>
      <c r="E8" s="322"/>
    </row>
    <row r="9" spans="1:6">
      <c r="A9" s="127"/>
      <c r="B9" s="127"/>
      <c r="C9" s="128"/>
      <c r="D9" s="124"/>
      <c r="E9" s="124"/>
    </row>
    <row r="10" spans="1:6">
      <c r="A10" s="122"/>
      <c r="B10" s="122"/>
      <c r="C10" s="124"/>
      <c r="E10" s="130" t="s">
        <v>699</v>
      </c>
    </row>
    <row r="11" spans="1:6" ht="26.25">
      <c r="A11" s="131" t="s">
        <v>742</v>
      </c>
      <c r="B11" s="131" t="s">
        <v>682</v>
      </c>
      <c r="C11" s="132" t="s">
        <v>751</v>
      </c>
      <c r="D11" s="133" t="s">
        <v>675</v>
      </c>
      <c r="E11" s="134" t="s">
        <v>674</v>
      </c>
    </row>
    <row r="12" spans="1:6" ht="25.5">
      <c r="A12" s="135" t="s">
        <v>752</v>
      </c>
      <c r="B12" s="136" t="s">
        <v>753</v>
      </c>
      <c r="C12" s="137">
        <f>C13+C18+C25+C30</f>
        <v>27120.699999999975</v>
      </c>
      <c r="D12" s="137">
        <f>D13+D18+D25+D30</f>
        <v>-8891.6999999999534</v>
      </c>
      <c r="E12" s="138">
        <f>D12/C12*100</f>
        <v>-32.785658187288533</v>
      </c>
    </row>
    <row r="13" spans="1:6" ht="25.5">
      <c r="A13" s="135" t="s">
        <v>754</v>
      </c>
      <c r="B13" s="136" t="s">
        <v>755</v>
      </c>
      <c r="C13" s="142">
        <v>7198.6</v>
      </c>
      <c r="D13" s="137">
        <v>23981</v>
      </c>
      <c r="E13" s="139">
        <f t="shared" ref="E13:E34" si="0">D13/C13*100</f>
        <v>333.13422054288333</v>
      </c>
    </row>
    <row r="14" spans="1:6" ht="25.5">
      <c r="A14" s="140" t="s">
        <v>756</v>
      </c>
      <c r="B14" s="141" t="s">
        <v>757</v>
      </c>
      <c r="C14" s="142">
        <v>7198.6</v>
      </c>
      <c r="D14" s="142">
        <v>23981</v>
      </c>
      <c r="E14" s="139">
        <f t="shared" si="0"/>
        <v>333.13422054288333</v>
      </c>
    </row>
    <row r="15" spans="1:6" ht="38.25">
      <c r="A15" s="140" t="s">
        <v>758</v>
      </c>
      <c r="B15" s="141" t="s">
        <v>759</v>
      </c>
      <c r="C15" s="142">
        <v>7198.6</v>
      </c>
      <c r="D15" s="142">
        <v>23981</v>
      </c>
      <c r="E15" s="139">
        <f t="shared" si="0"/>
        <v>333.13422054288333</v>
      </c>
    </row>
    <row r="16" spans="1:6" ht="25.5" hidden="1">
      <c r="A16" s="140" t="s">
        <v>760</v>
      </c>
      <c r="B16" s="141" t="s">
        <v>761</v>
      </c>
      <c r="C16" s="143">
        <v>0</v>
      </c>
      <c r="D16" s="143">
        <v>0</v>
      </c>
      <c r="E16" s="139">
        <v>0</v>
      </c>
    </row>
    <row r="17" spans="1:5" ht="38.25" hidden="1">
      <c r="A17" s="140" t="s">
        <v>762</v>
      </c>
      <c r="B17" s="141" t="s">
        <v>763</v>
      </c>
      <c r="C17" s="143">
        <v>0</v>
      </c>
      <c r="D17" s="143">
        <v>0</v>
      </c>
      <c r="E17" s="139">
        <v>0</v>
      </c>
    </row>
    <row r="18" spans="1:5" ht="25.5">
      <c r="A18" s="135" t="s">
        <v>764</v>
      </c>
      <c r="B18" s="136" t="s">
        <v>765</v>
      </c>
      <c r="C18" s="137">
        <f>C21+C23</f>
        <v>14923</v>
      </c>
      <c r="D18" s="137">
        <v>-9058</v>
      </c>
      <c r="E18" s="139">
        <v>0</v>
      </c>
    </row>
    <row r="19" spans="1:5" ht="38.25" hidden="1">
      <c r="A19" s="140" t="s">
        <v>766</v>
      </c>
      <c r="B19" s="141" t="s">
        <v>767</v>
      </c>
      <c r="C19" s="144">
        <f>C20</f>
        <v>0</v>
      </c>
      <c r="D19" s="144">
        <v>0</v>
      </c>
      <c r="E19" s="139">
        <v>0</v>
      </c>
    </row>
    <row r="20" spans="1:5" ht="51" hidden="1">
      <c r="A20" s="140" t="s">
        <v>768</v>
      </c>
      <c r="B20" s="141" t="s">
        <v>769</v>
      </c>
      <c r="C20" s="144">
        <v>0</v>
      </c>
      <c r="D20" s="144">
        <v>0</v>
      </c>
      <c r="E20" s="139">
        <v>0</v>
      </c>
    </row>
    <row r="21" spans="1:5" ht="38.25">
      <c r="A21" s="140" t="s">
        <v>225</v>
      </c>
      <c r="B21" s="141" t="s">
        <v>767</v>
      </c>
      <c r="C21" s="240">
        <v>33717.9</v>
      </c>
      <c r="D21" s="241">
        <v>0</v>
      </c>
      <c r="E21" s="139">
        <v>0</v>
      </c>
    </row>
    <row r="22" spans="1:5" ht="38.25">
      <c r="A22" s="140" t="s">
        <v>225</v>
      </c>
      <c r="B22" s="141" t="s">
        <v>224</v>
      </c>
      <c r="C22" s="144">
        <v>33717.9</v>
      </c>
      <c r="D22" s="241">
        <v>0</v>
      </c>
      <c r="E22" s="139">
        <v>0</v>
      </c>
    </row>
    <row r="23" spans="1:5" ht="38.25">
      <c r="A23" s="140" t="s">
        <v>770</v>
      </c>
      <c r="B23" s="141" t="s">
        <v>771</v>
      </c>
      <c r="C23" s="146">
        <f>C24</f>
        <v>-18794.900000000001</v>
      </c>
      <c r="D23" s="145">
        <v>9058</v>
      </c>
      <c r="E23" s="139">
        <f t="shared" si="0"/>
        <v>-48.193924947725172</v>
      </c>
    </row>
    <row r="24" spans="1:5" ht="38.25">
      <c r="A24" s="140" t="s">
        <v>772</v>
      </c>
      <c r="B24" s="141" t="s">
        <v>773</v>
      </c>
      <c r="C24" s="145">
        <v>-18794.900000000001</v>
      </c>
      <c r="D24" s="145">
        <v>-9058</v>
      </c>
      <c r="E24" s="139">
        <f t="shared" si="0"/>
        <v>48.193924947725172</v>
      </c>
    </row>
    <row r="25" spans="1:5" ht="25.5">
      <c r="A25" s="135" t="s">
        <v>774</v>
      </c>
      <c r="B25" s="136" t="s">
        <v>775</v>
      </c>
      <c r="C25" s="146">
        <f>C26+C28</f>
        <v>4869.0999999999767</v>
      </c>
      <c r="D25" s="146">
        <f>D26+D28</f>
        <v>-23814.699999999953</v>
      </c>
      <c r="E25" s="139">
        <f t="shared" si="0"/>
        <v>-489.09860138424079</v>
      </c>
    </row>
    <row r="26" spans="1:5">
      <c r="A26" s="140" t="s">
        <v>776</v>
      </c>
      <c r="B26" s="141" t="s">
        <v>777</v>
      </c>
      <c r="C26" s="145">
        <f>C27</f>
        <v>-797804</v>
      </c>
      <c r="D26" s="145">
        <f>D27</f>
        <v>-582483.19999999995</v>
      </c>
      <c r="E26" s="139">
        <v>0</v>
      </c>
    </row>
    <row r="27" spans="1:5">
      <c r="A27" s="140" t="s">
        <v>778</v>
      </c>
      <c r="B27" s="141" t="s">
        <v>779</v>
      </c>
      <c r="C27" s="142">
        <v>-797804</v>
      </c>
      <c r="D27" s="142">
        <v>-582483.19999999995</v>
      </c>
      <c r="E27" s="139"/>
    </row>
    <row r="28" spans="1:5">
      <c r="A28" s="140" t="s">
        <v>780</v>
      </c>
      <c r="B28" s="141" t="s">
        <v>0</v>
      </c>
      <c r="C28" s="142">
        <f>C29</f>
        <v>802673.1</v>
      </c>
      <c r="D28" s="142">
        <f>D29</f>
        <v>558668.5</v>
      </c>
      <c r="E28" s="139">
        <v>0</v>
      </c>
    </row>
    <row r="29" spans="1:5">
      <c r="A29" s="140" t="s">
        <v>1</v>
      </c>
      <c r="B29" s="141" t="s">
        <v>2</v>
      </c>
      <c r="C29" s="142">
        <v>802673.1</v>
      </c>
      <c r="D29" s="142">
        <v>558668.5</v>
      </c>
      <c r="E29" s="139">
        <v>0</v>
      </c>
    </row>
    <row r="30" spans="1:5" ht="26.25">
      <c r="A30" s="147" t="s">
        <v>3</v>
      </c>
      <c r="B30" s="148" t="s">
        <v>4</v>
      </c>
      <c r="C30" s="149">
        <f>C31</f>
        <v>130</v>
      </c>
      <c r="D30" s="149">
        <f>D31</f>
        <v>0</v>
      </c>
      <c r="E30" s="139">
        <f t="shared" si="0"/>
        <v>0</v>
      </c>
    </row>
    <row r="31" spans="1:5" ht="26.25">
      <c r="A31" s="147" t="s">
        <v>5</v>
      </c>
      <c r="B31" s="148" t="s">
        <v>6</v>
      </c>
      <c r="C31" s="149">
        <f>C32+C35</f>
        <v>130</v>
      </c>
      <c r="D31" s="149">
        <f>D32+D35</f>
        <v>0</v>
      </c>
      <c r="E31" s="139">
        <f t="shared" si="0"/>
        <v>0</v>
      </c>
    </row>
    <row r="32" spans="1:5" ht="26.25">
      <c r="A32" s="150" t="s">
        <v>7</v>
      </c>
      <c r="B32" s="148" t="s">
        <v>8</v>
      </c>
      <c r="C32" s="149">
        <f>C33</f>
        <v>130</v>
      </c>
      <c r="D32" s="149">
        <f>D33</f>
        <v>0</v>
      </c>
      <c r="E32" s="139">
        <f t="shared" si="0"/>
        <v>0</v>
      </c>
    </row>
    <row r="33" spans="1:6" ht="39">
      <c r="A33" s="150" t="s">
        <v>9</v>
      </c>
      <c r="B33" s="148" t="s">
        <v>10</v>
      </c>
      <c r="C33" s="149">
        <f>C34</f>
        <v>130</v>
      </c>
      <c r="D33" s="149">
        <f>D34</f>
        <v>0</v>
      </c>
      <c r="E33" s="139">
        <f t="shared" si="0"/>
        <v>0</v>
      </c>
      <c r="F33" s="151"/>
    </row>
    <row r="34" spans="1:6" ht="51.75">
      <c r="A34" s="150" t="s">
        <v>11</v>
      </c>
      <c r="B34" s="148" t="s">
        <v>12</v>
      </c>
      <c r="C34" s="149">
        <v>130</v>
      </c>
      <c r="D34" s="149">
        <v>0</v>
      </c>
      <c r="E34" s="139">
        <f t="shared" si="0"/>
        <v>0</v>
      </c>
    </row>
    <row r="35" spans="1:6" ht="26.25" hidden="1">
      <c r="A35" s="150" t="s">
        <v>13</v>
      </c>
      <c r="B35" s="148" t="s">
        <v>14</v>
      </c>
      <c r="C35" s="149">
        <f>C36</f>
        <v>0</v>
      </c>
      <c r="D35" s="149">
        <f>D36</f>
        <v>0</v>
      </c>
      <c r="E35" s="139">
        <v>0</v>
      </c>
    </row>
    <row r="36" spans="1:6" ht="39" hidden="1">
      <c r="A36" s="150" t="s">
        <v>15</v>
      </c>
      <c r="B36" s="148" t="s">
        <v>14</v>
      </c>
      <c r="C36" s="149">
        <f>C37</f>
        <v>0</v>
      </c>
      <c r="D36" s="149">
        <f>D37</f>
        <v>0</v>
      </c>
      <c r="E36" s="139">
        <v>0</v>
      </c>
    </row>
    <row r="37" spans="1:6" ht="51.75" hidden="1">
      <c r="A37" s="150" t="s">
        <v>16</v>
      </c>
      <c r="B37" s="148" t="s">
        <v>17</v>
      </c>
      <c r="C37" s="149">
        <v>0</v>
      </c>
      <c r="D37" s="149">
        <v>0</v>
      </c>
      <c r="E37" s="139">
        <v>0</v>
      </c>
    </row>
    <row r="40" spans="1:6" ht="15.75">
      <c r="A40" s="25" t="s">
        <v>692</v>
      </c>
      <c r="B40" s="26"/>
      <c r="C40" s="318" t="s">
        <v>693</v>
      </c>
      <c r="D40" s="319"/>
      <c r="E40" s="319"/>
      <c r="F40" s="109"/>
    </row>
  </sheetData>
  <mergeCells count="6">
    <mergeCell ref="C40:E40"/>
    <mergeCell ref="C1:F1"/>
    <mergeCell ref="C2:F2"/>
    <mergeCell ref="C3:E3"/>
    <mergeCell ref="C4:F4"/>
    <mergeCell ref="A8:E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180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2" sqref="A11:A12"/>
    </sheetView>
  </sheetViews>
  <sheetFormatPr defaultColWidth="9.140625" defaultRowHeight="15"/>
  <cols>
    <col min="1" max="1" width="68.7109375" customWidth="1"/>
    <col min="2" max="2" width="41.5703125" customWidth="1"/>
  </cols>
  <sheetData>
    <row r="1" spans="1:3">
      <c r="A1" s="110"/>
      <c r="B1" s="320" t="s">
        <v>740</v>
      </c>
      <c r="C1" s="320"/>
    </row>
    <row r="2" spans="1:3">
      <c r="A2" s="110"/>
      <c r="B2" s="320" t="s">
        <v>741</v>
      </c>
      <c r="C2" s="320"/>
    </row>
    <row r="3" spans="1:3" ht="33" customHeight="1">
      <c r="A3" s="110"/>
      <c r="B3" s="324" t="s">
        <v>746</v>
      </c>
      <c r="C3" s="324"/>
    </row>
    <row r="4" spans="1:3" ht="21" customHeight="1">
      <c r="A4" s="110"/>
      <c r="B4" s="320" t="s">
        <v>226</v>
      </c>
      <c r="C4" s="320"/>
    </row>
    <row r="5" spans="1:3">
      <c r="A5" s="110"/>
      <c r="B5" s="112"/>
    </row>
    <row r="6" spans="1:3">
      <c r="A6" s="110"/>
      <c r="B6" s="112"/>
    </row>
    <row r="7" spans="1:3">
      <c r="A7" s="110"/>
      <c r="B7" s="113"/>
    </row>
    <row r="8" spans="1:3" ht="40.5" customHeight="1">
      <c r="A8" s="325" t="s">
        <v>745</v>
      </c>
      <c r="B8" s="325"/>
      <c r="C8" s="325"/>
    </row>
    <row r="9" spans="1:3" ht="16.5">
      <c r="A9" s="114"/>
      <c r="B9" s="115"/>
    </row>
    <row r="10" spans="1:3" ht="15.75">
      <c r="A10" s="116"/>
      <c r="B10" s="117"/>
    </row>
    <row r="11" spans="1:3" ht="15.75">
      <c r="A11" s="118" t="s">
        <v>742</v>
      </c>
      <c r="B11" s="323" t="s">
        <v>743</v>
      </c>
      <c r="C11" s="323"/>
    </row>
    <row r="12" spans="1:3" ht="21.75" customHeight="1">
      <c r="A12" s="119" t="s">
        <v>744</v>
      </c>
      <c r="B12" s="326">
        <v>300</v>
      </c>
      <c r="C12" s="326"/>
    </row>
    <row r="13" spans="1:3" ht="35.1" customHeight="1">
      <c r="A13" s="119" t="s">
        <v>747</v>
      </c>
      <c r="B13" s="326">
        <v>0</v>
      </c>
      <c r="C13" s="326"/>
    </row>
    <row r="14" spans="1:3" ht="35.1" customHeight="1">
      <c r="A14" s="119" t="s">
        <v>748</v>
      </c>
      <c r="B14" s="326">
        <v>0</v>
      </c>
      <c r="C14" s="326"/>
    </row>
    <row r="15" spans="1:3" ht="35.1" customHeight="1">
      <c r="A15" s="119" t="s">
        <v>749</v>
      </c>
      <c r="B15" s="326">
        <v>300</v>
      </c>
      <c r="C15" s="326"/>
    </row>
    <row r="16" spans="1:3">
      <c r="A16" s="110"/>
      <c r="B16" s="120"/>
    </row>
    <row r="17" spans="1:4">
      <c r="A17" s="110"/>
      <c r="B17" s="120"/>
    </row>
    <row r="19" spans="1:4" s="121" customFormat="1" ht="15.75">
      <c r="A19" s="25" t="s">
        <v>692</v>
      </c>
      <c r="B19" s="242" t="s">
        <v>693</v>
      </c>
      <c r="C19" s="242"/>
      <c r="D19" s="36"/>
    </row>
  </sheetData>
  <mergeCells count="11">
    <mergeCell ref="B15:C15"/>
    <mergeCell ref="B19:C19"/>
    <mergeCell ref="B11:C11"/>
    <mergeCell ref="B1:C1"/>
    <mergeCell ref="B2:C2"/>
    <mergeCell ref="B3:C3"/>
    <mergeCell ref="B4:C4"/>
    <mergeCell ref="A8:C8"/>
    <mergeCell ref="B12:C12"/>
    <mergeCell ref="B13:C13"/>
    <mergeCell ref="B14:C14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прил1</vt:lpstr>
      <vt:lpstr>прил 2</vt:lpstr>
      <vt:lpstr>прил 3</vt:lpstr>
      <vt:lpstr>прил 4</vt:lpstr>
      <vt:lpstr>прил 5</vt:lpstr>
      <vt:lpstr>Прил 6</vt:lpstr>
      <vt:lpstr>прил7</vt:lpstr>
      <vt:lpstr>Прил 8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прил1!Заголовки_для_печати</vt:lpstr>
      <vt:lpstr>'Прил 8'!Область_печати</vt:lpstr>
      <vt:lpstr>прил1!Область_печати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Администратор</cp:lastModifiedBy>
  <cp:lastPrinted>2016-10-25T05:49:28Z</cp:lastPrinted>
  <dcterms:created xsi:type="dcterms:W3CDTF">2016-10-18T01:02:47Z</dcterms:created>
  <dcterms:modified xsi:type="dcterms:W3CDTF">2016-10-28T07:55:37Z</dcterms:modified>
</cp:coreProperties>
</file>