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D31" i="1"/>
  <c r="C31" i="1"/>
  <c r="D25" i="1"/>
  <c r="C25" i="1"/>
  <c r="D20" i="1"/>
  <c r="C20" i="1"/>
  <c r="D13" i="1"/>
  <c r="C13" i="1"/>
  <c r="D10" i="1"/>
  <c r="E10" i="1" s="1"/>
  <c r="C10" i="1"/>
  <c r="D5" i="1"/>
  <c r="C5" i="1"/>
  <c r="D41" i="1" l="1"/>
  <c r="C41" i="1"/>
  <c r="E5" i="1"/>
  <c r="E40" i="1"/>
  <c r="E39" i="1"/>
  <c r="E37" i="1"/>
  <c r="E34" i="1"/>
  <c r="E19" i="1"/>
  <c r="E22" i="1"/>
  <c r="E28" i="1"/>
  <c r="E27" i="1"/>
  <c r="E41" i="1" l="1"/>
  <c r="E6" i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9" i="1"/>
  <c r="E30" i="1"/>
  <c r="E31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<sst xmlns="http://schemas.openxmlformats.org/spreadsheetml/2006/main" count="80" uniqueCount="79">
  <si>
    <t>руб.</t>
  </si>
  <si>
    <t>Наименование КЦСР</t>
  </si>
  <si>
    <t>1</t>
  </si>
  <si>
    <t>1.1</t>
  </si>
  <si>
    <t>1.2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</si>
  <si>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</si>
  <si>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</si>
  <si>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</si>
  <si>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</si>
  <si>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</si>
  <si>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</si>
  <si>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</si>
  <si>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</si>
  <si>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</si>
  <si>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</si>
  <si>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</si>
  <si>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</si>
  <si>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</si>
  <si>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</si>
  <si>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</si>
  <si>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</si>
  <si>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</si>
  <si>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</si>
  <si>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</si>
  <si>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</si>
  <si>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</si>
  <si>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</si>
  <si>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</si>
  <si>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</si>
  <si>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</si>
  <si>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</si>
  <si>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</si>
  <si>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</si>
  <si>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</si>
  <si>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</si>
  <si>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</si>
  <si>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</si>
  <si>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</si>
  <si>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</si>
  <si>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</si>
  <si>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</si>
  <si>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</si>
  <si>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</si>
  <si>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</si>
  <si>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</si>
  <si>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</si>
  <si>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</si>
  <si>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</si>
  <si>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</si>
  <si>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</si>
  <si>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</si>
  <si>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</si>
  <si>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</si>
  <si>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</si>
  <si>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</si>
  <si>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</si>
  <si>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</si>
  <si>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</si>
  <si>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</si>
  <si>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</si>
  <si>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</si>
  <si>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</si>
  <si>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</si>
  <si>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</si>
  <si>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</si>
  <si>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</si>
  <si>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</si>
  <si>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</si>
  <si>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</si>
  <si>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</si>
  <si>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</si>
  <si>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</si>
  <si>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</si>
  <si>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</si>
  <si>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</si>
  <si>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7.4</t>
  </si>
  <si>
    <t xml:space="preserve">ИТОГО </t>
  </si>
  <si>
    <t>1.4</t>
  </si>
  <si>
    <t>Информация об исполнении муниципальных программ и подпрограмм Тулунского муниципального района на 01.11.2020г.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</si>
</sst>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="130" zoomScaleNormal="100" zoomScaleSheetLayoutView="130" workbookViewId="0">
      <selection activeCell="C40" sqref="C40"/>
    </sheetView>
  </sheetViews>
  <sheetFormatPr defaultRowHeight="12.75" customHeight="1" outlineLevelRow="1" x14ac:dyDescent="0.2"/>
  <cols>
    <col min="1" max="1" width="5.42578125" style="18" customWidth="1"/>
    <col min="2" max="2" width="50" style="15" customWidth="1"/>
    <col min="3" max="3" width="16.85546875" style="15" customWidth="1"/>
    <col min="4" max="4" width="15.85546875" style="15" customWidth="1"/>
    <col min="5" max="5" width="13.28515625" style="15" customWidth="1"/>
    <col min="6" max="6" width="4.7109375" style="15" customWidth="1"/>
    <col min="7" max="16384" width="9.140625" style="15"/>
  </cols>
  <sheetData>
    <row r="1" spans="1:6" ht="30.75" customHeight="1" x14ac:dyDescent="0.2">
      <c r="A1" s="20" t="s">
        <v>78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 t="s">
        <v>0</v>
      </c>
      <c r="B3" s="2"/>
      <c r="C3" s="2"/>
      <c r="D3" s="2"/>
      <c r="E3" s="2"/>
      <c r="F3" s="19"/>
    </row>
    <row r="4" spans="1:6" x14ac:dyDescent="0.2">
      <c r="A4" s="3" t="s">
        <v>33</v>
      </c>
      <c r="B4" s="3" t="s">
        <v>1</v>
      </c>
      <c r="C4" s="3" t="s">
        <v>73</v>
      </c>
      <c r="D4" s="3" t="s">
        <v>31</v>
      </c>
      <c r="E4" s="10" t="s">
        <v>32</v>
      </c>
    </row>
    <row r="5" spans="1:6" ht="25.5" x14ac:dyDescent="0.2">
      <c r="A5" s="11" t="s">
        <v>2</v>
      </c>
      <c r="B5" s="6" t="s">
        <v>37</v>
      </c>
      <c r="C5" s="7">
        <f>+C6+C7+C8+C9</f>
        <v>106003124.38</v>
      </c>
      <c r="D5" s="7">
        <f>+D6+D7+D8+D9</f>
        <v>84133631.239999995</v>
      </c>
      <c r="E5" s="12">
        <f>D5/C5</f>
        <v>0.79369010802358764</v>
      </c>
    </row>
    <row r="6" spans="1:6" ht="43.5" customHeight="1" outlineLevel="1" x14ac:dyDescent="0.2">
      <c r="A6" s="13" t="s">
        <v>3</v>
      </c>
      <c r="B6" s="8" t="s">
        <v>38</v>
      </c>
      <c r="C6" s="9">
        <v>335372.46000000002</v>
      </c>
      <c r="D6" s="9">
        <v>0</v>
      </c>
      <c r="E6" s="14">
        <f t="shared" ref="E6:E38" si="0">D6/C6</f>
        <v>0</v>
      </c>
    </row>
    <row r="7" spans="1:6" ht="43.5" customHeight="1" outlineLevel="1" x14ac:dyDescent="0.2">
      <c r="A7" s="13" t="s">
        <v>4</v>
      </c>
      <c r="B7" s="8" t="s">
        <v>39</v>
      </c>
      <c r="C7" s="9">
        <v>29140</v>
      </c>
      <c r="D7" s="9">
        <v>0</v>
      </c>
      <c r="E7" s="14">
        <f t="shared" si="0"/>
        <v>0</v>
      </c>
    </row>
    <row r="8" spans="1:6" ht="30.75" customHeight="1" outlineLevel="1" x14ac:dyDescent="0.2">
      <c r="A8" s="13" t="s">
        <v>5</v>
      </c>
      <c r="B8" s="8" t="s">
        <v>40</v>
      </c>
      <c r="C8" s="9">
        <v>70000</v>
      </c>
      <c r="D8" s="9">
        <v>70000</v>
      </c>
      <c r="E8" s="14">
        <f t="shared" si="0"/>
        <v>1</v>
      </c>
    </row>
    <row r="9" spans="1:6" ht="38.25" outlineLevel="1" x14ac:dyDescent="0.2">
      <c r="A9" s="13" t="s">
        <v>77</v>
      </c>
      <c r="B9" s="8" t="s">
        <v>41</v>
      </c>
      <c r="C9" s="9">
        <v>105568611.92</v>
      </c>
      <c r="D9" s="9">
        <v>84063631.239999995</v>
      </c>
      <c r="E9" s="14">
        <f t="shared" si="0"/>
        <v>0.79629380088566004</v>
      </c>
    </row>
    <row r="10" spans="1:6" ht="25.5" x14ac:dyDescent="0.2">
      <c r="A10" s="11" t="s">
        <v>6</v>
      </c>
      <c r="B10" s="6" t="s">
        <v>42</v>
      </c>
      <c r="C10" s="7">
        <f>+C11+C12</f>
        <v>212797120.41</v>
      </c>
      <c r="D10" s="7">
        <f>+D11+D12</f>
        <v>163353099.69999999</v>
      </c>
      <c r="E10" s="12">
        <f>D10/C10</f>
        <v>0.7676471344408452</v>
      </c>
    </row>
    <row r="11" spans="1:6" ht="38.25" outlineLevel="1" x14ac:dyDescent="0.2">
      <c r="A11" s="13" t="s">
        <v>7</v>
      </c>
      <c r="B11" s="8" t="s">
        <v>43</v>
      </c>
      <c r="C11" s="9">
        <v>211634620.41</v>
      </c>
      <c r="D11" s="9">
        <v>162562474.69999999</v>
      </c>
      <c r="E11" s="14">
        <f t="shared" si="0"/>
        <v>0.76812798579489272</v>
      </c>
    </row>
    <row r="12" spans="1:6" ht="38.25" outlineLevel="1" x14ac:dyDescent="0.2">
      <c r="A12" s="13" t="s">
        <v>8</v>
      </c>
      <c r="B12" s="8" t="s">
        <v>44</v>
      </c>
      <c r="C12" s="9">
        <v>1162500</v>
      </c>
      <c r="D12" s="9">
        <v>790625</v>
      </c>
      <c r="E12" s="14">
        <f t="shared" si="0"/>
        <v>0.68010752688172038</v>
      </c>
    </row>
    <row r="13" spans="1:6" ht="38.25" x14ac:dyDescent="0.2">
      <c r="A13" s="11" t="s">
        <v>9</v>
      </c>
      <c r="B13" s="6" t="s">
        <v>45</v>
      </c>
      <c r="C13" s="7">
        <f>+C14+C15+C16+C17+C18+C19</f>
        <v>28195544.879999999</v>
      </c>
      <c r="D13" s="7">
        <f>+D14+D15+D16+D17+D18+D19</f>
        <v>5566716.7000000002</v>
      </c>
      <c r="E13" s="12">
        <f t="shared" si="0"/>
        <v>0.19743249239168456</v>
      </c>
    </row>
    <row r="14" spans="1:6" ht="51" outlineLevel="1" x14ac:dyDescent="0.2">
      <c r="A14" s="13" t="s">
        <v>10</v>
      </c>
      <c r="B14" s="8" t="s">
        <v>46</v>
      </c>
      <c r="C14" s="9">
        <v>20000</v>
      </c>
      <c r="D14" s="9">
        <v>0</v>
      </c>
      <c r="E14" s="14">
        <f t="shared" si="0"/>
        <v>0</v>
      </c>
    </row>
    <row r="15" spans="1:6" ht="51" outlineLevel="1" x14ac:dyDescent="0.2">
      <c r="A15" s="13" t="s">
        <v>11</v>
      </c>
      <c r="B15" s="8" t="s">
        <v>47</v>
      </c>
      <c r="C15" s="9">
        <v>27626744.879999999</v>
      </c>
      <c r="D15" s="9">
        <v>5533701.7000000002</v>
      </c>
      <c r="E15" s="14">
        <f t="shared" si="0"/>
        <v>0.20030234195292573</v>
      </c>
    </row>
    <row r="16" spans="1:6" ht="38.25" outlineLevel="1" x14ac:dyDescent="0.2">
      <c r="A16" s="13" t="s">
        <v>12</v>
      </c>
      <c r="B16" s="8" t="s">
        <v>48</v>
      </c>
      <c r="C16" s="9">
        <v>100000</v>
      </c>
      <c r="D16" s="9">
        <v>0</v>
      </c>
      <c r="E16" s="14">
        <f t="shared" si="0"/>
        <v>0</v>
      </c>
    </row>
    <row r="17" spans="1:5" ht="38.25" outlineLevel="1" x14ac:dyDescent="0.2">
      <c r="A17" s="13" t="s">
        <v>13</v>
      </c>
      <c r="B17" s="8" t="s">
        <v>49</v>
      </c>
      <c r="C17" s="9">
        <v>80000</v>
      </c>
      <c r="D17" s="9">
        <v>33015</v>
      </c>
      <c r="E17" s="14">
        <f t="shared" si="0"/>
        <v>0.41268749999999998</v>
      </c>
    </row>
    <row r="18" spans="1:5" ht="51" outlineLevel="1" x14ac:dyDescent="0.2">
      <c r="A18" s="13" t="s">
        <v>14</v>
      </c>
      <c r="B18" s="8" t="s">
        <v>50</v>
      </c>
      <c r="C18" s="9">
        <v>337600</v>
      </c>
      <c r="D18" s="9">
        <v>0</v>
      </c>
      <c r="E18" s="14">
        <f t="shared" si="0"/>
        <v>0</v>
      </c>
    </row>
    <row r="19" spans="1:5" ht="38.25" x14ac:dyDescent="0.2">
      <c r="A19" s="13" t="s">
        <v>74</v>
      </c>
      <c r="B19" s="8" t="s">
        <v>51</v>
      </c>
      <c r="C19" s="9">
        <v>31200</v>
      </c>
      <c r="D19" s="9">
        <v>0</v>
      </c>
      <c r="E19" s="14">
        <f>D19/C19</f>
        <v>0</v>
      </c>
    </row>
    <row r="20" spans="1:5" ht="38.25" outlineLevel="1" x14ac:dyDescent="0.2">
      <c r="A20" s="11" t="s">
        <v>15</v>
      </c>
      <c r="B20" s="6" t="s">
        <v>52</v>
      </c>
      <c r="C20" s="7">
        <f>+C21+C22+C24</f>
        <v>200270484.69999999</v>
      </c>
      <c r="D20" s="7">
        <f>+D21+D22+D24</f>
        <v>112281604.21000001</v>
      </c>
      <c r="E20" s="12">
        <f t="shared" si="0"/>
        <v>0.56064978510535368</v>
      </c>
    </row>
    <row r="21" spans="1:5" ht="51" outlineLevel="1" x14ac:dyDescent="0.2">
      <c r="A21" s="13" t="s">
        <v>16</v>
      </c>
      <c r="B21" s="8" t="s">
        <v>53</v>
      </c>
      <c r="C21" s="9">
        <v>184021215.88</v>
      </c>
      <c r="D21" s="9">
        <v>100114017.67</v>
      </c>
      <c r="E21" s="14">
        <f t="shared" si="0"/>
        <v>0.54403519285126467</v>
      </c>
    </row>
    <row r="22" spans="1:5" ht="38.25" outlineLevel="1" x14ac:dyDescent="0.2">
      <c r="A22" s="13" t="s">
        <v>17</v>
      </c>
      <c r="B22" s="8" t="s">
        <v>54</v>
      </c>
      <c r="C22" s="9">
        <v>15834844.310000001</v>
      </c>
      <c r="D22" s="9">
        <v>11977586.539999999</v>
      </c>
      <c r="E22" s="14">
        <f t="shared" si="0"/>
        <v>0.75640696589835932</v>
      </c>
    </row>
    <row r="23" spans="1:5" ht="25.5" hidden="1" x14ac:dyDescent="0.2">
      <c r="A23" s="13" t="s">
        <v>36</v>
      </c>
      <c r="B23" s="8" t="s">
        <v>55</v>
      </c>
      <c r="C23" s="9">
        <v>0</v>
      </c>
      <c r="D23" s="9">
        <v>0</v>
      </c>
      <c r="E23" s="14" t="e">
        <f t="shared" si="0"/>
        <v>#DIV/0!</v>
      </c>
    </row>
    <row r="24" spans="1:5" ht="41.25" customHeight="1" outlineLevel="1" x14ac:dyDescent="0.2">
      <c r="A24" s="13" t="s">
        <v>36</v>
      </c>
      <c r="B24" s="8" t="s">
        <v>56</v>
      </c>
      <c r="C24" s="9">
        <v>414424.51</v>
      </c>
      <c r="D24" s="9">
        <v>190000</v>
      </c>
      <c r="E24" s="14">
        <f t="shared" si="0"/>
        <v>0.45846709211286757</v>
      </c>
    </row>
    <row r="25" spans="1:5" ht="45" customHeight="1" outlineLevel="1" x14ac:dyDescent="0.2">
      <c r="A25" s="11" t="s">
        <v>18</v>
      </c>
      <c r="B25" s="6" t="s">
        <v>57</v>
      </c>
      <c r="C25" s="7">
        <f>+C26+C27+C28+C29+C30</f>
        <v>58906802.489999995</v>
      </c>
      <c r="D25" s="7">
        <f>+D26+D27+D28+D29+D30</f>
        <v>47803792.879999995</v>
      </c>
      <c r="E25" s="12">
        <f t="shared" si="0"/>
        <v>0.81151566303594824</v>
      </c>
    </row>
    <row r="26" spans="1:5" ht="38.25" outlineLevel="1" x14ac:dyDescent="0.2">
      <c r="A26" s="13" t="s">
        <v>19</v>
      </c>
      <c r="B26" s="8" t="s">
        <v>58</v>
      </c>
      <c r="C26" s="9">
        <v>24314370.559999999</v>
      </c>
      <c r="D26" s="9">
        <v>20336387.079999998</v>
      </c>
      <c r="E26" s="14">
        <f t="shared" si="0"/>
        <v>0.83639372978282023</v>
      </c>
    </row>
    <row r="27" spans="1:5" ht="38.25" outlineLevel="1" x14ac:dyDescent="0.2">
      <c r="A27" s="13" t="s">
        <v>20</v>
      </c>
      <c r="B27" s="8" t="s">
        <v>59</v>
      </c>
      <c r="C27" s="9">
        <v>6691093.1699999999</v>
      </c>
      <c r="D27" s="9">
        <v>5613501.8799999999</v>
      </c>
      <c r="E27" s="14">
        <f t="shared" si="0"/>
        <v>0.8389513846808383</v>
      </c>
    </row>
    <row r="28" spans="1:5" ht="38.25" outlineLevel="1" x14ac:dyDescent="0.2">
      <c r="A28" s="13" t="s">
        <v>21</v>
      </c>
      <c r="B28" s="8" t="s">
        <v>60</v>
      </c>
      <c r="C28" s="9">
        <v>13033984.310000001</v>
      </c>
      <c r="D28" s="9">
        <v>9936148.6199999992</v>
      </c>
      <c r="E28" s="14">
        <f t="shared" si="0"/>
        <v>0.76232626829055916</v>
      </c>
    </row>
    <row r="29" spans="1:5" ht="38.25" x14ac:dyDescent="0.2">
      <c r="A29" s="13" t="s">
        <v>34</v>
      </c>
      <c r="B29" s="8" t="s">
        <v>61</v>
      </c>
      <c r="C29" s="9">
        <v>7425499.1100000003</v>
      </c>
      <c r="D29" s="9">
        <v>5953020.9400000004</v>
      </c>
      <c r="E29" s="14">
        <f t="shared" si="0"/>
        <v>0.80169977153226002</v>
      </c>
    </row>
    <row r="30" spans="1:5" ht="38.25" outlineLevel="1" x14ac:dyDescent="0.2">
      <c r="A30" s="13" t="s">
        <v>35</v>
      </c>
      <c r="B30" s="8" t="s">
        <v>62</v>
      </c>
      <c r="C30" s="9">
        <v>7441855.3399999999</v>
      </c>
      <c r="D30" s="9">
        <v>5964734.3600000003</v>
      </c>
      <c r="E30" s="14">
        <f t="shared" si="0"/>
        <v>0.80151173161611078</v>
      </c>
    </row>
    <row r="31" spans="1:5" ht="51" outlineLevel="1" x14ac:dyDescent="0.2">
      <c r="A31" s="11" t="s">
        <v>22</v>
      </c>
      <c r="B31" s="6" t="s">
        <v>63</v>
      </c>
      <c r="C31" s="7">
        <f>+C32+C33+C34+C35</f>
        <v>8143187.2400000002</v>
      </c>
      <c r="D31" s="7">
        <f>+D32+D33+D34+D35</f>
        <v>6022206.3999999994</v>
      </c>
      <c r="E31" s="12">
        <f t="shared" si="0"/>
        <v>0.73953922739470246</v>
      </c>
    </row>
    <row r="32" spans="1:5" ht="25.5" outlineLevel="1" x14ac:dyDescent="0.2">
      <c r="A32" s="13" t="s">
        <v>23</v>
      </c>
      <c r="B32" s="8" t="s">
        <v>64</v>
      </c>
      <c r="C32" s="9">
        <v>1043984</v>
      </c>
      <c r="D32" s="9">
        <v>919592.8</v>
      </c>
      <c r="E32" s="14">
        <f t="shared" si="0"/>
        <v>0.88084951493509489</v>
      </c>
    </row>
    <row r="33" spans="1:5" ht="25.5" outlineLevel="1" x14ac:dyDescent="0.2">
      <c r="A33" s="13" t="s">
        <v>24</v>
      </c>
      <c r="B33" s="8" t="s">
        <v>65</v>
      </c>
      <c r="C33" s="9">
        <v>101480</v>
      </c>
      <c r="D33" s="9">
        <v>101175</v>
      </c>
      <c r="E33" s="14">
        <f t="shared" si="0"/>
        <v>0.99699448167126525</v>
      </c>
    </row>
    <row r="34" spans="1:5" ht="51" outlineLevel="1" x14ac:dyDescent="0.2">
      <c r="A34" s="13" t="s">
        <v>25</v>
      </c>
      <c r="B34" s="8" t="s">
        <v>66</v>
      </c>
      <c r="C34" s="9">
        <v>51400</v>
      </c>
      <c r="D34" s="9">
        <v>41300.5</v>
      </c>
      <c r="E34" s="14">
        <f>D34/C34</f>
        <v>0.80351167315175098</v>
      </c>
    </row>
    <row r="35" spans="1:5" ht="38.25" x14ac:dyDescent="0.2">
      <c r="A35" s="13" t="s">
        <v>26</v>
      </c>
      <c r="B35" s="8" t="s">
        <v>67</v>
      </c>
      <c r="C35" s="9">
        <v>6946323.2400000002</v>
      </c>
      <c r="D35" s="9">
        <v>4960138.0999999996</v>
      </c>
      <c r="E35" s="14">
        <f t="shared" si="0"/>
        <v>0.71406669811121537</v>
      </c>
    </row>
    <row r="36" spans="1:5" ht="47.25" customHeight="1" outlineLevel="1" x14ac:dyDescent="0.2">
      <c r="A36" s="11" t="s">
        <v>27</v>
      </c>
      <c r="B36" s="6" t="s">
        <v>68</v>
      </c>
      <c r="C36" s="7">
        <f>+C37+C38+C39+C40</f>
        <v>827073927.94000006</v>
      </c>
      <c r="D36" s="7">
        <f>+D37+D38+D39+D40</f>
        <v>641450017.36000001</v>
      </c>
      <c r="E36" s="12">
        <f t="shared" si="0"/>
        <v>0.7755655155974569</v>
      </c>
    </row>
    <row r="37" spans="1:5" ht="51" outlineLevel="1" x14ac:dyDescent="0.2">
      <c r="A37" s="13" t="s">
        <v>28</v>
      </c>
      <c r="B37" s="8" t="s">
        <v>69</v>
      </c>
      <c r="C37" s="9">
        <v>743634234.35000002</v>
      </c>
      <c r="D37" s="9">
        <v>625620948.97000003</v>
      </c>
      <c r="E37" s="14">
        <f>D37/C37</f>
        <v>0.84130197356613945</v>
      </c>
    </row>
    <row r="38" spans="1:5" ht="38.25" outlineLevel="1" x14ac:dyDescent="0.2">
      <c r="A38" s="13" t="s">
        <v>29</v>
      </c>
      <c r="B38" s="8" t="s">
        <v>70</v>
      </c>
      <c r="C38" s="9">
        <v>82653102.950000003</v>
      </c>
      <c r="D38" s="9">
        <v>15552565.279999999</v>
      </c>
      <c r="E38" s="14">
        <f t="shared" si="0"/>
        <v>0.18816674419844026</v>
      </c>
    </row>
    <row r="39" spans="1:5" s="16" customFormat="1" ht="38.25" x14ac:dyDescent="0.2">
      <c r="A39" s="13" t="s">
        <v>30</v>
      </c>
      <c r="B39" s="8" t="s">
        <v>71</v>
      </c>
      <c r="C39" s="9">
        <v>447500</v>
      </c>
      <c r="D39" s="9">
        <v>276503.11</v>
      </c>
      <c r="E39" s="14">
        <f>D39/C39</f>
        <v>0.61788404469273739</v>
      </c>
    </row>
    <row r="40" spans="1:5" ht="51" x14ac:dyDescent="0.2">
      <c r="A40" s="13" t="s">
        <v>75</v>
      </c>
      <c r="B40" s="8" t="s">
        <v>72</v>
      </c>
      <c r="C40" s="9">
        <v>339090.64</v>
      </c>
      <c r="D40" s="9">
        <v>0</v>
      </c>
      <c r="E40" s="14">
        <f>D40/C40</f>
        <v>0</v>
      </c>
    </row>
    <row r="41" spans="1:5" ht="15.75" customHeight="1" x14ac:dyDescent="0.2">
      <c r="A41" s="17"/>
      <c r="B41" s="4" t="s">
        <v>76</v>
      </c>
      <c r="C41" s="5">
        <f>+C36+C25+C31+C20+C13+C10+C5</f>
        <v>1441390192.0400004</v>
      </c>
      <c r="D41" s="5">
        <f>+D36+D25+D31+D20+D13+D10+D5</f>
        <v>1060611068.49</v>
      </c>
      <c r="E41" s="12">
        <f>D41/C41</f>
        <v>0.73582509049053302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2020-12-01T09:02:17Z</cp:lastPrinted>
  <dcterms:created xsi:type="dcterms:W3CDTF">2017-06-23T04:54:16Z</dcterms:created>
  <dcterms:modified xsi:type="dcterms:W3CDTF">2020-12-01T09:02:30Z</dcterms:modified>
</cp:coreProperties>
</file>