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D19" i="1"/>
  <c r="C19"/>
  <c r="E19" s="1"/>
  <c r="E22"/>
  <c r="D34"/>
  <c r="C34"/>
  <c r="D29"/>
  <c r="C29"/>
  <c r="D23"/>
  <c r="C23"/>
  <c r="E28"/>
  <c r="E27"/>
  <c r="D13"/>
  <c r="C13"/>
  <c r="D10"/>
  <c r="C10"/>
  <c r="D5"/>
  <c r="D38" s="1"/>
  <c r="C5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<sst xmlns="http://schemas.openxmlformats.org/spreadsheetml/2006/main" count="74" uniqueCount="74">
  <si>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</si>
  <si>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</si>
  <si>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</si>
  <si>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</si>
  <si>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</si>
  <si>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</si>
  <si>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</si>
  <si>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</si>
  <si>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</si>
  <si>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</si>
  <si>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</si>
  <si>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</si>
  <si>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</si>
  <si>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</si>
  <si>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</si>
  <si>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</si>
  <si>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</si>
  <si>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</si>
  <si>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</si>
  <si>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</si>
  <si>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</si>
  <si>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</si>
  <si>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</si>
  <si>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</si>
  <si>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</si>
  <si>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</si>
  <si>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</si>
  <si>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</si>
  <si>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</si>
  <si>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</si>
  <si>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</si>
  <si>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</si>
  <si>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</si>
  <si>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</si>
  <si>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</si>
  <si>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</si>
  <si>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</si>
  <si>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</si>
  <si>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</si>
  <si>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</si>
  <si>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</si>
  <si>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</si>
  <si>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</si>
  <si>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</si>
  <si>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</si>
  <si>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</si>
  <si>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</si>
  <si>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</si>
  <si>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</si>
  <si>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</si>
  <si>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</si>
  <si>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</si>
  <si>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</si>
  <si>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</si>
  <si>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</si>
  <si>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</si>
  <si>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</si>
  <si>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</si>
  <si>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</si>
  <si>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</si>
  <si>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</si>
  <si>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</si>
  <si>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</si>
  <si>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</si>
  <si>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</si>
  <si>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</si>
  <si>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</si>
  <si>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</si>
  <si>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</si>
  <si>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</si>
  <si>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</si>
  <si>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</si>
  <si>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</si>
  <si>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Информация об исполнении муниципальных программ и подпрограмм Тулунского муниципального района на 01.05.2019г.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</si>
</sst>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zoomScaleNormal="100" workbookViewId="0">
      <selection activeCell="D37" sqref="D37"/>
    </sheetView>
  </sheetViews>
  <sheetFormatPr defaultRowHeight="12.75" customHeight="1" outlineLevelRow="1"/>
  <cols>
    <col min="1" max="1" width="5.42578125" style="21" customWidth="1"/>
    <col min="2" max="2" width="46.28515625" style="1" customWidth="1"/>
    <col min="3" max="3" width="13.2851562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2" t="s">
        <v>73</v>
      </c>
      <c r="B1" s="22"/>
      <c r="C1" s="22"/>
      <c r="D1" s="22"/>
      <c r="E1" s="22"/>
    </row>
    <row r="2" spans="1:7">
      <c r="A2" s="23"/>
      <c r="B2" s="23"/>
      <c r="C2" s="23"/>
      <c r="D2" s="23"/>
      <c r="E2" s="23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65377804</v>
      </c>
      <c r="D5" s="9">
        <f>D6+D7+D8+D9</f>
        <v>22719111.800000001</v>
      </c>
      <c r="E5" s="10">
        <f t="shared" ref="E5:E38" si="0">D5/C5</f>
        <v>0.34750496972948192</v>
      </c>
    </row>
    <row r="6" spans="1:7" ht="43.5" customHeight="1" outlineLevel="1">
      <c r="A6" s="11" t="s">
        <v>34</v>
      </c>
      <c r="B6" s="12" t="s">
        <v>4</v>
      </c>
      <c r="C6" s="13">
        <v>660900</v>
      </c>
      <c r="D6" s="13">
        <v>0</v>
      </c>
      <c r="E6" s="14">
        <f t="shared" si="0"/>
        <v>0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5">
        <v>15000</v>
      </c>
      <c r="E7" s="14">
        <f t="shared" si="0"/>
        <v>9.375E-2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64486904</v>
      </c>
      <c r="D9" s="15">
        <v>22634111.800000001</v>
      </c>
      <c r="E9" s="14">
        <f t="shared" si="0"/>
        <v>0.35098772612808332</v>
      </c>
    </row>
    <row r="10" spans="1:7" ht="38.25">
      <c r="A10" s="7" t="s">
        <v>38</v>
      </c>
      <c r="B10" s="8" t="s">
        <v>8</v>
      </c>
      <c r="C10" s="9">
        <f>C11+C12</f>
        <v>147885077.91</v>
      </c>
      <c r="D10" s="9">
        <f>D11+D12</f>
        <v>42476901.740000002</v>
      </c>
      <c r="E10" s="10">
        <f t="shared" si="0"/>
        <v>0.28722912642917647</v>
      </c>
    </row>
    <row r="11" spans="1:7" ht="51" outlineLevel="1">
      <c r="A11" s="11" t="s">
        <v>39</v>
      </c>
      <c r="B11" s="12" t="s">
        <v>9</v>
      </c>
      <c r="C11" s="13">
        <v>146926277.91</v>
      </c>
      <c r="D11" s="15">
        <v>42180026.490000002</v>
      </c>
      <c r="E11" s="14">
        <f t="shared" si="0"/>
        <v>0.28708293090931947</v>
      </c>
    </row>
    <row r="12" spans="1:7" ht="38.25" outlineLevel="1">
      <c r="A12" s="11" t="s">
        <v>40</v>
      </c>
      <c r="B12" s="12" t="s">
        <v>10</v>
      </c>
      <c r="C12" s="13">
        <v>958800</v>
      </c>
      <c r="D12" s="15">
        <v>296875.25</v>
      </c>
      <c r="E12" s="14">
        <f t="shared" si="0"/>
        <v>0.30963209219858157</v>
      </c>
    </row>
    <row r="13" spans="1:7" ht="38.25">
      <c r="A13" s="7" t="s">
        <v>41</v>
      </c>
      <c r="B13" s="8" t="s">
        <v>11</v>
      </c>
      <c r="C13" s="9">
        <f>C14+C15+C16+C17+C18</f>
        <v>375000</v>
      </c>
      <c r="D13" s="9">
        <f>D14+D15+D16+D17+D18</f>
        <v>13007.2</v>
      </c>
      <c r="E13" s="10">
        <f t="shared" si="0"/>
        <v>3.4685866666666669E-2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50000</v>
      </c>
      <c r="D15" s="13">
        <v>0</v>
      </c>
      <c r="E15" s="14">
        <f t="shared" si="0"/>
        <v>0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0</v>
      </c>
      <c r="E16" s="14">
        <f t="shared" si="0"/>
        <v>0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13007.2</v>
      </c>
      <c r="E17" s="14">
        <f t="shared" si="0"/>
        <v>0.16259000000000001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0</v>
      </c>
      <c r="E18" s="14">
        <f t="shared" si="0"/>
        <v>0</v>
      </c>
    </row>
    <row r="19" spans="1:5" ht="38.25">
      <c r="A19" s="7" t="s">
        <v>47</v>
      </c>
      <c r="B19" s="8" t="s">
        <v>17</v>
      </c>
      <c r="C19" s="9">
        <f>C20+C21+C22</f>
        <v>67195682.25</v>
      </c>
      <c r="D19" s="9">
        <f>D20+D21+D22</f>
        <v>82120</v>
      </c>
      <c r="E19" s="10">
        <f>D19/C19</f>
        <v>1.2221023323265685E-3</v>
      </c>
    </row>
    <row r="20" spans="1:5" ht="51" outlineLevel="1">
      <c r="A20" s="11" t="s">
        <v>48</v>
      </c>
      <c r="B20" s="12" t="s">
        <v>18</v>
      </c>
      <c r="C20" s="13">
        <v>46468822.25</v>
      </c>
      <c r="D20" s="15">
        <v>0</v>
      </c>
      <c r="E20" s="14">
        <f t="shared" si="0"/>
        <v>0</v>
      </c>
    </row>
    <row r="21" spans="1:5" ht="38.25" outlineLevel="1">
      <c r="A21" s="11" t="s">
        <v>49</v>
      </c>
      <c r="B21" s="12" t="s">
        <v>19</v>
      </c>
      <c r="C21" s="15">
        <v>20471860</v>
      </c>
      <c r="D21" s="13">
        <v>12400</v>
      </c>
      <c r="E21" s="14">
        <f t="shared" si="0"/>
        <v>6.0570949586407881E-4</v>
      </c>
    </row>
    <row r="22" spans="1:5" ht="38.25" outlineLevel="1">
      <c r="A22" s="11" t="s">
        <v>71</v>
      </c>
      <c r="B22" s="12" t="s">
        <v>72</v>
      </c>
      <c r="C22" s="16">
        <v>255000</v>
      </c>
      <c r="D22" s="13">
        <v>69720</v>
      </c>
      <c r="E22" s="14">
        <f t="shared" si="0"/>
        <v>0.27341176470588235</v>
      </c>
    </row>
    <row r="23" spans="1:5" ht="25.5">
      <c r="A23" s="7" t="s">
        <v>50</v>
      </c>
      <c r="B23" s="8" t="s">
        <v>20</v>
      </c>
      <c r="C23" s="9">
        <f>C24+C25+C26+C27+C28</f>
        <v>37147471.000000007</v>
      </c>
      <c r="D23" s="9">
        <f>D24+D25+D26+D27+D28</f>
        <v>11301127.950000001</v>
      </c>
      <c r="E23" s="10">
        <f t="shared" si="0"/>
        <v>0.30422334672527235</v>
      </c>
    </row>
    <row r="24" spans="1:5" ht="41.25" customHeight="1" outlineLevel="1">
      <c r="A24" s="11" t="s">
        <v>51</v>
      </c>
      <c r="B24" s="12" t="s">
        <v>21</v>
      </c>
      <c r="C24" s="15">
        <v>20524459.760000002</v>
      </c>
      <c r="D24" s="15">
        <v>5743445.5199999996</v>
      </c>
      <c r="E24" s="14">
        <f t="shared" si="0"/>
        <v>0.2798341874602403</v>
      </c>
    </row>
    <row r="25" spans="1:5" ht="45" customHeight="1" outlineLevel="1">
      <c r="A25" s="11" t="s">
        <v>52</v>
      </c>
      <c r="B25" s="12" t="s">
        <v>22</v>
      </c>
      <c r="C25" s="15">
        <v>4146062.89</v>
      </c>
      <c r="D25" s="15">
        <v>1380379.03</v>
      </c>
      <c r="E25" s="14">
        <f t="shared" si="0"/>
        <v>0.33293731104016128</v>
      </c>
    </row>
    <row r="26" spans="1:5" ht="38.25" outlineLevel="1">
      <c r="A26" s="11" t="s">
        <v>53</v>
      </c>
      <c r="B26" s="12" t="s">
        <v>23</v>
      </c>
      <c r="C26" s="13">
        <v>3550575.8</v>
      </c>
      <c r="D26" s="15">
        <v>1366419.94</v>
      </c>
      <c r="E26" s="14">
        <f t="shared" si="0"/>
        <v>0.38484460464130915</v>
      </c>
    </row>
    <row r="27" spans="1:5" ht="51" outlineLevel="1">
      <c r="A27" s="11" t="s">
        <v>66</v>
      </c>
      <c r="B27" s="12" t="s">
        <v>69</v>
      </c>
      <c r="C27" s="13">
        <v>4130683.74</v>
      </c>
      <c r="D27" s="15">
        <v>1385962.99</v>
      </c>
      <c r="E27" s="14">
        <f t="shared" si="0"/>
        <v>0.33552871079885671</v>
      </c>
    </row>
    <row r="28" spans="1:5" ht="51" outlineLevel="1">
      <c r="A28" s="11" t="s">
        <v>67</v>
      </c>
      <c r="B28" s="12" t="s">
        <v>68</v>
      </c>
      <c r="C28" s="13">
        <v>4795688.8099999996</v>
      </c>
      <c r="D28" s="15">
        <v>1424920.47</v>
      </c>
      <c r="E28" s="14">
        <f t="shared" si="0"/>
        <v>0.29712529867007781</v>
      </c>
    </row>
    <row r="29" spans="1:5" ht="63.75">
      <c r="A29" s="7" t="s">
        <v>54</v>
      </c>
      <c r="B29" s="8" t="s">
        <v>24</v>
      </c>
      <c r="C29" s="9">
        <f>C30+C31+C32+C33</f>
        <v>2941341.8</v>
      </c>
      <c r="D29" s="9">
        <f>D30+D31+D32+D33</f>
        <v>1164553.29</v>
      </c>
      <c r="E29" s="10">
        <f t="shared" si="0"/>
        <v>0.39592586281539943</v>
      </c>
    </row>
    <row r="30" spans="1:5" ht="25.5" outlineLevel="1">
      <c r="A30" s="11" t="s">
        <v>55</v>
      </c>
      <c r="B30" s="12" t="s">
        <v>25</v>
      </c>
      <c r="C30" s="13">
        <v>150000</v>
      </c>
      <c r="D30" s="15">
        <v>139984.1</v>
      </c>
      <c r="E30" s="14">
        <f t="shared" si="0"/>
        <v>0.93322733333333341</v>
      </c>
    </row>
    <row r="31" spans="1:5" ht="25.5" outlineLevel="1">
      <c r="A31" s="11" t="s">
        <v>56</v>
      </c>
      <c r="B31" s="12" t="s">
        <v>26</v>
      </c>
      <c r="C31" s="13">
        <v>25000</v>
      </c>
      <c r="D31" s="13">
        <v>25000</v>
      </c>
      <c r="E31" s="14">
        <f t="shared" si="0"/>
        <v>1</v>
      </c>
    </row>
    <row r="32" spans="1:5" ht="51" outlineLevel="1">
      <c r="A32" s="11" t="s">
        <v>57</v>
      </c>
      <c r="B32" s="12" t="s">
        <v>27</v>
      </c>
      <c r="C32" s="13">
        <v>2741341.8</v>
      </c>
      <c r="D32" s="15">
        <v>998592.19</v>
      </c>
      <c r="E32" s="14">
        <f t="shared" si="0"/>
        <v>0.36427131779043387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977</v>
      </c>
      <c r="E33" s="14">
        <f t="shared" si="0"/>
        <v>3.9079999999999997E-2</v>
      </c>
    </row>
    <row r="34" spans="1:5" ht="38.25">
      <c r="A34" s="7" t="s">
        <v>59</v>
      </c>
      <c r="B34" s="8" t="s">
        <v>29</v>
      </c>
      <c r="C34" s="9">
        <f>C35+C36+C37</f>
        <v>631469386.81999993</v>
      </c>
      <c r="D34" s="9">
        <f>D35+D36+D37</f>
        <v>211764463.5</v>
      </c>
      <c r="E34" s="10">
        <f t="shared" si="0"/>
        <v>0.33535190766161932</v>
      </c>
    </row>
    <row r="35" spans="1:5" ht="56.25" customHeight="1" outlineLevel="1">
      <c r="A35" s="11" t="s">
        <v>60</v>
      </c>
      <c r="B35" s="12" t="s">
        <v>30</v>
      </c>
      <c r="C35" s="13">
        <v>604641525.75999999</v>
      </c>
      <c r="D35" s="15">
        <v>210418013.25</v>
      </c>
      <c r="E35" s="14">
        <f t="shared" si="0"/>
        <v>0.34800456846809608</v>
      </c>
    </row>
    <row r="36" spans="1:5" ht="38.25" outlineLevel="1">
      <c r="A36" s="11" t="s">
        <v>61</v>
      </c>
      <c r="B36" s="12" t="s">
        <v>31</v>
      </c>
      <c r="C36" s="15">
        <v>26380361.059999999</v>
      </c>
      <c r="D36" s="15">
        <v>1275243.46</v>
      </c>
      <c r="E36" s="14">
        <f t="shared" si="0"/>
        <v>4.8340637078452479E-2</v>
      </c>
    </row>
    <row r="37" spans="1:5" ht="47.25" customHeight="1" outlineLevel="1">
      <c r="A37" s="11" t="s">
        <v>62</v>
      </c>
      <c r="B37" s="12" t="s">
        <v>32</v>
      </c>
      <c r="C37" s="13">
        <v>447500</v>
      </c>
      <c r="D37" s="13">
        <v>71206.789999999994</v>
      </c>
      <c r="E37" s="14">
        <f t="shared" si="0"/>
        <v>0.15912131843575417</v>
      </c>
    </row>
    <row r="38" spans="1:5" s="20" customFormat="1" ht="12.75" customHeight="1">
      <c r="A38" s="17"/>
      <c r="B38" s="18" t="s">
        <v>2</v>
      </c>
      <c r="C38" s="19">
        <f>C5+C10+C13+C19+C29+C34+C23</f>
        <v>952391763.77999997</v>
      </c>
      <c r="D38" s="19">
        <f>D5+D10+D13+D19+D29+D34+D23</f>
        <v>289521285.48000002</v>
      </c>
      <c r="E38" s="10">
        <f t="shared" si="0"/>
        <v>0.30399389882468436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2019-04-03T06:02:00Z</cp:lastPrinted>
  <dcterms:created xsi:type="dcterms:W3CDTF">2017-06-23T04:54:16Z</dcterms:created>
  <dcterms:modified xsi:type="dcterms:W3CDTF">2019-05-08T02:32:04Z</dcterms:modified>
</cp:coreProperties>
</file>