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Бюджет!$G$44</definedName>
    <definedName name="SIGN" localSheetId="0">Бюджет!$A$11:$E$12</definedName>
    <definedName name="_xlnm.Print_Area" localSheetId="0">Бюджет!$A$1:$E$40</definedName>
  </definedNames>
  <calcPr calcId="125725"/>
</workbook>
</file>

<file path=xl/calcChain.xml><?xml version="1.0" encoding="utf-8"?>
<calcChain xmlns="http://schemas.openxmlformats.org/spreadsheetml/2006/main">
  <c r="E34" i="1"/>
  <c r="D29"/>
  <c r="C29"/>
  <c r="D19"/>
  <c r="C19"/>
  <c r="E19" s="1"/>
  <c r="E22"/>
  <c r="D35"/>
  <c r="C35"/>
  <c r="D23"/>
  <c r="C23"/>
  <c r="E28"/>
  <c r="E27"/>
  <c r="D13"/>
  <c r="C13"/>
  <c r="D10"/>
  <c r="C10"/>
  <c r="D5"/>
  <c r="D39" s="1"/>
  <c r="C5"/>
  <c r="C39" l="1"/>
  <c r="E39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7"/>
  <c r="E38"/>
</calcChain>
</file>

<file path=xl/sharedStrings.xml><?xml version="1.0" encoding="utf-8"?>
<sst xmlns="http://schemas.openxmlformats.org/spreadsheetml/2006/main" count="76" uniqueCount="76">
  <si>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</si>
  <si>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</si>
  <si>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</si>
  <si>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</si>
  <si>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</si>
  <si>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</si>
  <si>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</si>
  <si>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</si>
  <si>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</si>
  <si>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</si>
  <si>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</si>
  <si>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</si>
  <si>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</si>
  <si>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</si>
  <si>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</si>
  <si>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</si>
  <si>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</si>
  <si>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</si>
  <si>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</si>
  <si>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</si>
  <si>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</si>
  <si>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</si>
  <si>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</si>
  <si>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</si>
  <si>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</si>
  <si>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</si>
  <si>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</si>
  <si>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</si>
  <si>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</si>
  <si>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</si>
  <si>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</si>
  <si>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</si>
  <si>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</si>
  <si>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</si>
  <si>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</si>
  <si>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</si>
  <si>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</si>
  <si>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</si>
  <si>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</si>
  <si>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</si>
  <si>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</si>
  <si>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</si>
  <si>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</si>
  <si>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</si>
  <si>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</si>
  <si>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</si>
  <si>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</si>
  <si>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</si>
  <si>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</si>
  <si>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</si>
  <si>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</si>
  <si>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</si>
  <si>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</si>
  <si>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</si>
  <si>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</si>
  <si>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</si>
  <si>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</si>
  <si>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</si>
  <si>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</si>
  <si>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</si>
  <si>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</si>
  <si>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</si>
  <si>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</si>
  <si>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</si>
  <si>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</si>
  <si>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</si>
  <si>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</si>
  <si>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</si>
  <si>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</si>
  <si>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</si>
  <si>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</si>
  <si>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</si>
  <si>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</si>
  <si>
    <t>6.5</t>
  </si>
  <si>
    <t>Подпрограмма "Развитие муниципального казенного учреждения " Спортивная школа "Тулунского района" на 2019-2021 годы</t>
  </si>
  <si>
    <t>Информация об исполнении муниципальных программ и подпрограмм Тулунского муниципального района на 01.08.2019г.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</si>
</sst>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"/>
  <sheetViews>
    <sheetView showGridLines="0" tabSelected="1" zoomScaleNormal="100" workbookViewId="0">
      <selection activeCell="B9" sqref="B9"/>
    </sheetView>
  </sheetViews>
  <sheetFormatPr defaultRowHeight="12.75" customHeight="1" outlineLevelRow="1"/>
  <cols>
    <col min="1" max="1" width="5.42578125" style="19" customWidth="1"/>
    <col min="2" max="2" width="46.28515625" style="1" customWidth="1"/>
    <col min="3" max="3" width="16.85546875" style="1" customWidth="1"/>
    <col min="4" max="4" width="13.42578125" style="1" customWidth="1"/>
    <col min="5" max="7" width="9.140625" style="1" customWidth="1"/>
    <col min="8" max="16384" width="9.140625" style="1"/>
  </cols>
  <sheetData>
    <row r="1" spans="1:7" ht="30.75" customHeight="1">
      <c r="A1" s="20" t="s">
        <v>75</v>
      </c>
      <c r="B1" s="20"/>
      <c r="C1" s="20"/>
      <c r="D1" s="20"/>
      <c r="E1" s="20"/>
    </row>
    <row r="2" spans="1:7">
      <c r="A2" s="21"/>
      <c r="B2" s="21"/>
      <c r="C2" s="21"/>
      <c r="D2" s="21"/>
      <c r="E2" s="21"/>
    </row>
    <row r="3" spans="1:7">
      <c r="A3" s="2" t="s">
        <v>0</v>
      </c>
      <c r="B3" s="3"/>
      <c r="C3" s="3"/>
      <c r="D3" s="3"/>
      <c r="E3" s="3"/>
      <c r="F3" s="4"/>
      <c r="G3" s="4"/>
    </row>
    <row r="4" spans="1:7" ht="38.25">
      <c r="A4" s="5" t="s">
        <v>65</v>
      </c>
      <c r="B4" s="5" t="s">
        <v>1</v>
      </c>
      <c r="C4" s="5" t="s">
        <v>70</v>
      </c>
      <c r="D4" s="5" t="s">
        <v>63</v>
      </c>
      <c r="E4" s="6" t="s">
        <v>64</v>
      </c>
    </row>
    <row r="5" spans="1:7" ht="38.25">
      <c r="A5" s="7" t="s">
        <v>33</v>
      </c>
      <c r="B5" s="8" t="s">
        <v>3</v>
      </c>
      <c r="C5" s="9">
        <f>C6+C7+C8+C9</f>
        <v>80804172</v>
      </c>
      <c r="D5" s="9">
        <f>D6+D7+D8+D9</f>
        <v>44183969.039999999</v>
      </c>
      <c r="E5" s="10">
        <f t="shared" ref="E5:E39" si="0">D5/C5</f>
        <v>0.54680306655453381</v>
      </c>
    </row>
    <row r="6" spans="1:7" ht="43.5" customHeight="1" outlineLevel="1">
      <c r="A6" s="11" t="s">
        <v>34</v>
      </c>
      <c r="B6" s="12" t="s">
        <v>4</v>
      </c>
      <c r="C6" s="13">
        <v>760900</v>
      </c>
      <c r="D6" s="13">
        <v>34730</v>
      </c>
      <c r="E6" s="14">
        <f t="shared" si="0"/>
        <v>4.5643317124457877E-2</v>
      </c>
    </row>
    <row r="7" spans="1:7" ht="43.5" customHeight="1" outlineLevel="1">
      <c r="A7" s="11" t="s">
        <v>35</v>
      </c>
      <c r="B7" s="12" t="s">
        <v>5</v>
      </c>
      <c r="C7" s="13">
        <v>160000</v>
      </c>
      <c r="D7" s="13">
        <v>20000</v>
      </c>
      <c r="E7" s="14">
        <f t="shared" si="0"/>
        <v>0.125</v>
      </c>
    </row>
    <row r="8" spans="1:7" ht="30.75" customHeight="1" outlineLevel="1">
      <c r="A8" s="11" t="s">
        <v>36</v>
      </c>
      <c r="B8" s="12" t="s">
        <v>6</v>
      </c>
      <c r="C8" s="13">
        <v>70000</v>
      </c>
      <c r="D8" s="13">
        <v>70000</v>
      </c>
      <c r="E8" s="14">
        <f t="shared" si="0"/>
        <v>1</v>
      </c>
    </row>
    <row r="9" spans="1:7" ht="51" outlineLevel="1">
      <c r="A9" s="11" t="s">
        <v>37</v>
      </c>
      <c r="B9" s="12" t="s">
        <v>7</v>
      </c>
      <c r="C9" s="13">
        <v>79813272</v>
      </c>
      <c r="D9" s="13">
        <v>44059239.039999999</v>
      </c>
      <c r="E9" s="14">
        <f t="shared" si="0"/>
        <v>0.5520289788395093</v>
      </c>
    </row>
    <row r="10" spans="1:7" ht="38.25">
      <c r="A10" s="7" t="s">
        <v>38</v>
      </c>
      <c r="B10" s="8" t="s">
        <v>8</v>
      </c>
      <c r="C10" s="9">
        <f>C11+C12</f>
        <v>175083310.09</v>
      </c>
      <c r="D10" s="9">
        <f>D11+D12</f>
        <v>108400061.84</v>
      </c>
      <c r="E10" s="10">
        <f t="shared" si="0"/>
        <v>0.61913418123222552</v>
      </c>
    </row>
    <row r="11" spans="1:7" ht="51" outlineLevel="1">
      <c r="A11" s="11" t="s">
        <v>39</v>
      </c>
      <c r="B11" s="12" t="s">
        <v>9</v>
      </c>
      <c r="C11" s="13">
        <v>174024510.09</v>
      </c>
      <c r="D11" s="13">
        <v>107885478.34</v>
      </c>
      <c r="E11" s="14">
        <f t="shared" si="0"/>
        <v>0.61994415777527556</v>
      </c>
    </row>
    <row r="12" spans="1:7" ht="38.25" outlineLevel="1">
      <c r="A12" s="11" t="s">
        <v>40</v>
      </c>
      <c r="B12" s="12" t="s">
        <v>10</v>
      </c>
      <c r="C12" s="13">
        <v>1058800</v>
      </c>
      <c r="D12" s="13">
        <v>514583.5</v>
      </c>
      <c r="E12" s="14">
        <f t="shared" si="0"/>
        <v>0.48600632791839821</v>
      </c>
    </row>
    <row r="13" spans="1:7" ht="38.25">
      <c r="A13" s="7" t="s">
        <v>41</v>
      </c>
      <c r="B13" s="8" t="s">
        <v>11</v>
      </c>
      <c r="C13" s="9">
        <f>C14+C15+C16+C17+C18</f>
        <v>13171800</v>
      </c>
      <c r="D13" s="9">
        <f>D14+D15+D16+D17+D18</f>
        <v>314633.59999999998</v>
      </c>
      <c r="E13" s="10">
        <f t="shared" si="0"/>
        <v>2.3886909913603302E-2</v>
      </c>
    </row>
    <row r="14" spans="1:7" ht="63.75" outlineLevel="1">
      <c r="A14" s="11" t="s">
        <v>42</v>
      </c>
      <c r="B14" s="12" t="s">
        <v>12</v>
      </c>
      <c r="C14" s="13">
        <v>20000</v>
      </c>
      <c r="D14" s="13">
        <v>0</v>
      </c>
      <c r="E14" s="14">
        <f t="shared" si="0"/>
        <v>0</v>
      </c>
    </row>
    <row r="15" spans="1:7" ht="51" outlineLevel="1">
      <c r="A15" s="11" t="s">
        <v>43</v>
      </c>
      <c r="B15" s="12" t="s">
        <v>13</v>
      </c>
      <c r="C15" s="13">
        <v>12846800</v>
      </c>
      <c r="D15" s="13">
        <v>250000</v>
      </c>
      <c r="E15" s="14">
        <f t="shared" si="0"/>
        <v>1.9460099012983779E-2</v>
      </c>
    </row>
    <row r="16" spans="1:7" ht="38.25" outlineLevel="1">
      <c r="A16" s="11" t="s">
        <v>44</v>
      </c>
      <c r="B16" s="12" t="s">
        <v>14</v>
      </c>
      <c r="C16" s="13">
        <v>100000</v>
      </c>
      <c r="D16" s="13">
        <v>11086.4</v>
      </c>
      <c r="E16" s="14">
        <f t="shared" si="0"/>
        <v>0.11086399999999999</v>
      </c>
    </row>
    <row r="17" spans="1:5" ht="38.25" outlineLevel="1">
      <c r="A17" s="11" t="s">
        <v>45</v>
      </c>
      <c r="B17" s="12" t="s">
        <v>15</v>
      </c>
      <c r="C17" s="13">
        <v>80000</v>
      </c>
      <c r="D17" s="13">
        <v>53547.199999999997</v>
      </c>
      <c r="E17" s="14">
        <f t="shared" si="0"/>
        <v>0.66933999999999994</v>
      </c>
    </row>
    <row r="18" spans="1:5" ht="51" outlineLevel="1">
      <c r="A18" s="11" t="s">
        <v>46</v>
      </c>
      <c r="B18" s="12" t="s">
        <v>16</v>
      </c>
      <c r="C18" s="13">
        <v>125000</v>
      </c>
      <c r="D18" s="13">
        <v>0</v>
      </c>
      <c r="E18" s="14">
        <f t="shared" si="0"/>
        <v>0</v>
      </c>
    </row>
    <row r="19" spans="1:5" ht="38.25">
      <c r="A19" s="7" t="s">
        <v>47</v>
      </c>
      <c r="B19" s="8" t="s">
        <v>17</v>
      </c>
      <c r="C19" s="9">
        <f>C20+C21+C22</f>
        <v>67984912.25</v>
      </c>
      <c r="D19" s="9">
        <f>D20+D21+D22</f>
        <v>15117481.99</v>
      </c>
      <c r="E19" s="10">
        <f>D19/C19</f>
        <v>0.22236524972494909</v>
      </c>
    </row>
    <row r="20" spans="1:5" ht="51" outlineLevel="1">
      <c r="A20" s="11" t="s">
        <v>48</v>
      </c>
      <c r="B20" s="12" t="s">
        <v>18</v>
      </c>
      <c r="C20" s="13">
        <v>46468822.25</v>
      </c>
      <c r="D20" s="13">
        <v>90286.399999999994</v>
      </c>
      <c r="E20" s="14">
        <f t="shared" si="0"/>
        <v>1.9429457349760999E-3</v>
      </c>
    </row>
    <row r="21" spans="1:5" ht="38.25" outlineLevel="1">
      <c r="A21" s="11" t="s">
        <v>49</v>
      </c>
      <c r="B21" s="12" t="s">
        <v>19</v>
      </c>
      <c r="C21" s="13">
        <v>21256090</v>
      </c>
      <c r="D21" s="13">
        <v>14957475.59</v>
      </c>
      <c r="E21" s="14">
        <f t="shared" si="0"/>
        <v>0.70367953795829807</v>
      </c>
    </row>
    <row r="22" spans="1:5" ht="38.25" outlineLevel="1">
      <c r="A22" s="11" t="s">
        <v>71</v>
      </c>
      <c r="B22" s="12" t="s">
        <v>72</v>
      </c>
      <c r="C22" s="13">
        <v>260000</v>
      </c>
      <c r="D22" s="13">
        <v>69720</v>
      </c>
      <c r="E22" s="14">
        <f t="shared" si="0"/>
        <v>0.26815384615384613</v>
      </c>
    </row>
    <row r="23" spans="1:5" ht="25.5">
      <c r="A23" s="7" t="s">
        <v>50</v>
      </c>
      <c r="B23" s="8" t="s">
        <v>20</v>
      </c>
      <c r="C23" s="9">
        <f>C24+C25+C26+C27+C28</f>
        <v>50437846.270000003</v>
      </c>
      <c r="D23" s="9">
        <f>D24+D25+D26+D27+D28</f>
        <v>24681408.759999998</v>
      </c>
      <c r="E23" s="10">
        <f t="shared" si="0"/>
        <v>0.48934303474968732</v>
      </c>
    </row>
    <row r="24" spans="1:5" ht="41.25" customHeight="1" outlineLevel="1">
      <c r="A24" s="11" t="s">
        <v>51</v>
      </c>
      <c r="B24" s="12" t="s">
        <v>21</v>
      </c>
      <c r="C24" s="13">
        <v>26922995.530000001</v>
      </c>
      <c r="D24" s="13">
        <v>12503837.449999999</v>
      </c>
      <c r="E24" s="14">
        <f t="shared" si="0"/>
        <v>0.46442965219331217</v>
      </c>
    </row>
    <row r="25" spans="1:5" ht="45" customHeight="1" outlineLevel="1">
      <c r="A25" s="11" t="s">
        <v>52</v>
      </c>
      <c r="B25" s="12" t="s">
        <v>22</v>
      </c>
      <c r="C25" s="13">
        <v>5888492.9199999999</v>
      </c>
      <c r="D25" s="13">
        <v>2874638.98</v>
      </c>
      <c r="E25" s="14">
        <f t="shared" si="0"/>
        <v>0.48817906704726072</v>
      </c>
    </row>
    <row r="26" spans="1:5" ht="38.25" outlineLevel="1">
      <c r="A26" s="11" t="s">
        <v>53</v>
      </c>
      <c r="B26" s="12" t="s">
        <v>23</v>
      </c>
      <c r="C26" s="13">
        <v>5149244.8099999996</v>
      </c>
      <c r="D26" s="13">
        <v>3245766.8</v>
      </c>
      <c r="E26" s="14">
        <f t="shared" si="0"/>
        <v>0.63033841267298385</v>
      </c>
    </row>
    <row r="27" spans="1:5" ht="51" outlineLevel="1">
      <c r="A27" s="11" t="s">
        <v>66</v>
      </c>
      <c r="B27" s="12" t="s">
        <v>69</v>
      </c>
      <c r="C27" s="13">
        <v>7032857.3600000003</v>
      </c>
      <c r="D27" s="13">
        <v>3208313.36</v>
      </c>
      <c r="E27" s="14">
        <f t="shared" si="0"/>
        <v>0.45618916974593665</v>
      </c>
    </row>
    <row r="28" spans="1:5" ht="51" outlineLevel="1">
      <c r="A28" s="11" t="s">
        <v>67</v>
      </c>
      <c r="B28" s="12" t="s">
        <v>68</v>
      </c>
      <c r="C28" s="13">
        <v>5444255.6500000004</v>
      </c>
      <c r="D28" s="13">
        <v>2848852.17</v>
      </c>
      <c r="E28" s="14">
        <f t="shared" si="0"/>
        <v>0.52327670725749253</v>
      </c>
    </row>
    <row r="29" spans="1:5" ht="63.75">
      <c r="A29" s="7" t="s">
        <v>54</v>
      </c>
      <c r="B29" s="8" t="s">
        <v>24</v>
      </c>
      <c r="C29" s="9">
        <f>C30+C31+C32+C33+C34</f>
        <v>5651802.4199999999</v>
      </c>
      <c r="D29" s="9">
        <f>D30+D31+D32+D33+D34</f>
        <v>2669234.7999999998</v>
      </c>
      <c r="E29" s="10">
        <f t="shared" si="0"/>
        <v>0.47228027479417795</v>
      </c>
    </row>
    <row r="30" spans="1:5" ht="25.5" outlineLevel="1">
      <c r="A30" s="11" t="s">
        <v>55</v>
      </c>
      <c r="B30" s="12" t="s">
        <v>25</v>
      </c>
      <c r="C30" s="13">
        <v>1364137</v>
      </c>
      <c r="D30" s="13">
        <v>333940.45</v>
      </c>
      <c r="E30" s="14">
        <f t="shared" si="0"/>
        <v>0.2447997891707358</v>
      </c>
    </row>
    <row r="31" spans="1:5" ht="25.5" outlineLevel="1">
      <c r="A31" s="11" t="s">
        <v>56</v>
      </c>
      <c r="B31" s="12" t="s">
        <v>26</v>
      </c>
      <c r="C31" s="13">
        <v>95000</v>
      </c>
      <c r="D31" s="13">
        <v>25000</v>
      </c>
      <c r="E31" s="14">
        <f t="shared" si="0"/>
        <v>0.26315789473684209</v>
      </c>
    </row>
    <row r="32" spans="1:5" ht="51" outlineLevel="1">
      <c r="A32" s="11" t="s">
        <v>57</v>
      </c>
      <c r="B32" s="12" t="s">
        <v>27</v>
      </c>
      <c r="C32" s="13">
        <v>1304015.3500000001</v>
      </c>
      <c r="D32" s="13">
        <v>1304015.3500000001</v>
      </c>
      <c r="E32" s="14">
        <f t="shared" si="0"/>
        <v>1</v>
      </c>
    </row>
    <row r="33" spans="1:5" ht="51" outlineLevel="1">
      <c r="A33" s="11" t="s">
        <v>58</v>
      </c>
      <c r="B33" s="12" t="s">
        <v>28</v>
      </c>
      <c r="C33" s="13">
        <v>25000</v>
      </c>
      <c r="D33" s="13">
        <v>2577</v>
      </c>
      <c r="E33" s="14">
        <f t="shared" si="0"/>
        <v>0.10308</v>
      </c>
    </row>
    <row r="34" spans="1:5" ht="38.25" outlineLevel="1">
      <c r="A34" s="11" t="s">
        <v>73</v>
      </c>
      <c r="B34" s="12" t="s">
        <v>74</v>
      </c>
      <c r="C34" s="13">
        <v>2863650.07</v>
      </c>
      <c r="D34" s="13">
        <v>1003702</v>
      </c>
      <c r="E34" s="14">
        <f>D34/C34</f>
        <v>0.35049743350799845</v>
      </c>
    </row>
    <row r="35" spans="1:5" ht="38.25">
      <c r="A35" s="7" t="s">
        <v>59</v>
      </c>
      <c r="B35" s="8" t="s">
        <v>29</v>
      </c>
      <c r="C35" s="9">
        <f>C36+C37+C38</f>
        <v>723744057.44000006</v>
      </c>
      <c r="D35" s="9">
        <f>D36+D37+D38</f>
        <v>437542344.47999996</v>
      </c>
      <c r="E35" s="10">
        <f t="shared" si="0"/>
        <v>0.60455397178342041</v>
      </c>
    </row>
    <row r="36" spans="1:5" ht="56.25" customHeight="1" outlineLevel="1">
      <c r="A36" s="11" t="s">
        <v>60</v>
      </c>
      <c r="B36" s="12" t="s">
        <v>30</v>
      </c>
      <c r="C36" s="13">
        <v>688655780.63</v>
      </c>
      <c r="D36" s="13">
        <v>423681544.62</v>
      </c>
      <c r="E36" s="14">
        <f t="shared" si="0"/>
        <v>0.61522978030098763</v>
      </c>
    </row>
    <row r="37" spans="1:5" ht="38.25" outlineLevel="1">
      <c r="A37" s="11" t="s">
        <v>61</v>
      </c>
      <c r="B37" s="12" t="s">
        <v>31</v>
      </c>
      <c r="C37" s="13">
        <v>34640776.810000002</v>
      </c>
      <c r="D37" s="13">
        <v>13558436.84</v>
      </c>
      <c r="E37" s="14">
        <f t="shared" si="0"/>
        <v>0.39140106223270338</v>
      </c>
    </row>
    <row r="38" spans="1:5" ht="47.25" customHeight="1" outlineLevel="1">
      <c r="A38" s="11" t="s">
        <v>62</v>
      </c>
      <c r="B38" s="12" t="s">
        <v>32</v>
      </c>
      <c r="C38" s="13">
        <v>447500</v>
      </c>
      <c r="D38" s="13">
        <v>302363.02</v>
      </c>
      <c r="E38" s="14">
        <f t="shared" si="0"/>
        <v>0.67567155307262572</v>
      </c>
    </row>
    <row r="39" spans="1:5" s="18" customFormat="1" ht="12.75" customHeight="1">
      <c r="A39" s="15"/>
      <c r="B39" s="16" t="s">
        <v>2</v>
      </c>
      <c r="C39" s="17">
        <f>C5+C10+C13+C19+C29+C35+C23</f>
        <v>1116877900.47</v>
      </c>
      <c r="D39" s="17">
        <f>D5+D10+D13+D19+D29+D35+D23</f>
        <v>632909134.50999999</v>
      </c>
      <c r="E39" s="10">
        <f t="shared" si="0"/>
        <v>0.56667710431342744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2019-08-13T03:32:59Z</cp:lastPrinted>
  <dcterms:created xsi:type="dcterms:W3CDTF">2017-06-23T04:54:16Z</dcterms:created>
  <dcterms:modified xsi:type="dcterms:W3CDTF">2019-08-13T03:34:12Z</dcterms:modified>
</cp:coreProperties>
</file>