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20" yWindow="90" windowWidth="14100" windowHeight="11085"/>
  </bookViews>
  <sheets>
    <sheet name="Бюджет" sheetId="1" r:id="rId1"/>
  </sheets>
  <definedNames>
    <definedName name="APPT" localSheetId="0">Бюджет!$B$11</definedName>
    <definedName name="FIO" localSheetId="0">Бюджет!#REF!</definedName>
    <definedName name="LAST_CELL" localSheetId="0">Бюджет!#REF!</definedName>
    <definedName name="SIGN" localSheetId="0">Бюджет!$B$11:$E$12</definedName>
    <definedName name="_xlnm.Print_Area" localSheetId="0">Бюджет!$A$1:$E$26</definedName>
  </definedNames>
  <calcPr calcId="145621"/>
</workbook>
</file>

<file path=xl/calcChain.xml><?xml version="1.0" encoding="utf-8"?>
<calcChain xmlns="http://schemas.openxmlformats.org/spreadsheetml/2006/main">
  <c r="D18" i="1" l="1"/>
  <c r="C18" i="1"/>
  <c r="E20" i="1" l="1"/>
  <c r="D12" i="1"/>
  <c r="C12" i="1"/>
  <c r="E6" i="1"/>
  <c r="E14" i="1"/>
  <c r="D9" i="1"/>
  <c r="C9" i="1"/>
  <c r="D4" i="1"/>
  <c r="C4" i="1"/>
  <c r="E10" i="1"/>
  <c r="E11" i="1"/>
  <c r="D25" i="1" l="1"/>
  <c r="E21" i="1"/>
  <c r="E7" i="1"/>
  <c r="E15" i="1"/>
  <c r="C25" i="1"/>
  <c r="E4" i="1"/>
  <c r="E5" i="1"/>
  <c r="E8" i="1"/>
  <c r="E12" i="1"/>
  <c r="E13" i="1"/>
  <c r="E16" i="1"/>
  <c r="E17" i="1"/>
  <c r="E18" i="1"/>
  <c r="E19" i="1"/>
  <c r="E22" i="1"/>
  <c r="E23" i="1"/>
  <c r="E24" i="1"/>
  <c r="E25" i="1" l="1"/>
  <c r="E9" i="1"/>
</calcChain>
</file>

<file path=xl/sharedStrings.xml><?xml version="1.0" encoding="utf-8"?>
<sst xmlns="http://schemas.openxmlformats.org/spreadsheetml/2006/main" count="49" uniqueCount="39">
  <si>
    <t>Комитет по финансам администрации Тулунского муниципального района</t>
  </si>
  <si>
    <t>руб.</t>
  </si>
  <si>
    <t>Наименование КЦСР</t>
  </si>
  <si>
    <t>Администрация Тулунского муниципального района</t>
  </si>
  <si>
    <t>№</t>
  </si>
  <si>
    <t>Исполнено</t>
  </si>
  <si>
    <t>% исполнения</t>
  </si>
  <si>
    <t>1.3</t>
  </si>
  <si>
    <t>1.4</t>
  </si>
  <si>
    <t>2</t>
  </si>
  <si>
    <t>2.1</t>
  </si>
  <si>
    <t>2.2</t>
  </si>
  <si>
    <t>3</t>
  </si>
  <si>
    <t>3.1</t>
  </si>
  <si>
    <t>3.2</t>
  </si>
  <si>
    <t>3.3</t>
  </si>
  <si>
    <t>3.4</t>
  </si>
  <si>
    <t>4</t>
  </si>
  <si>
    <t>4.1</t>
  </si>
  <si>
    <t>4.2</t>
  </si>
  <si>
    <t>4.3</t>
  </si>
  <si>
    <t>4.5</t>
  </si>
  <si>
    <t>Итого</t>
  </si>
  <si>
    <t>Комитет по культуре, молодёжной политике и спорту администрации Тулунского муниципального района</t>
  </si>
  <si>
    <t>Комитет по образованию администрации Тулунского муниципального района</t>
  </si>
  <si>
    <t>1.2</t>
  </si>
  <si>
    <t>4.4</t>
  </si>
  <si>
    <t>План на 2020 год</t>
  </si>
  <si>
    <t>Муниципальная программа "Экономическое развитие Тулунского муниципального района" на 2017-2022 годы</t>
  </si>
  <si>
    <t>Муниципальная программа "Обеспечение комплексных мер безопасности на территории Тулунского муниципального района" на 2020-2024 годы</t>
  </si>
  <si>
    <t>Муниципальная программа "Развитие инфраструктуры на территории Тулунского муниципального района" на 2017-2022 гг.</t>
  </si>
  <si>
    <t>Муниципальная программа "Развитие сферы культуры в Тулунском районе" на 2017 - 2022 годы</t>
  </si>
  <si>
    <t>Муниципальная программа "Развитие физической культуры и спорта, молодежной политики, формирование здорового и безопасного образа жизни на территории Тулунского муниципального района" на 2017-2022 годы</t>
  </si>
  <si>
    <t>Муниципальная программа "Развитие образования на территории Тулунского муниципального района на 2020-2024гг."</t>
  </si>
  <si>
    <t>Муниципальная программа "Управление финансами Тулунского муниципального района" на 2020-2024 годы</t>
  </si>
  <si>
    <t>1.1</t>
  </si>
  <si>
    <t>3.5</t>
  </si>
  <si>
    <t>4.6</t>
  </si>
  <si>
    <t>Информация об исполнении главными распорядителями средств бюджета 
Тулунского муниципального района  муниципальных программ и подпрограмм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</si>
</sst>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/>
    <xf numFmtId="49" fontId="2" fillId="0" borderId="1" xfId="0" applyNumberFormat="1" applyFont="1" applyBorder="1" applyAlignment="1" applyProtection="1">
      <alignment horizontal="left" vertical="center" wrapText="1"/>
    </xf>
    <xf numFmtId="0" fontId="2" fillId="2" borderId="0" xfId="0" applyFont="1" applyFill="1" applyAlignment="1">
      <alignment wrapText="1"/>
    </xf>
    <xf numFmtId="49" fontId="1" fillId="2" borderId="1" xfId="0" applyNumberFormat="1" applyFont="1" applyFill="1" applyBorder="1" applyAlignment="1" applyProtection="1">
      <alignment horizontal="center" vertical="center" wrapText="1" shrinkToFit="1"/>
    </xf>
    <xf numFmtId="49" fontId="1" fillId="0" borderId="1" xfId="0" applyNumberFormat="1" applyFont="1" applyFill="1" applyBorder="1" applyAlignment="1" applyProtection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49" fontId="1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25"/>
  <sheetViews>
    <sheetView showGridLines="0" tabSelected="1" view="pageBreakPreview" zoomScale="85" zoomScaleNormal="100" zoomScaleSheetLayoutView="85" workbookViewId="0">
      <selection activeCell="B21" sqref="B21"/>
    </sheetView>
  </sheetViews>
  <sheetFormatPr defaultRowHeight="15.75" outlineLevelRow="1" x14ac:dyDescent="0.25"/>
  <cols>
    <col min="1" max="1" width="8.140625" style="2" customWidth="1"/>
    <col min="2" max="2" width="73.42578125" style="6" customWidth="1"/>
    <col min="3" max="3" width="21.28515625" style="1" customWidth="1"/>
    <col min="4" max="4" width="20.85546875" style="1" customWidth="1"/>
    <col min="5" max="5" width="18.7109375" style="1" customWidth="1"/>
    <col min="6" max="6" width="9.140625" style="1" customWidth="1"/>
    <col min="7" max="16384" width="9.140625" style="1"/>
  </cols>
  <sheetData>
    <row r="1" spans="1:6" ht="41.25" customHeight="1" x14ac:dyDescent="0.25">
      <c r="A1" s="21" t="s">
        <v>38</v>
      </c>
      <c r="B1" s="21"/>
      <c r="C1" s="21"/>
      <c r="D1" s="21"/>
      <c r="E1" s="21"/>
    </row>
    <row r="2" spans="1:6" x14ac:dyDescent="0.25">
      <c r="B2" s="3" t="s">
        <v>1</v>
      </c>
      <c r="C2" s="3"/>
      <c r="D2" s="3"/>
      <c r="E2" s="3"/>
      <c r="F2" s="4"/>
    </row>
    <row r="3" spans="1:6" x14ac:dyDescent="0.25">
      <c r="A3" s="7" t="s">
        <v>4</v>
      </c>
      <c r="B3" s="8" t="s">
        <v>2</v>
      </c>
      <c r="C3" s="8" t="s">
        <v>27</v>
      </c>
      <c r="D3" s="8" t="s">
        <v>5</v>
      </c>
      <c r="E3" s="9" t="s">
        <v>6</v>
      </c>
    </row>
    <row r="4" spans="1:6" x14ac:dyDescent="0.25">
      <c r="A4" s="10">
        <v>1</v>
      </c>
      <c r="B4" s="11" t="s">
        <v>3</v>
      </c>
      <c r="C4" s="12">
        <f>+C5+C6+C7+C8</f>
        <v>324758937.56</v>
      </c>
      <c r="D4" s="12">
        <f>+D5+D6+D7+D8</f>
        <v>256193662.34</v>
      </c>
      <c r="E4" s="13">
        <f t="shared" ref="E4:E24" si="0">D4/C4</f>
        <v>0.78887332328665349</v>
      </c>
    </row>
    <row r="5" spans="1:6" ht="31.5" outlineLevel="1" x14ac:dyDescent="0.25">
      <c r="A5" s="14" t="s">
        <v>35</v>
      </c>
      <c r="B5" s="5" t="s">
        <v>28</v>
      </c>
      <c r="C5" s="20">
        <v>108559387.33</v>
      </c>
      <c r="D5" s="20">
        <v>101580192.94</v>
      </c>
      <c r="E5" s="15">
        <f t="shared" si="0"/>
        <v>0.93571081634069497</v>
      </c>
    </row>
    <row r="6" spans="1:6" ht="31.5" outlineLevel="1" x14ac:dyDescent="0.25">
      <c r="A6" s="14" t="s">
        <v>25</v>
      </c>
      <c r="B6" s="5" t="s">
        <v>34</v>
      </c>
      <c r="C6" s="20">
        <v>25000</v>
      </c>
      <c r="D6" s="20">
        <v>25000</v>
      </c>
      <c r="E6" s="15">
        <f t="shared" si="0"/>
        <v>1</v>
      </c>
    </row>
    <row r="7" spans="1:6" ht="47.25" outlineLevel="1" x14ac:dyDescent="0.25">
      <c r="A7" s="14" t="s">
        <v>7</v>
      </c>
      <c r="B7" s="5" t="s">
        <v>29</v>
      </c>
      <c r="C7" s="20">
        <v>27854536.27</v>
      </c>
      <c r="D7" s="20">
        <v>7433917.9299999997</v>
      </c>
      <c r="E7" s="15">
        <f>D7/C7</f>
        <v>0.26688356459936857</v>
      </c>
    </row>
    <row r="8" spans="1:6" ht="31.5" outlineLevel="1" x14ac:dyDescent="0.25">
      <c r="A8" s="14" t="s">
        <v>8</v>
      </c>
      <c r="B8" s="5" t="s">
        <v>30</v>
      </c>
      <c r="C8" s="20">
        <v>188320013.96000001</v>
      </c>
      <c r="D8" s="20">
        <v>147154551.47</v>
      </c>
      <c r="E8" s="15">
        <f t="shared" si="0"/>
        <v>0.7814068636446484</v>
      </c>
    </row>
    <row r="9" spans="1:6" ht="31.5" x14ac:dyDescent="0.25">
      <c r="A9" s="10" t="s">
        <v>9</v>
      </c>
      <c r="B9" s="11" t="s">
        <v>0</v>
      </c>
      <c r="C9" s="12">
        <f>+C10+C11</f>
        <v>221667024.78999999</v>
      </c>
      <c r="D9" s="12">
        <f>+D10+D11</f>
        <v>221096573.43000001</v>
      </c>
      <c r="E9" s="13">
        <f t="shared" si="0"/>
        <v>0.99742653937571268</v>
      </c>
    </row>
    <row r="10" spans="1:6" ht="31.5" outlineLevel="1" x14ac:dyDescent="0.25">
      <c r="A10" s="14" t="s">
        <v>10</v>
      </c>
      <c r="B10" s="5" t="s">
        <v>28</v>
      </c>
      <c r="C10" s="20">
        <v>796093.85</v>
      </c>
      <c r="D10" s="20">
        <v>796093.85</v>
      </c>
      <c r="E10" s="15">
        <f t="shared" si="0"/>
        <v>1</v>
      </c>
    </row>
    <row r="11" spans="1:6" ht="31.5" outlineLevel="1" x14ac:dyDescent="0.25">
      <c r="A11" s="14" t="s">
        <v>11</v>
      </c>
      <c r="B11" s="5" t="s">
        <v>34</v>
      </c>
      <c r="C11" s="20">
        <v>220870930.94</v>
      </c>
      <c r="D11" s="20">
        <v>220300479.58000001</v>
      </c>
      <c r="E11" s="15">
        <f t="shared" si="0"/>
        <v>0.9974172637495925</v>
      </c>
    </row>
    <row r="12" spans="1:6" ht="31.5" x14ac:dyDescent="0.25">
      <c r="A12" s="10" t="s">
        <v>12</v>
      </c>
      <c r="B12" s="11" t="s">
        <v>24</v>
      </c>
      <c r="C12" s="12">
        <f>+C13+C14+C15+C16+C17</f>
        <v>827511480.88</v>
      </c>
      <c r="D12" s="12">
        <f>+D13+D14+D15+D16+D17</f>
        <v>818795133.65999997</v>
      </c>
      <c r="E12" s="13">
        <f t="shared" si="0"/>
        <v>0.98946679602471399</v>
      </c>
    </row>
    <row r="13" spans="1:6" ht="31.5" outlineLevel="1" x14ac:dyDescent="0.25">
      <c r="A13" s="14" t="s">
        <v>13</v>
      </c>
      <c r="B13" s="5" t="s">
        <v>28</v>
      </c>
      <c r="C13" s="20">
        <v>1572597.62</v>
      </c>
      <c r="D13" s="20">
        <v>1572597.62</v>
      </c>
      <c r="E13" s="15">
        <f>D13/C13</f>
        <v>1</v>
      </c>
    </row>
    <row r="14" spans="1:6" ht="31.5" outlineLevel="1" x14ac:dyDescent="0.25">
      <c r="A14" s="14" t="s">
        <v>14</v>
      </c>
      <c r="B14" s="5" t="s">
        <v>34</v>
      </c>
      <c r="C14" s="20">
        <v>40000</v>
      </c>
      <c r="D14" s="20">
        <v>40000</v>
      </c>
      <c r="E14" s="15">
        <f>D14/C14</f>
        <v>1</v>
      </c>
    </row>
    <row r="15" spans="1:6" ht="47.25" outlineLevel="1" x14ac:dyDescent="0.25">
      <c r="A15" s="14" t="s">
        <v>15</v>
      </c>
      <c r="B15" s="5" t="s">
        <v>29</v>
      </c>
      <c r="C15" s="20">
        <v>135000</v>
      </c>
      <c r="D15" s="20">
        <v>110000</v>
      </c>
      <c r="E15" s="15">
        <f>D15/C15</f>
        <v>0.81481481481481477</v>
      </c>
    </row>
    <row r="16" spans="1:6" ht="31.5" outlineLevel="1" x14ac:dyDescent="0.25">
      <c r="A16" s="14" t="s">
        <v>16</v>
      </c>
      <c r="B16" s="5" t="s">
        <v>30</v>
      </c>
      <c r="C16" s="20">
        <v>8443418.9000000004</v>
      </c>
      <c r="D16" s="20">
        <v>8443418.9000000004</v>
      </c>
      <c r="E16" s="15">
        <f>D16/C16</f>
        <v>1</v>
      </c>
    </row>
    <row r="17" spans="1:5" ht="31.5" outlineLevel="1" x14ac:dyDescent="0.25">
      <c r="A17" s="14" t="s">
        <v>36</v>
      </c>
      <c r="B17" s="5" t="s">
        <v>33</v>
      </c>
      <c r="C17" s="20">
        <v>817320464.36000001</v>
      </c>
      <c r="D17" s="20">
        <v>808629117.13999999</v>
      </c>
      <c r="E17" s="15">
        <f>D17/C17</f>
        <v>0.98936604722505539</v>
      </c>
    </row>
    <row r="18" spans="1:5" ht="31.5" x14ac:dyDescent="0.25">
      <c r="A18" s="10" t="s">
        <v>17</v>
      </c>
      <c r="B18" s="11" t="s">
        <v>23</v>
      </c>
      <c r="C18" s="12">
        <f>C19+C22+C23+C24+C21+C20</f>
        <v>66704071.560000002</v>
      </c>
      <c r="D18" s="12">
        <f>D19+D22+D23+D24+D21+D20</f>
        <v>65868786.530000001</v>
      </c>
      <c r="E18" s="13">
        <f t="shared" si="0"/>
        <v>0.98747775045113007</v>
      </c>
    </row>
    <row r="19" spans="1:5" ht="31.5" outlineLevel="1" x14ac:dyDescent="0.25">
      <c r="A19" s="14" t="s">
        <v>18</v>
      </c>
      <c r="B19" s="5" t="s">
        <v>28</v>
      </c>
      <c r="C19" s="20">
        <v>289662.68</v>
      </c>
      <c r="D19" s="20">
        <v>289662.68</v>
      </c>
      <c r="E19" s="15">
        <f t="shared" si="0"/>
        <v>1</v>
      </c>
    </row>
    <row r="20" spans="1:5" ht="45.75" customHeight="1" outlineLevel="1" x14ac:dyDescent="0.25">
      <c r="A20" s="14" t="s">
        <v>19</v>
      </c>
      <c r="B20" s="5" t="s">
        <v>34</v>
      </c>
      <c r="C20" s="20">
        <v>35000</v>
      </c>
      <c r="D20" s="20">
        <v>35000</v>
      </c>
      <c r="E20" s="15">
        <f t="shared" si="0"/>
        <v>1</v>
      </c>
    </row>
    <row r="21" spans="1:5" ht="47.25" outlineLevel="1" x14ac:dyDescent="0.25">
      <c r="A21" s="14" t="s">
        <v>20</v>
      </c>
      <c r="B21" s="5" t="s">
        <v>29</v>
      </c>
      <c r="C21" s="20">
        <v>65000</v>
      </c>
      <c r="D21" s="20">
        <v>65000</v>
      </c>
      <c r="E21" s="15">
        <f t="shared" si="0"/>
        <v>1</v>
      </c>
    </row>
    <row r="22" spans="1:5" ht="31.5" outlineLevel="1" x14ac:dyDescent="0.25">
      <c r="A22" s="14" t="s">
        <v>26</v>
      </c>
      <c r="B22" s="5" t="s">
        <v>30</v>
      </c>
      <c r="C22" s="20">
        <v>130500</v>
      </c>
      <c r="D22" s="20">
        <v>130500</v>
      </c>
      <c r="E22" s="15">
        <f t="shared" si="0"/>
        <v>1</v>
      </c>
    </row>
    <row r="23" spans="1:5" ht="31.5" outlineLevel="1" x14ac:dyDescent="0.25">
      <c r="A23" s="14" t="s">
        <v>21</v>
      </c>
      <c r="B23" s="5" t="s">
        <v>31</v>
      </c>
      <c r="C23" s="20">
        <v>58316977.460000001</v>
      </c>
      <c r="D23" s="20">
        <v>57561325.810000002</v>
      </c>
      <c r="E23" s="15">
        <f t="shared" si="0"/>
        <v>0.98704233856224277</v>
      </c>
    </row>
    <row r="24" spans="1:5" ht="63" outlineLevel="1" x14ac:dyDescent="0.25">
      <c r="A24" s="14" t="s">
        <v>37</v>
      </c>
      <c r="B24" s="5" t="s">
        <v>32</v>
      </c>
      <c r="C24" s="20">
        <v>7866931.4199999999</v>
      </c>
      <c r="D24" s="20">
        <v>7787298.04</v>
      </c>
      <c r="E24" s="15">
        <f t="shared" si="0"/>
        <v>0.98987745338702848</v>
      </c>
    </row>
    <row r="25" spans="1:5" x14ac:dyDescent="0.25">
      <c r="A25" s="16"/>
      <c r="B25" s="17" t="s">
        <v>22</v>
      </c>
      <c r="C25" s="18">
        <f>C4+C9+C12+C18</f>
        <v>1440641514.79</v>
      </c>
      <c r="D25" s="18">
        <f>D4+D9+D12+D18</f>
        <v>1361954155.9599998</v>
      </c>
      <c r="E25" s="19">
        <f>D25/C25</f>
        <v>0.94538033367623009</v>
      </c>
    </row>
  </sheetData>
  <mergeCells count="1">
    <mergeCell ref="A1:E1"/>
  </mergeCells>
  <pageMargins left="0.74803149606299213" right="0.23622047244094491" top="0.70866141732283472" bottom="0.43307086614173229" header="0.51181102362204722" footer="0.35433070866141736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Бюджет!SIGN</vt:lpstr>
      <vt:lpstr>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Александрова</dc:creator>
  <dc:description>POI HSSF rep:2.42.0.55</dc:description>
  <cp:lastModifiedBy>Туева</cp:lastModifiedBy>
  <cp:lastPrinted>2020-05-07T05:48:27Z</cp:lastPrinted>
  <dcterms:created xsi:type="dcterms:W3CDTF">2017-06-23T05:02:34Z</dcterms:created>
  <dcterms:modified xsi:type="dcterms:W3CDTF">2021-01-15T08:19:16Z</dcterms:modified>
</cp:coreProperties>
</file>