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991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Лист1!$B$41</definedName>
    <definedName name="sub_1021" localSheetId="0">Лист1!$A$29</definedName>
  </definedNames>
  <calcPr calcId="125725"/>
</workbook>
</file>

<file path=xl/calcChain.xml><?xml version="1.0" encoding="utf-8"?>
<calcChain xmlns="http://schemas.openxmlformats.org/spreadsheetml/2006/main">
  <c r="C55" i="1"/>
  <c r="C54" l="1"/>
  <c r="C53"/>
  <c r="C52"/>
  <c r="C51"/>
  <c r="C50"/>
  <c r="C48"/>
  <c r="C6"/>
  <c r="C4"/>
  <c r="H31"/>
  <c r="C47" l="1"/>
  <c r="C46"/>
  <c r="C45"/>
  <c r="C44"/>
  <c r="C43"/>
  <c r="C42"/>
  <c r="C41"/>
  <c r="C40"/>
  <c r="C39"/>
  <c r="C38"/>
  <c r="C37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7" l="1"/>
  <c r="C8" l="1"/>
</calcChain>
</file>

<file path=xl/comments1.xml><?xml version="1.0" encoding="utf-8"?>
<comments xmlns="http://schemas.openxmlformats.org/spreadsheetml/2006/main">
  <authors>
    <author>Алла</author>
  </authors>
  <commentLis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Алла:</t>
        </r>
        <r>
          <rPr>
            <sz val="9"/>
            <color indexed="81"/>
            <rFont val="Tahoma"/>
            <family val="2"/>
            <charset val="204"/>
          </rPr>
          <t xml:space="preserve">
Пд Данным Даниленко будет реализовываться в 2019-2020</t>
        </r>
      </text>
    </comment>
  </commentList>
</comments>
</file>

<file path=xl/sharedStrings.xml><?xml version="1.0" encoding="utf-8"?>
<sst xmlns="http://schemas.openxmlformats.org/spreadsheetml/2006/main" count="116" uniqueCount="113">
  <si>
    <t>№
п/п</t>
  </si>
  <si>
    <t>Наименование мероприятия</t>
  </si>
  <si>
    <t>Федеральный
бюджет</t>
  </si>
  <si>
    <t>Областной
бюджет</t>
  </si>
  <si>
    <t>Районный
бюджет</t>
  </si>
  <si>
    <t>Собственные
средства
предприятий</t>
  </si>
  <si>
    <t>Муниципальный дорожный фонд  поселений Черемховского районного муниципального образования</t>
  </si>
  <si>
    <t>Реализация мероприятий перечня проектов народных инициатив</t>
  </si>
  <si>
    <t>Бюджет
поселений</t>
  </si>
  <si>
    <t>Внебюджетные источники</t>
  </si>
  <si>
    <t>ВСЕГО</t>
  </si>
  <si>
    <t>в том числе</t>
  </si>
  <si>
    <t>федеральный бюджет</t>
  </si>
  <si>
    <t>областной бюджет</t>
  </si>
  <si>
    <t>консолидированный бюджет</t>
  </si>
  <si>
    <t>внебюджетные источники</t>
  </si>
  <si>
    <t>Комплектование книжного фонда библиотек района</t>
  </si>
  <si>
    <t>Модернизация объектов теплоснабжения и тепловых сетей Черемховского района</t>
  </si>
  <si>
    <t>Модернизация объектов водоснабжения и водоотведения</t>
  </si>
  <si>
    <t>Строительство жилья для молодых специалистов и их семей, а также граждан в сельской местности</t>
  </si>
  <si>
    <t>Разработка участка
по добыче каменного угля "Ныгдинская площадь"</t>
  </si>
  <si>
    <t>Разработка участка
по добыче каменного угля  "Герасимовская площадь"</t>
  </si>
  <si>
    <t xml:space="preserve">Разработка участка
по добыче золота на участке "Зэгэн-Гольское рудное поле" </t>
  </si>
  <si>
    <t>Строительство промышленной
площадки для утилизации и обезвреживания медицинских отходов</t>
  </si>
  <si>
    <t>Строительство промышленной
площадки для утилизации и обезвреживания отходов 3-4 класса опасности</t>
  </si>
  <si>
    <t>Реконструкция магазина в с. Голуметь</t>
  </si>
  <si>
    <t>Обеспечение  необходимых  условий  для  повышения уровня пожарной безопасности в образовательных организациях</t>
  </si>
  <si>
    <t>Повышение уровня организации питания в образовательных организациях</t>
  </si>
  <si>
    <t xml:space="preserve">Повышение качества образования и воспитания на основе использования современных информационных технологий       </t>
  </si>
  <si>
    <t>Обеспечение образовательных организаций  учебниками</t>
  </si>
  <si>
    <t>Оказание государственной
и муниципальной поддержки  молодым семьям и молодым специалистам в решении жилищной проблемы</t>
  </si>
  <si>
    <t>Повышение качества управления муниципальными финансами</t>
  </si>
  <si>
    <t>Организация качественного и доступного отдыха, оздоровления, досуга, занятости и социально полезной деятельности детей и подростков в летнее каникулярное время</t>
  </si>
  <si>
    <t>Организация профилактической работы по предупреждению суицидальных действий среди подростков, сохранение и укрепление психического здоровья обучающихся образовательных организаций</t>
  </si>
  <si>
    <t xml:space="preserve">Повышение эффективности системы
профилактики терроризма и экстремизма </t>
  </si>
  <si>
    <t>Повышение профессионального
уровня управленческих кадров, для деятельности которых наиболее характерно возникновение коррупционных рисков</t>
  </si>
  <si>
    <t>Приобретение сельскохозяйственной техники</t>
  </si>
  <si>
    <t>Реализация муниципальной программы "Энергосбережение и повышение энергетической эффективности на территории Черемховского районного муниципального образования на 2017-2019 годы"</t>
  </si>
  <si>
    <t>Реализация муниципальной программы "Молодым семьям - доступное жилье на 2014-2019 годы"</t>
  </si>
  <si>
    <t>Объем
финансирования мероприятий
в 2017 году,
тыс. руб.</t>
  </si>
  <si>
    <t xml:space="preserve">Строительство зерносклада в                    с. Парфеново, з. Чемодариха
</t>
  </si>
  <si>
    <t>Разработка генеральных планов, правил землепользования и застройки поселений Черемховского района</t>
  </si>
  <si>
    <t>Строительство, ремонт спортивных площадок в поселениях (с. Парфеново, с. Тунгуска, с. Узкий Луг, п. Михайловка)</t>
  </si>
  <si>
    <t>собственные ср-ва предприятий</t>
  </si>
  <si>
    <t>Реализация муниципальной программы "Повышение безопасности дорожного движения в Черемховском районе на 2017-2019 годы"</t>
  </si>
  <si>
    <t>Реализация муниципальной программы "Развитие культуры в Черемховском районном муниципальном образовании на период 2017-2019 гг"</t>
  </si>
  <si>
    <t>Реализация муниципальной программы "Безопасность образовательных организаций на 2017-2019 годы"</t>
  </si>
  <si>
    <t xml:space="preserve">Реализация муниципальной программы "Совершенствование
организации питания на 2017-2019 годы"
</t>
  </si>
  <si>
    <t>Реализация муниципальной программы "Безопасность школьных перевозок на 2017-2019 годы"</t>
  </si>
  <si>
    <t>Реализация муниципальной программы "Развитие современной инфраструктуры объектов образования Черемховского района на 2017-2019 годы"</t>
  </si>
  <si>
    <t>Реализация муниципальной программы "Информатизация образовательных организаций на 2017-2019 годы"</t>
  </si>
  <si>
    <t>Реализация муниципальной программы "Школьный учебник на 2017-2019 годы"</t>
  </si>
  <si>
    <t>Реализация муниципальной программы "Организация отдыха, оздоровления и занятости детей и подростков на 2017-2019 годы"</t>
  </si>
  <si>
    <t>Реализация муниципальной программы "Профилактика суицидов, предупреждение и предотвращение суицидальных попыток среди несовершеннолетних на 2017-2019 годы"</t>
  </si>
  <si>
    <t>Реализация муниципальной программы "Охрана окружающей среды на территории Черемховского районного муниципального образования" на 2017-2019</t>
  </si>
  <si>
    <t>Реализация муниципальной программы "Молодежная политика в Черемховском районном муниципальном образовании на 2017-2019 гг."</t>
  </si>
  <si>
    <t>Реализация муниципальной программы "Комплексные меры профилактики  злоупотребления наркотическими средствами и психотропными веществами в Черемховском районном муниципальном образовании на 2017-2019 годы"</t>
  </si>
  <si>
    <t>Реализация муниципальной программы "Развитие физической культуры и спорта в Черемховском районном муниципальном образовании на 2017-2019 годы"</t>
  </si>
  <si>
    <t>Реализация муниципальной программы "Улучшение условий и охраны труда в Черемховском районном муниципальном образовании на 2017-2019 годы"</t>
  </si>
  <si>
    <t>Реализация муниципальной программы "Поддержка и развитие малого и среднего предпринимательства в Черемховском районе на 2017-2019 годы"</t>
  </si>
  <si>
    <t>Реализация муниципальной программы "Профилактика правонарушений в Черемховском районном муниципальном образовании на 2017-2019 годы"</t>
  </si>
  <si>
    <t>Реализация муниципальной программы "Профилактика экстремизма и терроризма в Черемховском районном муниципальном образовании на 2017-2019 годы"</t>
  </si>
  <si>
    <t>Реализация муниципальной программы "Поддержка проводимых мероприятий, посвящённых Дням воинской славы, памятным датам России и работе с ветеранами и  инвалидами в Черемховском районе на 2017-2019 годы"</t>
  </si>
  <si>
    <t>Реализация муниципальной программы "Развитие здравоохранения в Черемховском районном муниципальном образовании на 2017-2019 годы"</t>
  </si>
  <si>
    <t>Реализация муниципальной программы "Противодействие коррупции в администрации Черемховского районного муниципального образования на 2017-2019 годы"</t>
  </si>
  <si>
    <t>Реализация муниципальной программы "Управление муниципальными финансами Черемховского районного муниципального образования на 2017-2019 годы"</t>
  </si>
  <si>
    <t>Реализация муниципальной программы "Инвентаризация муниципальных объектов недвижимости Черемховского районного муниципального образования на 2017-2019 годы"</t>
  </si>
  <si>
    <t>Начальник отдела экономического
прогнозирования и планирования</t>
  </si>
  <si>
    <t>Модернизация Домов культуры (с. Верхний Булай, с. Алехино, с Парфеново)</t>
  </si>
  <si>
    <t>Приобретение племенного скота (с. Нижняя Иреть, с. Парфеново, д. Белобородова, д. Малиновка, з. Чемодариха, з. Ступина)</t>
  </si>
  <si>
    <t>Результат реализации мероприятий</t>
  </si>
  <si>
    <t>исполнение</t>
  </si>
  <si>
    <t xml:space="preserve">   </t>
  </si>
  <si>
    <t>Геолого-разведочные работы</t>
  </si>
  <si>
    <t>Отчет об итогах реализации Плана социально-экономического развития
Черемховского районного муниципального образования за 2017 год</t>
  </si>
  <si>
    <t>Реализация муниципальной программы "Устойчивое развитие сельских территорий Черемховского районного муниципального образования на 2014-2020 годы"</t>
  </si>
  <si>
    <t>Получение положительного заключения на проектно-сметную документацию на строительство многофункциональной спортивной площадки в с. Онот</t>
  </si>
  <si>
    <t>Обеспечение безопасности школьных перевозок и равного доступа обучающихся к общеобразовательным организациям</t>
  </si>
  <si>
    <t xml:space="preserve">Создание комфортных и безопасных условий для участников образовательного процесса </t>
  </si>
  <si>
    <t xml:space="preserve">    </t>
  </si>
  <si>
    <t>Повышение привлекательности услуг учреждений культуры для населения, рост количества посещений учреждений культуры</t>
  </si>
  <si>
    <t>Укрепление материально-технической базы сельских домов культуры</t>
  </si>
  <si>
    <t>Обеспечение безопасности участия детей в дорожном движении</t>
  </si>
  <si>
    <t>Обеспечение эффективного использования энергетических ресурсов бюджетными структурами, находящимися в муниципальной собственности Черемховского районного муниципального образования</t>
  </si>
  <si>
    <t xml:space="preserve">Проведение мероприятий, направленных на реализацию творческого, интеллектуального потенциала и развитие деловой активности молодых граждан </t>
  </si>
  <si>
    <t>Проведение мероприятий, направленных на сокращение масштабов немедицинского потребления наркотических и психотропных веществ</t>
  </si>
  <si>
    <t>Проведение мероприятий, направленных на развитие физической культуры и массового спорта</t>
  </si>
  <si>
    <t>-</t>
  </si>
  <si>
    <t>Улучшение условий и охраны труда, прведение конкурсов по охране труда</t>
  </si>
  <si>
    <t>Содействие развитию малого и среднего предпринимательства, проведение выставочно-ярмарочных и конкурсных мероприятий</t>
  </si>
  <si>
    <t xml:space="preserve">Повышение эффективности системы
профилактики правонарушений </t>
  </si>
  <si>
    <t>Строительные работы завершены</t>
  </si>
  <si>
    <t>Пополнение книжного фонда библиотек, приобретение художественной литературы и научно-публицистических журналов</t>
  </si>
  <si>
    <t>Повышение качества теплоснабжения в поселениях Черемховского района</t>
  </si>
  <si>
    <t>Повышение качества водоснабжения в поселениях Черемховского района</t>
  </si>
  <si>
    <t>Осуществлен первый этап строительства полигона твердых бытовых отходов на территории р.п. Михайловка</t>
  </si>
  <si>
    <t>Реализация приоритетных социально значимых мероприятий, инициируемых гражданами</t>
  </si>
  <si>
    <t>Улучшение качества обслуживания населения</t>
  </si>
  <si>
    <t>Создание условий для функционирования и развития ветеранского движения на территории Черемховского района</t>
  </si>
  <si>
    <t>Реализация мероприятий по обеспечению доступности
и улучшению качества оказания медицинской помощи населению</t>
  </si>
  <si>
    <t>Проведение работ по инвентаризации объектов недвижимости и межеванию земельных участков, занятых объектами недвижимости</t>
  </si>
  <si>
    <t>Е.А. Ершова</t>
  </si>
  <si>
    <t>Обеспечение сохранности урожая, повышение качества зерна</t>
  </si>
  <si>
    <t xml:space="preserve">Приобретение 112 единиц сельскохозяйственной техники (тракторов, комбайнов)
</t>
  </si>
  <si>
    <t>Приобретение 221 голов племенного скота, увеличение производства молока и мяса</t>
  </si>
  <si>
    <t>Корректировка функциональных и территориальных зон, а также приведение в соответствие с действующим законодательством генерального плана, правил землепользования и застройки</t>
  </si>
  <si>
    <t>Приведение автодорог местного значения в соответствие нормативным требования безопасности дорожного движения</t>
  </si>
  <si>
    <t>Предоставление субсидии на улучшение жилищных условий 4 семьям, работающим в сельском хозяйстве, в том числе 1 молодой семье</t>
  </si>
  <si>
    <t>Осуществлен ремонт и строительство  спортивных игровых площадок в д. Герасимова, д. Русская Аларь, д. Савинская, с. Тунгуска, с. Узкий Луг</t>
  </si>
  <si>
    <t>5000,0*</t>
  </si>
  <si>
    <t>* сельскохозяйственная техника приобретена по договорам лизинга</t>
  </si>
  <si>
    <t>Положительная динамика показателей социально-экономического развития района</t>
  </si>
  <si>
    <r>
      <t>УТВЕРЖДЕН                  
решением Думы
Черемховского районного                            муниципального образования
от</t>
    </r>
    <r>
      <rPr>
        <sz val="10"/>
        <color theme="1"/>
        <rFont val="Times New Roman"/>
        <family val="1"/>
        <charset val="204"/>
      </rPr>
      <t xml:space="preserve"> </t>
    </r>
    <r>
      <rPr>
        <b/>
        <u/>
        <sz val="10"/>
        <color theme="1"/>
        <rFont val="Times New Roman"/>
        <family val="1"/>
        <charset val="204"/>
      </rPr>
      <t>30.05.2018</t>
    </r>
    <r>
      <rPr>
        <b/>
        <sz val="10"/>
        <color theme="1"/>
        <rFont val="Times New Roman"/>
        <family val="1"/>
        <charset val="204"/>
      </rPr>
      <t xml:space="preserve"> № </t>
    </r>
    <r>
      <rPr>
        <b/>
        <u/>
        <sz val="10"/>
        <color theme="1"/>
        <rFont val="Times New Roman"/>
        <family val="1"/>
        <charset val="204"/>
      </rPr>
      <t>218</t>
    </r>
    <r>
      <rPr>
        <b/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</si>
</sst>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1" xfId="0" applyFont="1" applyFill="1" applyBorder="1" applyAlignment="1">
      <alignment horizontal="center" vertical="center"/>
    </xf>
    <xf numFmtId="164" fontId="0" fillId="0" borderId="0" xfId="0" applyNumberFormat="1" applyFill="1"/>
    <xf numFmtId="164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 applyFill="1"/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/>
    <xf numFmtId="0" fontId="10" fillId="0" borderId="0" xfId="0" applyFont="1" applyFill="1"/>
    <xf numFmtId="165" fontId="11" fillId="0" borderId="0" xfId="0" applyNumberFormat="1" applyFont="1" applyFill="1"/>
    <xf numFmtId="164" fontId="11" fillId="0" borderId="0" xfId="0" applyNumberFormat="1" applyFont="1" applyFill="1"/>
    <xf numFmtId="0" fontId="11" fillId="0" borderId="0" xfId="0" applyFont="1" applyFill="1"/>
    <xf numFmtId="165" fontId="12" fillId="0" borderId="5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65" fontId="1" fillId="0" borderId="4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zoomScaleNormal="100" workbookViewId="0">
      <selection activeCell="M2" sqref="M2"/>
    </sheetView>
  </sheetViews>
  <sheetFormatPr defaultRowHeight="15"/>
  <cols>
    <col min="1" max="1" width="5.42578125" style="1" customWidth="1"/>
    <col min="2" max="2" width="25" style="1" customWidth="1"/>
    <col min="3" max="3" width="14.85546875" style="1" customWidth="1"/>
    <col min="4" max="4" width="12.7109375" style="1" customWidth="1"/>
    <col min="5" max="5" width="12.28515625" style="1" customWidth="1"/>
    <col min="6" max="6" width="12" style="1" customWidth="1"/>
    <col min="7" max="7" width="11.85546875" style="1" customWidth="1"/>
    <col min="8" max="8" width="13.7109375" style="1" customWidth="1"/>
    <col min="9" max="9" width="13" style="1" customWidth="1"/>
    <col min="10" max="10" width="33" style="1" customWidth="1"/>
    <col min="11" max="11" width="10.28515625" style="1" customWidth="1"/>
    <col min="12" max="16384" width="9.140625" style="1"/>
  </cols>
  <sheetData>
    <row r="1" spans="1:14" s="6" customFormat="1" ht="86.25" customHeight="1">
      <c r="A1" s="4"/>
      <c r="B1" s="5"/>
      <c r="C1" s="4"/>
      <c r="D1" s="4"/>
      <c r="E1" s="4"/>
      <c r="F1" s="4"/>
      <c r="G1" s="4"/>
      <c r="H1" s="4"/>
      <c r="I1" s="4"/>
      <c r="J1" s="13" t="s">
        <v>112</v>
      </c>
    </row>
    <row r="2" spans="1:14" s="6" customFormat="1" ht="45" customHeight="1">
      <c r="A2" s="36" t="s">
        <v>74</v>
      </c>
      <c r="B2" s="36"/>
      <c r="C2" s="36"/>
      <c r="D2" s="36"/>
      <c r="E2" s="36"/>
      <c r="F2" s="36"/>
      <c r="G2" s="36"/>
      <c r="H2" s="36"/>
      <c r="I2" s="36"/>
      <c r="J2" s="36"/>
    </row>
    <row r="3" spans="1:14" ht="71.25" customHeight="1">
      <c r="A3" s="3" t="s">
        <v>0</v>
      </c>
      <c r="B3" s="7" t="s">
        <v>1</v>
      </c>
      <c r="C3" s="3" t="s">
        <v>39</v>
      </c>
      <c r="D3" s="3" t="s">
        <v>2</v>
      </c>
      <c r="E3" s="3" t="s">
        <v>3</v>
      </c>
      <c r="F3" s="3" t="s">
        <v>4</v>
      </c>
      <c r="G3" s="3" t="s">
        <v>8</v>
      </c>
      <c r="H3" s="3" t="s">
        <v>9</v>
      </c>
      <c r="I3" s="3" t="s">
        <v>5</v>
      </c>
      <c r="J3" s="3" t="s">
        <v>70</v>
      </c>
    </row>
    <row r="4" spans="1:14" ht="29.25" customHeight="1">
      <c r="A4" s="12">
        <v>1</v>
      </c>
      <c r="B4" s="2" t="s">
        <v>40</v>
      </c>
      <c r="C4" s="15">
        <f>D4+E4+F4+G4+H4+I4</f>
        <v>8000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8000</v>
      </c>
      <c r="J4" s="9" t="s">
        <v>102</v>
      </c>
      <c r="K4" s="18"/>
    </row>
    <row r="5" spans="1:14" ht="40.5" customHeight="1">
      <c r="A5" s="12">
        <v>2</v>
      </c>
      <c r="B5" s="2" t="s">
        <v>36</v>
      </c>
      <c r="C5" s="15">
        <v>251195</v>
      </c>
      <c r="D5" s="15">
        <v>0</v>
      </c>
      <c r="E5" s="15">
        <v>48455</v>
      </c>
      <c r="F5" s="15">
        <v>0</v>
      </c>
      <c r="G5" s="15">
        <v>0</v>
      </c>
      <c r="H5" s="15" t="s">
        <v>109</v>
      </c>
      <c r="I5" s="15">
        <v>197740</v>
      </c>
      <c r="J5" s="9" t="s">
        <v>103</v>
      </c>
    </row>
    <row r="6" spans="1:14" ht="66" customHeight="1">
      <c r="A6" s="12">
        <v>3</v>
      </c>
      <c r="B6" s="2" t="s">
        <v>69</v>
      </c>
      <c r="C6" s="15">
        <f>D6+E6+F6+G6+H6+I6</f>
        <v>32262</v>
      </c>
      <c r="D6" s="15">
        <v>0</v>
      </c>
      <c r="E6" s="15">
        <v>15926</v>
      </c>
      <c r="F6" s="15">
        <v>0</v>
      </c>
      <c r="G6" s="15">
        <v>0</v>
      </c>
      <c r="H6" s="15">
        <v>0</v>
      </c>
      <c r="I6" s="15">
        <v>16336</v>
      </c>
      <c r="J6" s="9" t="s">
        <v>104</v>
      </c>
    </row>
    <row r="7" spans="1:14" ht="79.5" customHeight="1">
      <c r="A7" s="12">
        <v>4</v>
      </c>
      <c r="B7" s="19" t="s">
        <v>75</v>
      </c>
      <c r="C7" s="15">
        <f t="shared" ref="C7:C47" si="0">D7+E7+F7+G7+H7+I7</f>
        <v>144.5</v>
      </c>
      <c r="D7" s="15">
        <v>0</v>
      </c>
      <c r="E7" s="15">
        <v>0</v>
      </c>
      <c r="F7" s="15">
        <v>44.5</v>
      </c>
      <c r="G7" s="15">
        <v>0</v>
      </c>
      <c r="H7" s="15">
        <v>100</v>
      </c>
      <c r="I7" s="15">
        <v>0</v>
      </c>
      <c r="J7" s="9" t="s">
        <v>76</v>
      </c>
    </row>
    <row r="8" spans="1:14" ht="54" customHeight="1">
      <c r="A8" s="12">
        <v>5</v>
      </c>
      <c r="B8" s="2" t="s">
        <v>46</v>
      </c>
      <c r="C8" s="15">
        <f t="shared" si="0"/>
        <v>2843.9</v>
      </c>
      <c r="D8" s="15">
        <v>0</v>
      </c>
      <c r="E8" s="15">
        <v>0</v>
      </c>
      <c r="F8" s="15">
        <v>2843.9</v>
      </c>
      <c r="G8" s="15">
        <v>0</v>
      </c>
      <c r="H8" s="15">
        <v>0</v>
      </c>
      <c r="I8" s="15">
        <v>0</v>
      </c>
      <c r="J8" s="22" t="s">
        <v>26</v>
      </c>
    </row>
    <row r="9" spans="1:14" ht="65.25" customHeight="1">
      <c r="A9" s="12">
        <v>6</v>
      </c>
      <c r="B9" s="20" t="s">
        <v>47</v>
      </c>
      <c r="C9" s="15">
        <f t="shared" si="0"/>
        <v>1943.5900000000001</v>
      </c>
      <c r="D9" s="15">
        <v>0</v>
      </c>
      <c r="E9" s="15">
        <v>553.9</v>
      </c>
      <c r="F9" s="15">
        <v>1389.69</v>
      </c>
      <c r="G9" s="15">
        <v>0</v>
      </c>
      <c r="H9" s="15">
        <v>0</v>
      </c>
      <c r="I9" s="15">
        <v>0</v>
      </c>
      <c r="J9" s="20" t="s">
        <v>27</v>
      </c>
    </row>
    <row r="10" spans="1:14" ht="54.75" customHeight="1">
      <c r="A10" s="12">
        <v>7</v>
      </c>
      <c r="B10" s="2" t="s">
        <v>48</v>
      </c>
      <c r="C10" s="15">
        <f t="shared" si="0"/>
        <v>9032</v>
      </c>
      <c r="D10" s="15">
        <v>0</v>
      </c>
      <c r="E10" s="15">
        <v>1151.5999999999999</v>
      </c>
      <c r="F10" s="15">
        <v>7880.4</v>
      </c>
      <c r="G10" s="15">
        <v>0</v>
      </c>
      <c r="H10" s="15">
        <v>0</v>
      </c>
      <c r="I10" s="15">
        <v>0</v>
      </c>
      <c r="J10" s="9" t="s">
        <v>77</v>
      </c>
    </row>
    <row r="11" spans="1:14" ht="80.25" customHeight="1">
      <c r="A11" s="12">
        <v>8</v>
      </c>
      <c r="B11" s="19" t="s">
        <v>49</v>
      </c>
      <c r="C11" s="15">
        <f t="shared" si="0"/>
        <v>11936</v>
      </c>
      <c r="D11" s="15">
        <v>519.9</v>
      </c>
      <c r="E11" s="15">
        <v>2115.5</v>
      </c>
      <c r="F11" s="15">
        <v>9300.6</v>
      </c>
      <c r="G11" s="15">
        <v>0</v>
      </c>
      <c r="H11" s="15">
        <v>0</v>
      </c>
      <c r="I11" s="15">
        <v>0</v>
      </c>
      <c r="J11" s="9" t="s">
        <v>78</v>
      </c>
    </row>
    <row r="12" spans="1:14" ht="67.5" customHeight="1">
      <c r="A12" s="12">
        <v>9</v>
      </c>
      <c r="B12" s="2" t="s">
        <v>50</v>
      </c>
      <c r="C12" s="15">
        <f t="shared" si="0"/>
        <v>35</v>
      </c>
      <c r="D12" s="15">
        <v>0</v>
      </c>
      <c r="E12" s="15">
        <v>0</v>
      </c>
      <c r="F12" s="15">
        <v>35</v>
      </c>
      <c r="G12" s="15">
        <v>0</v>
      </c>
      <c r="H12" s="15">
        <v>0</v>
      </c>
      <c r="I12" s="15">
        <v>0</v>
      </c>
      <c r="J12" s="9" t="s">
        <v>28</v>
      </c>
      <c r="N12" s="1" t="s">
        <v>79</v>
      </c>
    </row>
    <row r="13" spans="1:14" ht="39.75" customHeight="1">
      <c r="A13" s="12">
        <v>10</v>
      </c>
      <c r="B13" s="2" t="s">
        <v>51</v>
      </c>
      <c r="C13" s="15">
        <f t="shared" si="0"/>
        <v>15</v>
      </c>
      <c r="D13" s="15">
        <v>0</v>
      </c>
      <c r="E13" s="15">
        <v>0</v>
      </c>
      <c r="F13" s="15">
        <v>15</v>
      </c>
      <c r="G13" s="15">
        <v>0</v>
      </c>
      <c r="H13" s="15">
        <v>0</v>
      </c>
      <c r="I13" s="15">
        <v>0</v>
      </c>
      <c r="J13" s="9" t="s">
        <v>29</v>
      </c>
    </row>
    <row r="14" spans="1:14" ht="66" customHeight="1">
      <c r="A14" s="12">
        <v>11</v>
      </c>
      <c r="B14" s="2" t="s">
        <v>52</v>
      </c>
      <c r="C14" s="15">
        <f t="shared" si="0"/>
        <v>3577.3700000000003</v>
      </c>
      <c r="D14" s="15">
        <v>0</v>
      </c>
      <c r="E14" s="15">
        <v>2484.5</v>
      </c>
      <c r="F14" s="15">
        <v>975.57</v>
      </c>
      <c r="G14" s="15">
        <v>0</v>
      </c>
      <c r="H14" s="15">
        <v>117.3</v>
      </c>
      <c r="I14" s="15">
        <v>0</v>
      </c>
      <c r="J14" s="9" t="s">
        <v>32</v>
      </c>
    </row>
    <row r="15" spans="1:14" ht="92.25" customHeight="1">
      <c r="A15" s="12">
        <v>12</v>
      </c>
      <c r="B15" s="2" t="s">
        <v>53</v>
      </c>
      <c r="C15" s="15">
        <f t="shared" si="0"/>
        <v>5.2</v>
      </c>
      <c r="D15" s="15">
        <v>0</v>
      </c>
      <c r="E15" s="15">
        <v>0</v>
      </c>
      <c r="F15" s="15">
        <v>5.2</v>
      </c>
      <c r="G15" s="15">
        <v>0</v>
      </c>
      <c r="H15" s="15">
        <v>0</v>
      </c>
      <c r="I15" s="15">
        <v>0</v>
      </c>
      <c r="J15" s="9" t="s">
        <v>33</v>
      </c>
    </row>
    <row r="16" spans="1:14" ht="53.25" customHeight="1">
      <c r="A16" s="12">
        <v>13</v>
      </c>
      <c r="B16" s="19" t="s">
        <v>16</v>
      </c>
      <c r="C16" s="15">
        <f t="shared" si="0"/>
        <v>150.39388000000002</v>
      </c>
      <c r="D16" s="15">
        <v>31.7</v>
      </c>
      <c r="E16" s="15">
        <v>64.696070000000006</v>
      </c>
      <c r="F16" s="15">
        <v>53.997810000000001</v>
      </c>
      <c r="G16" s="15">
        <v>0</v>
      </c>
      <c r="H16" s="15">
        <v>0</v>
      </c>
      <c r="I16" s="15">
        <v>0</v>
      </c>
      <c r="J16" s="9" t="s">
        <v>92</v>
      </c>
    </row>
    <row r="17" spans="1:11" ht="39.75" customHeight="1">
      <c r="A17" s="12">
        <v>14</v>
      </c>
      <c r="B17" s="19" t="s">
        <v>68</v>
      </c>
      <c r="C17" s="15">
        <f t="shared" si="0"/>
        <v>4882.8</v>
      </c>
      <c r="D17" s="15">
        <v>1477.5</v>
      </c>
      <c r="E17" s="15">
        <v>2685.3</v>
      </c>
      <c r="F17" s="15">
        <v>0</v>
      </c>
      <c r="G17" s="15">
        <v>720</v>
      </c>
      <c r="H17" s="15">
        <v>0</v>
      </c>
      <c r="I17" s="15">
        <v>0</v>
      </c>
      <c r="J17" s="9" t="s">
        <v>81</v>
      </c>
    </row>
    <row r="18" spans="1:11" ht="75.75" customHeight="1">
      <c r="A18" s="12">
        <v>15</v>
      </c>
      <c r="B18" s="19" t="s">
        <v>45</v>
      </c>
      <c r="C18" s="15">
        <f t="shared" si="0"/>
        <v>1793.4</v>
      </c>
      <c r="D18" s="15">
        <v>31.7</v>
      </c>
      <c r="E18" s="15">
        <v>64.7</v>
      </c>
      <c r="F18" s="15">
        <v>1522</v>
      </c>
      <c r="G18" s="15">
        <v>0</v>
      </c>
      <c r="H18" s="15">
        <v>175</v>
      </c>
      <c r="I18" s="15">
        <v>0</v>
      </c>
      <c r="J18" s="9" t="s">
        <v>80</v>
      </c>
    </row>
    <row r="19" spans="1:11" ht="65.25" customHeight="1">
      <c r="A19" s="12">
        <v>16</v>
      </c>
      <c r="B19" s="2" t="s">
        <v>44</v>
      </c>
      <c r="C19" s="15">
        <f t="shared" si="0"/>
        <v>37.35</v>
      </c>
      <c r="D19" s="15">
        <v>0</v>
      </c>
      <c r="E19" s="15">
        <v>0</v>
      </c>
      <c r="F19" s="15">
        <v>37.35</v>
      </c>
      <c r="G19" s="15">
        <v>0</v>
      </c>
      <c r="H19" s="15">
        <v>0</v>
      </c>
      <c r="I19" s="15">
        <v>0</v>
      </c>
      <c r="J19" s="9" t="s">
        <v>82</v>
      </c>
    </row>
    <row r="20" spans="1:11" ht="41.25" customHeight="1">
      <c r="A20" s="12">
        <v>17</v>
      </c>
      <c r="B20" s="2" t="s">
        <v>17</v>
      </c>
      <c r="C20" s="15">
        <f t="shared" si="0"/>
        <v>27238.7</v>
      </c>
      <c r="D20" s="15">
        <v>0</v>
      </c>
      <c r="E20" s="15">
        <v>25243.3</v>
      </c>
      <c r="F20" s="15">
        <v>89.4</v>
      </c>
      <c r="G20" s="15">
        <v>1906</v>
      </c>
      <c r="H20" s="15">
        <v>0</v>
      </c>
      <c r="I20" s="15">
        <v>0</v>
      </c>
      <c r="J20" s="9" t="s">
        <v>93</v>
      </c>
      <c r="K20" s="10"/>
    </row>
    <row r="21" spans="1:11" ht="39" customHeight="1">
      <c r="A21" s="12">
        <v>18</v>
      </c>
      <c r="B21" s="2" t="s">
        <v>18</v>
      </c>
      <c r="C21" s="15">
        <f t="shared" si="0"/>
        <v>1888.8999999999999</v>
      </c>
      <c r="D21" s="15">
        <v>0</v>
      </c>
      <c r="E21" s="15">
        <v>1756.6</v>
      </c>
      <c r="F21" s="15">
        <v>0</v>
      </c>
      <c r="G21" s="15">
        <v>132.30000000000001</v>
      </c>
      <c r="H21" s="15">
        <v>0</v>
      </c>
      <c r="I21" s="15">
        <v>0</v>
      </c>
      <c r="J21" s="9" t="s">
        <v>94</v>
      </c>
      <c r="K21" s="11"/>
    </row>
    <row r="22" spans="1:11" ht="103.5" customHeight="1">
      <c r="A22" s="12">
        <v>19</v>
      </c>
      <c r="B22" s="2" t="s">
        <v>37</v>
      </c>
      <c r="C22" s="15">
        <f t="shared" si="0"/>
        <v>430</v>
      </c>
      <c r="D22" s="15">
        <v>0</v>
      </c>
      <c r="E22" s="15">
        <v>0</v>
      </c>
      <c r="F22" s="15">
        <v>430</v>
      </c>
      <c r="G22" s="15">
        <v>0</v>
      </c>
      <c r="H22" s="15">
        <v>0</v>
      </c>
      <c r="I22" s="15">
        <v>0</v>
      </c>
      <c r="J22" s="9" t="s">
        <v>83</v>
      </c>
    </row>
    <row r="23" spans="1:11" ht="78.75" customHeight="1">
      <c r="A23" s="12">
        <v>20</v>
      </c>
      <c r="B23" s="2" t="s">
        <v>41</v>
      </c>
      <c r="C23" s="15">
        <f t="shared" si="0"/>
        <v>157.19999999999999</v>
      </c>
      <c r="D23" s="15">
        <v>0</v>
      </c>
      <c r="E23" s="15">
        <v>0</v>
      </c>
      <c r="F23" s="15">
        <v>0</v>
      </c>
      <c r="G23" s="15">
        <v>157.19999999999999</v>
      </c>
      <c r="H23" s="15">
        <v>0</v>
      </c>
      <c r="I23" s="15">
        <v>0</v>
      </c>
      <c r="J23" s="9" t="s">
        <v>105</v>
      </c>
    </row>
    <row r="24" spans="1:11" ht="78" customHeight="1">
      <c r="A24" s="12">
        <v>21</v>
      </c>
      <c r="B24" s="2" t="s">
        <v>54</v>
      </c>
      <c r="C24" s="15">
        <f t="shared" si="0"/>
        <v>48392.1</v>
      </c>
      <c r="D24" s="15">
        <v>31478.3</v>
      </c>
      <c r="E24" s="15">
        <v>15504.3</v>
      </c>
      <c r="F24" s="15">
        <v>1409.5</v>
      </c>
      <c r="G24" s="15">
        <v>0</v>
      </c>
      <c r="H24" s="15">
        <v>0</v>
      </c>
      <c r="I24" s="15">
        <v>0</v>
      </c>
      <c r="J24" s="9" t="s">
        <v>95</v>
      </c>
    </row>
    <row r="25" spans="1:11" ht="54" customHeight="1">
      <c r="A25" s="12">
        <v>22</v>
      </c>
      <c r="B25" s="2" t="s">
        <v>6</v>
      </c>
      <c r="C25" s="15">
        <f t="shared" si="0"/>
        <v>18183.900000000001</v>
      </c>
      <c r="D25" s="15">
        <v>0</v>
      </c>
      <c r="E25" s="15">
        <v>0</v>
      </c>
      <c r="F25" s="15">
        <v>9369.7999999999993</v>
      </c>
      <c r="G25" s="15">
        <v>8814.1</v>
      </c>
      <c r="H25" s="15">
        <v>0</v>
      </c>
      <c r="I25" s="15">
        <v>0</v>
      </c>
      <c r="J25" s="9" t="s">
        <v>106</v>
      </c>
    </row>
    <row r="26" spans="1:11" ht="53.25" customHeight="1">
      <c r="A26" s="12">
        <v>23</v>
      </c>
      <c r="B26" s="2" t="s">
        <v>19</v>
      </c>
      <c r="C26" s="15">
        <f t="shared" si="0"/>
        <v>4506.5</v>
      </c>
      <c r="D26" s="15">
        <v>2327.6</v>
      </c>
      <c r="E26" s="15">
        <v>2178.9</v>
      </c>
      <c r="F26" s="15">
        <v>0</v>
      </c>
      <c r="G26" s="15">
        <v>0</v>
      </c>
      <c r="H26" s="15">
        <v>0</v>
      </c>
      <c r="I26" s="15">
        <v>0</v>
      </c>
      <c r="J26" s="9" t="s">
        <v>107</v>
      </c>
    </row>
    <row r="27" spans="1:11" ht="54.75" customHeight="1">
      <c r="A27" s="12">
        <v>24</v>
      </c>
      <c r="B27" s="2" t="s">
        <v>38</v>
      </c>
      <c r="C27" s="15">
        <f t="shared" si="0"/>
        <v>861.5</v>
      </c>
      <c r="D27" s="15">
        <v>101.1</v>
      </c>
      <c r="E27" s="15">
        <v>87.1</v>
      </c>
      <c r="F27" s="15">
        <v>169.3</v>
      </c>
      <c r="G27" s="15">
        <v>0</v>
      </c>
      <c r="H27" s="15">
        <v>504</v>
      </c>
      <c r="I27" s="15">
        <v>0</v>
      </c>
      <c r="J27" s="9" t="s">
        <v>30</v>
      </c>
    </row>
    <row r="28" spans="1:11" ht="66.75" customHeight="1">
      <c r="A28" s="12">
        <v>25</v>
      </c>
      <c r="B28" s="2" t="s">
        <v>55</v>
      </c>
      <c r="C28" s="15">
        <f t="shared" si="0"/>
        <v>274</v>
      </c>
      <c r="D28" s="15">
        <v>0</v>
      </c>
      <c r="E28" s="15">
        <v>100</v>
      </c>
      <c r="F28" s="15">
        <v>174</v>
      </c>
      <c r="G28" s="15">
        <v>0</v>
      </c>
      <c r="H28" s="15">
        <v>0</v>
      </c>
      <c r="I28" s="15">
        <v>0</v>
      </c>
      <c r="J28" s="22" t="s">
        <v>84</v>
      </c>
    </row>
    <row r="29" spans="1:11" ht="118.5" customHeight="1">
      <c r="A29" s="12">
        <v>26</v>
      </c>
      <c r="B29" s="2" t="s">
        <v>56</v>
      </c>
      <c r="C29" s="15">
        <f t="shared" si="0"/>
        <v>97</v>
      </c>
      <c r="D29" s="15">
        <v>0</v>
      </c>
      <c r="E29" s="15">
        <v>33</v>
      </c>
      <c r="F29" s="15">
        <v>64</v>
      </c>
      <c r="G29" s="15">
        <v>0</v>
      </c>
      <c r="H29" s="15">
        <v>0</v>
      </c>
      <c r="I29" s="15">
        <v>0</v>
      </c>
      <c r="J29" s="9" t="s">
        <v>85</v>
      </c>
    </row>
    <row r="30" spans="1:11" ht="90.75" customHeight="1">
      <c r="A30" s="12">
        <v>27</v>
      </c>
      <c r="B30" s="2" t="s">
        <v>57</v>
      </c>
      <c r="C30" s="15">
        <f t="shared" si="0"/>
        <v>969.2</v>
      </c>
      <c r="D30" s="15">
        <v>0</v>
      </c>
      <c r="E30" s="15">
        <v>500</v>
      </c>
      <c r="F30" s="15">
        <v>447</v>
      </c>
      <c r="G30" s="15">
        <v>0</v>
      </c>
      <c r="H30" s="15">
        <v>22.2</v>
      </c>
      <c r="I30" s="15">
        <v>0</v>
      </c>
      <c r="J30" s="9" t="s">
        <v>86</v>
      </c>
    </row>
    <row r="31" spans="1:11" ht="64.5" customHeight="1">
      <c r="A31" s="12">
        <v>28</v>
      </c>
      <c r="B31" s="2" t="s">
        <v>42</v>
      </c>
      <c r="C31" s="15">
        <f t="shared" si="0"/>
        <v>332.18299999999999</v>
      </c>
      <c r="D31" s="15">
        <v>0</v>
      </c>
      <c r="E31" s="15">
        <v>61.683</v>
      </c>
      <c r="F31" s="15">
        <v>0</v>
      </c>
      <c r="G31" s="15">
        <v>50</v>
      </c>
      <c r="H31" s="15">
        <f>45+55+120.5</f>
        <v>220.5</v>
      </c>
      <c r="I31" s="15">
        <v>0</v>
      </c>
      <c r="J31" s="9" t="s">
        <v>108</v>
      </c>
    </row>
    <row r="32" spans="1:11" ht="40.5" customHeight="1">
      <c r="A32" s="12">
        <v>29</v>
      </c>
      <c r="B32" s="2" t="s">
        <v>20</v>
      </c>
      <c r="C32" s="15">
        <f t="shared" si="0"/>
        <v>40010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40010</v>
      </c>
      <c r="J32" s="9" t="s">
        <v>111</v>
      </c>
    </row>
    <row r="33" spans="1:13" ht="41.25" customHeight="1">
      <c r="A33" s="12">
        <v>30</v>
      </c>
      <c r="B33" s="2" t="s">
        <v>21</v>
      </c>
      <c r="C33" s="15">
        <f t="shared" si="0"/>
        <v>10000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10000</v>
      </c>
      <c r="J33" s="9" t="s">
        <v>73</v>
      </c>
    </row>
    <row r="34" spans="1:13" ht="54" customHeight="1">
      <c r="A34" s="12">
        <v>31</v>
      </c>
      <c r="B34" s="2" t="s">
        <v>22</v>
      </c>
      <c r="C34" s="15">
        <f t="shared" si="0"/>
        <v>5000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5000</v>
      </c>
      <c r="J34" s="9" t="s">
        <v>73</v>
      </c>
      <c r="L34" s="1" t="s">
        <v>72</v>
      </c>
    </row>
    <row r="35" spans="1:13" ht="66" customHeight="1">
      <c r="A35" s="12">
        <v>32</v>
      </c>
      <c r="B35" s="21" t="s">
        <v>23</v>
      </c>
      <c r="C35" s="15">
        <f t="shared" si="0"/>
        <v>1500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1500</v>
      </c>
      <c r="J35" s="9" t="s">
        <v>91</v>
      </c>
    </row>
    <row r="36" spans="1:13" ht="66.75" customHeight="1">
      <c r="A36" s="12">
        <v>33</v>
      </c>
      <c r="B36" s="19" t="s">
        <v>24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9" t="s">
        <v>87</v>
      </c>
    </row>
    <row r="37" spans="1:13" ht="41.25" customHeight="1">
      <c r="A37" s="12">
        <v>34</v>
      </c>
      <c r="B37" s="19" t="s">
        <v>7</v>
      </c>
      <c r="C37" s="15">
        <f t="shared" si="0"/>
        <v>14329.54653</v>
      </c>
      <c r="D37" s="15">
        <v>0</v>
      </c>
      <c r="E37" s="15">
        <v>13490.805899999999</v>
      </c>
      <c r="F37" s="15">
        <v>399.74700000000001</v>
      </c>
      <c r="G37" s="15">
        <v>438.99363</v>
      </c>
      <c r="H37" s="15">
        <v>0</v>
      </c>
      <c r="I37" s="15">
        <v>0</v>
      </c>
      <c r="J37" s="9" t="s">
        <v>96</v>
      </c>
    </row>
    <row r="38" spans="1:13" ht="27" customHeight="1">
      <c r="A38" s="12">
        <v>35</v>
      </c>
      <c r="B38" s="19" t="s">
        <v>25</v>
      </c>
      <c r="C38" s="15">
        <f t="shared" si="0"/>
        <v>500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500</v>
      </c>
      <c r="J38" s="9" t="s">
        <v>97</v>
      </c>
    </row>
    <row r="39" spans="1:13" ht="78" customHeight="1">
      <c r="A39" s="12">
        <v>36</v>
      </c>
      <c r="B39" s="19" t="s">
        <v>58</v>
      </c>
      <c r="C39" s="15">
        <f t="shared" si="0"/>
        <v>21</v>
      </c>
      <c r="D39" s="15">
        <v>0</v>
      </c>
      <c r="E39" s="15">
        <v>0</v>
      </c>
      <c r="F39" s="15">
        <v>21</v>
      </c>
      <c r="G39" s="15">
        <v>0</v>
      </c>
      <c r="H39" s="15">
        <v>0</v>
      </c>
      <c r="I39" s="15">
        <v>0</v>
      </c>
      <c r="J39" s="9" t="s">
        <v>88</v>
      </c>
    </row>
    <row r="40" spans="1:13" ht="77.25" customHeight="1">
      <c r="A40" s="12">
        <v>37</v>
      </c>
      <c r="B40" s="19" t="s">
        <v>59</v>
      </c>
      <c r="C40" s="15">
        <f t="shared" si="0"/>
        <v>10</v>
      </c>
      <c r="D40" s="15">
        <v>0</v>
      </c>
      <c r="E40" s="15">
        <v>0</v>
      </c>
      <c r="F40" s="15">
        <v>10</v>
      </c>
      <c r="G40" s="15">
        <v>0</v>
      </c>
      <c r="H40" s="15">
        <v>0</v>
      </c>
      <c r="I40" s="15">
        <v>0</v>
      </c>
      <c r="J40" s="9" t="s">
        <v>89</v>
      </c>
    </row>
    <row r="41" spans="1:13" ht="78" customHeight="1">
      <c r="A41" s="12">
        <v>38</v>
      </c>
      <c r="B41" s="19" t="s">
        <v>60</v>
      </c>
      <c r="C41" s="15">
        <f t="shared" si="0"/>
        <v>19</v>
      </c>
      <c r="D41" s="15">
        <v>0</v>
      </c>
      <c r="E41" s="15">
        <v>0</v>
      </c>
      <c r="F41" s="15">
        <v>19</v>
      </c>
      <c r="G41" s="15">
        <v>0</v>
      </c>
      <c r="H41" s="15">
        <v>0</v>
      </c>
      <c r="I41" s="15">
        <v>0</v>
      </c>
      <c r="J41" s="9" t="s">
        <v>90</v>
      </c>
    </row>
    <row r="42" spans="1:13" ht="78.75" customHeight="1">
      <c r="A42" s="12">
        <v>39</v>
      </c>
      <c r="B42" s="2" t="s">
        <v>61</v>
      </c>
      <c r="C42" s="15">
        <f t="shared" si="0"/>
        <v>15</v>
      </c>
      <c r="D42" s="15">
        <v>0</v>
      </c>
      <c r="E42" s="15">
        <v>0</v>
      </c>
      <c r="F42" s="15">
        <v>15</v>
      </c>
      <c r="G42" s="15">
        <v>0</v>
      </c>
      <c r="H42" s="15">
        <v>0</v>
      </c>
      <c r="I42" s="15">
        <v>0</v>
      </c>
      <c r="J42" s="9" t="s">
        <v>34</v>
      </c>
      <c r="M42" s="1" t="s">
        <v>72</v>
      </c>
    </row>
    <row r="43" spans="1:13" ht="114.75" customHeight="1">
      <c r="A43" s="12">
        <v>40</v>
      </c>
      <c r="B43" s="2" t="s">
        <v>62</v>
      </c>
      <c r="C43" s="15">
        <f t="shared" si="0"/>
        <v>99</v>
      </c>
      <c r="D43" s="15">
        <v>0</v>
      </c>
      <c r="E43" s="15">
        <v>0</v>
      </c>
      <c r="F43" s="15">
        <v>99</v>
      </c>
      <c r="G43" s="15">
        <v>0</v>
      </c>
      <c r="H43" s="15">
        <v>0</v>
      </c>
      <c r="I43" s="15">
        <v>0</v>
      </c>
      <c r="J43" s="9" t="s">
        <v>98</v>
      </c>
    </row>
    <row r="44" spans="1:13" ht="77.25" customHeight="1">
      <c r="A44" s="12">
        <v>41</v>
      </c>
      <c r="B44" s="2" t="s">
        <v>63</v>
      </c>
      <c r="C44" s="15">
        <f t="shared" si="0"/>
        <v>70</v>
      </c>
      <c r="D44" s="15">
        <v>0</v>
      </c>
      <c r="E44" s="15">
        <v>0</v>
      </c>
      <c r="F44" s="15">
        <v>70</v>
      </c>
      <c r="G44" s="15">
        <v>0</v>
      </c>
      <c r="H44" s="15">
        <v>0</v>
      </c>
      <c r="I44" s="15">
        <v>0</v>
      </c>
      <c r="J44" s="9" t="s">
        <v>99</v>
      </c>
    </row>
    <row r="45" spans="1:13" ht="90.75" customHeight="1">
      <c r="A45" s="12">
        <v>42</v>
      </c>
      <c r="B45" s="2" t="s">
        <v>64</v>
      </c>
      <c r="C45" s="15">
        <f t="shared" si="0"/>
        <v>48.1</v>
      </c>
      <c r="D45" s="15">
        <v>0</v>
      </c>
      <c r="E45" s="15">
        <v>0</v>
      </c>
      <c r="F45" s="15">
        <v>48.1</v>
      </c>
      <c r="G45" s="15">
        <v>0</v>
      </c>
      <c r="H45" s="15">
        <v>0</v>
      </c>
      <c r="I45" s="15">
        <v>0</v>
      </c>
      <c r="J45" s="9" t="s">
        <v>35</v>
      </c>
    </row>
    <row r="46" spans="1:13" ht="77.25" customHeight="1">
      <c r="A46" s="12">
        <v>43</v>
      </c>
      <c r="B46" s="2" t="s">
        <v>65</v>
      </c>
      <c r="C46" s="15">
        <f t="shared" si="0"/>
        <v>91314.7</v>
      </c>
      <c r="D46" s="15">
        <v>0</v>
      </c>
      <c r="E46" s="15">
        <v>75419.199999999997</v>
      </c>
      <c r="F46" s="15">
        <v>15895.5</v>
      </c>
      <c r="G46" s="15">
        <v>0</v>
      </c>
      <c r="H46" s="15">
        <v>0</v>
      </c>
      <c r="I46" s="15">
        <v>0</v>
      </c>
      <c r="J46" s="9" t="s">
        <v>31</v>
      </c>
    </row>
    <row r="47" spans="1:13" ht="90.75" customHeight="1">
      <c r="A47" s="12">
        <v>44</v>
      </c>
      <c r="B47" s="2" t="s">
        <v>66</v>
      </c>
      <c r="C47" s="15">
        <f t="shared" si="0"/>
        <v>1350.16912</v>
      </c>
      <c r="D47" s="15">
        <v>0</v>
      </c>
      <c r="E47" s="15">
        <v>0</v>
      </c>
      <c r="F47" s="15">
        <v>1350.16912</v>
      </c>
      <c r="G47" s="15">
        <v>0</v>
      </c>
      <c r="H47" s="15">
        <v>0</v>
      </c>
      <c r="I47" s="15">
        <v>0</v>
      </c>
      <c r="J47" s="9" t="s">
        <v>100</v>
      </c>
    </row>
    <row r="48" spans="1:13">
      <c r="A48" s="37" t="s">
        <v>10</v>
      </c>
      <c r="B48" s="37"/>
      <c r="C48" s="16">
        <f>SUM(C4:C47)</f>
        <v>595471.20253000001</v>
      </c>
      <c r="D48" s="29"/>
      <c r="E48" s="30"/>
      <c r="F48" s="8"/>
      <c r="G48" s="8"/>
    </row>
    <row r="49" spans="1:10">
      <c r="A49" s="38" t="s">
        <v>11</v>
      </c>
      <c r="B49" s="40"/>
      <c r="C49" s="39"/>
      <c r="D49" s="31"/>
      <c r="E49" s="30"/>
    </row>
    <row r="50" spans="1:10">
      <c r="A50" s="38" t="s">
        <v>12</v>
      </c>
      <c r="B50" s="39"/>
      <c r="C50" s="17">
        <f>SUM(D4:D47)</f>
        <v>35967.799999999996</v>
      </c>
      <c r="D50" s="32"/>
      <c r="E50" s="30"/>
      <c r="F50" s="8"/>
    </row>
    <row r="51" spans="1:10">
      <c r="A51" s="38" t="s">
        <v>13</v>
      </c>
      <c r="B51" s="39"/>
      <c r="C51" s="17">
        <f>SUM(E4:E47)</f>
        <v>207876.08497000003</v>
      </c>
      <c r="D51" s="32"/>
      <c r="E51" s="30"/>
      <c r="G51" s="18" t="s">
        <v>79</v>
      </c>
    </row>
    <row r="52" spans="1:10">
      <c r="A52" s="38" t="s">
        <v>14</v>
      </c>
      <c r="B52" s="39"/>
      <c r="C52" s="17">
        <f>SUM(F4:F47)+SUM(G4:G47)</f>
        <v>66402.31756000001</v>
      </c>
      <c r="D52" s="32"/>
      <c r="E52" s="30"/>
    </row>
    <row r="53" spans="1:10">
      <c r="A53" s="37" t="s">
        <v>15</v>
      </c>
      <c r="B53" s="37"/>
      <c r="C53" s="17">
        <f>SUM(H4:H47)+5000</f>
        <v>6139</v>
      </c>
      <c r="D53" s="33"/>
      <c r="E53" s="30"/>
    </row>
    <row r="54" spans="1:10">
      <c r="A54" s="37" t="s">
        <v>43</v>
      </c>
      <c r="B54" s="37"/>
      <c r="C54" s="17">
        <f>SUM(I4:I47)</f>
        <v>279086</v>
      </c>
      <c r="D54" s="32"/>
      <c r="E54" s="30"/>
    </row>
    <row r="55" spans="1:10">
      <c r="A55" s="38" t="s">
        <v>71</v>
      </c>
      <c r="B55" s="39"/>
      <c r="C55" s="17">
        <f>C48/489672*100</f>
        <v>121.60613686916957</v>
      </c>
      <c r="D55" s="18"/>
    </row>
    <row r="56" spans="1:10">
      <c r="A56" s="23"/>
      <c r="B56" s="23"/>
      <c r="C56" s="24"/>
      <c r="D56" s="18"/>
    </row>
    <row r="57" spans="1:10">
      <c r="A57" s="25" t="s">
        <v>110</v>
      </c>
      <c r="B57" s="25"/>
      <c r="C57" s="26"/>
      <c r="D57" s="27"/>
      <c r="E57" s="28"/>
    </row>
    <row r="59" spans="1:10" ht="43.5" customHeight="1">
      <c r="A59" s="34" t="s">
        <v>67</v>
      </c>
      <c r="B59" s="35"/>
      <c r="C59" s="35"/>
      <c r="J59" s="14" t="s">
        <v>101</v>
      </c>
    </row>
  </sheetData>
  <mergeCells count="10">
    <mergeCell ref="A59:C59"/>
    <mergeCell ref="A2:J2"/>
    <mergeCell ref="A53:B53"/>
    <mergeCell ref="A54:B54"/>
    <mergeCell ref="A50:B50"/>
    <mergeCell ref="A49:C49"/>
    <mergeCell ref="A48:B48"/>
    <mergeCell ref="A51:B51"/>
    <mergeCell ref="A52:B52"/>
    <mergeCell ref="A55:B55"/>
  </mergeCells>
  <pageMargins left="1.1811023622047245" right="0.59055118110236227" top="0.78740157480314965" bottom="0.78740157480314965" header="0.31496062992125984" footer="0.31496062992125984"/>
  <pageSetup paperSize="9" scale="70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Лист1!_GoBack</vt:lpstr>
      <vt:lpstr>Лист1!sub_1021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Алла</cp:lastModifiedBy>
  <cp:lastPrinted>2018-05-17T01:36:31Z</cp:lastPrinted>
  <dcterms:created xsi:type="dcterms:W3CDTF">2017-05-16T07:02:54Z</dcterms:created>
  <dcterms:modified xsi:type="dcterms:W3CDTF">2018-06-05T06:56:13Z</dcterms:modified>
</cp:coreProperties>
</file>