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Бюджет!$G$43</definedName>
    <definedName name="SIGN" localSheetId="0">Бюджет!$A$11:$E$12</definedName>
    <definedName name="_xlnm.Print_Area" localSheetId="0">Бюджет!$A$1:$E$39</definedName>
  </definedNames>
  <calcPr calcId="125725"/>
</workbook>
</file>

<file path=xl/calcChain.xml><?xml version="1.0" encoding="utf-8"?>
<calcChain xmlns="http://schemas.openxmlformats.org/spreadsheetml/2006/main">
  <c r="C5" i="1"/>
  <c r="D29"/>
  <c r="D19"/>
  <c r="E19" s="1"/>
  <c r="C19"/>
  <c r="E22"/>
  <c r="D34"/>
  <c r="C34"/>
  <c r="C29"/>
  <c r="D23"/>
  <c r="C23"/>
  <c r="E28"/>
  <c r="E27"/>
  <c r="D13"/>
  <c r="C13"/>
  <c r="D10"/>
  <c r="C10"/>
  <c r="D5"/>
  <c r="D38" s="1"/>
  <c r="C38" l="1"/>
  <c r="E38"/>
  <c r="E5"/>
  <c r="E6"/>
  <c r="E7"/>
  <c r="E8"/>
  <c r="E9"/>
  <c r="E10"/>
  <c r="E11"/>
  <c r="E12"/>
  <c r="E13"/>
  <c r="E14"/>
  <c r="E15"/>
  <c r="E16"/>
  <c r="E17"/>
  <c r="E18"/>
  <c r="E20"/>
  <c r="E21"/>
  <c r="E23"/>
  <c r="E24"/>
  <c r="E25"/>
  <c r="E26"/>
  <c r="E29"/>
  <c r="E30"/>
  <c r="E31"/>
  <c r="E32"/>
  <c r="E33"/>
  <c r="E34"/>
  <c r="E35"/>
  <c r="E36"/>
  <c r="E37"/>
</calcChain>
</file>

<file path=xl/sharedStrings.xml><?xml version="1.0" encoding="utf-8"?>
<sst xmlns="http://schemas.openxmlformats.org/spreadsheetml/2006/main" count="74" uniqueCount="74">
  <si>
    <t>руб.</t>
  </si>
  <si>
    <t>Наименование КЦСР</t>
  </si>
  <si>
    <t>Итого</t>
  </si>
  <si>
    <t>Муниципальная программа "Экономическое развитие Тулунского муниципального района" на 2017-2021 годы</t>
  </si>
  <si>
    <t>Подпрограмма "Поддержка и развитие малого и среднего предпринимательства в Тулунском муниципальном районе на 2017-2021 годы."</t>
  </si>
  <si>
    <t>Подпрограмма «Создание условий для оказания медицинской помощи населению на территории Тулунского муниципального района» на 2017-2021 годы</t>
  </si>
  <si>
    <t>Подпрограмма «Улучшение условий и охраны труда в Тулунском муниципальном районе» на 2017-2021 годы</t>
  </si>
  <si>
    <t>Подпрограмма «Обеспечение деятельности мэра Тулунского муниципального района и Администрации Тулунского муниципального района» на 2017-2021 годы</t>
  </si>
  <si>
    <t>Муниципальная программа "Управление финансами Тулунского муниципального района" на 2017-2021 годы</t>
  </si>
  <si>
    <t>Подпрограмма «Организация составления и исполнения бюджета Тулунского муниципального района, управление муниципальными финансами» на 2017 - 2021 годы</t>
  </si>
  <si>
    <t>Подпрограмма «Повышение эффективности бюджетных расходов Тулунского муниципального района» на 2017 - 2021 годы.</t>
  </si>
  <si>
    <t>Муниципальная программа "Обеспечение комплексных мер безопасности на территории ТМР" на 2017-2021гг</t>
  </si>
  <si>
    <t>Подпрограмма «Профилактика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района» на 2017-2021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</si>
  <si>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2017 - 2021 годы</t>
  </si>
  <si>
    <t>Подпрограмма «Повышение безопасности дорожного движения на территории Тулунского муниципального района» на 2017-2021 годы</t>
  </si>
  <si>
    <t>Подпрограмма «Профилактика правонарушений на территории Тулунского муниципального района» на 2017-2021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</si>
  <si>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2017-2021 годы</t>
  </si>
  <si>
    <t>Муниципальная программа «Развитие инфраструктуры на территории Тулунского муниципального района» на 2017-2021 гг.</t>
  </si>
  <si>
    <t>Подпрограмма «Развитие и содержание автомобильных дорог местного значения вне границ населенных пунктов в границах Тулунского муниципального района» на 2017-2021 гг.</t>
  </si>
  <si>
    <t>Подпрограмма «Энергосбережение и повышение энергетической эффективности на территории Тулунского муниципального района» на 2017-2021 гг.</t>
  </si>
  <si>
    <t>Муниципальная программа "Развитие сферы культуры в Тулунском районе" на 2017 - 2021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</si>
  <si>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2017-2021 годы</t>
  </si>
  <si>
    <t>Подпрограмма "Совершенствование системы библиотечного и информационно-методического обслуживания в Тулунском районе" на 2017 - 2021 годы</t>
  </si>
  <si>
    <t>Подпрограмма "Развитие системы дополнительного образования в сфере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</si>
  <si>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</si>
  <si>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Подпрограмма "Физическая культура и спорт Тулунского района" на 2017 - 2021 годы</t>
  </si>
  <si>
    <t>Подпрограмма "Молодежь Тулунского района" на 2017 - 2021 годы</t>
  </si>
  <si>
    <t>Подпрограмма "Развитие муниципального казенного образовательного учреждения дополнительного образования "Спортивная школа" Тулунского района" на 2017 - 2021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</si>
  <si>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2017-2021 годы</t>
  </si>
  <si>
    <t>Муниципальная программа "Развитие образования на территории Тулунского муниципального района на 2017-2021гг."</t>
  </si>
  <si>
    <t>Подпрограмма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годы»</t>
  </si>
  <si>
    <t>Подпрограмма "Развитие дошкольного и общего образования на территории Тулунского муниципального района на 2017-2021гг."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</si>
  <si>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2017-2021 годы"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</si>
  <si>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</si>
  <si>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</si>
  <si>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</si>
  <si>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</si>
  <si>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</si>
  <si>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</si>
  <si>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</si>
  <si>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</si>
  <si>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</si>
  <si>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</si>
  <si>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</si>
  <si>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</si>
  <si>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</si>
  <si>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</si>
  <si>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</si>
  <si>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</si>
  <si>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</si>
  <si>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</si>
  <si>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</si>
  <si>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</si>
  <si>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</si>
  <si>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</si>
  <si>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</si>
  <si>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</si>
  <si>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</si>
  <si>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</si>
  <si>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</si>
  <si>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</si>
  <si>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</si>
  <si>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</si>
  <si>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</si>
  <si>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</si>
  <si>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</si>
  <si>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План на 2018 год</t>
  </si>
  <si>
    <t>5.4</t>
  </si>
  <si>
    <t>5.5</t>
  </si>
  <si>
    <t>Подпрограмма "Создание условий для эффективной деятельности учреждений культуры на территории Тулунского муниципалного района" на 2018 - 2021 годы</t>
  </si>
  <si>
    <t>Подпрограмма "Поддержка и развитие традиционных народных промыслов и художественных ремесел в Тулунском муниципальном районе" на 2018 - 2021 годы</t>
  </si>
  <si>
    <t>4,3</t>
  </si>
  <si>
    <t>Подпрограмма «Корректировка схемы территориального планирования Тулунского муниципального района» на 2018г…</t>
  </si>
  <si>
    <t>Информация об исполнении муниципальных программ и подпрограмм Тулунского муниципального района на 01.09.2018г.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</si>
</sst>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 applyProtection="1"/>
    <xf numFmtId="0" fontId="5" fillId="0" borderId="0" xfId="0" applyFont="1"/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wrapText="1"/>
    </xf>
    <xf numFmtId="49" fontId="4" fillId="2" borderId="1" xfId="0" applyNumberFormat="1" applyFont="1" applyFill="1" applyBorder="1" applyAlignment="1" applyProtection="1">
      <alignment horizontal="center" vertical="center" wrapText="1" shrinkToFit="1"/>
    </xf>
    <xf numFmtId="0" fontId="4" fillId="2" borderId="1" xfId="0" applyFont="1" applyFill="1" applyBorder="1" applyAlignment="1">
      <alignment horizontal="center" wrapText="1" shrinkToFi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164" fontId="4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 applyProtection="1">
      <alignment horizontal="right" vertical="center" wrapText="1"/>
    </xf>
    <xf numFmtId="4" fontId="2" fillId="2" borderId="3" xfId="0" applyNumberFormat="1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4" fontId="4" fillId="2" borderId="1" xfId="0" applyNumberFormat="1" applyFont="1" applyFill="1" applyBorder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3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8"/>
  <sheetViews>
    <sheetView showGridLines="0" tabSelected="1" zoomScaleNormal="100" workbookViewId="0">
      <selection activeCell="I9" sqref="I9"/>
    </sheetView>
  </sheetViews>
  <sheetFormatPr defaultRowHeight="12.75" customHeight="1" outlineLevelRow="1"/>
  <cols>
    <col min="1" max="1" width="5.42578125" style="20" customWidth="1"/>
    <col min="2" max="2" width="46.28515625" style="21" customWidth="1"/>
    <col min="3" max="3" width="13.28515625" style="21" customWidth="1"/>
    <col min="4" max="4" width="13.42578125" style="21" customWidth="1"/>
    <col min="5" max="5" width="9.140625" style="21" customWidth="1"/>
    <col min="6" max="7" width="9.140625" customWidth="1"/>
  </cols>
  <sheetData>
    <row r="1" spans="1:7" ht="30.75" customHeight="1">
      <c r="A1" s="22" t="s">
        <v>73</v>
      </c>
      <c r="B1" s="22"/>
      <c r="C1" s="22"/>
      <c r="D1" s="22"/>
      <c r="E1" s="22"/>
    </row>
    <row r="2" spans="1:7">
      <c r="A2" s="23"/>
      <c r="B2" s="23"/>
      <c r="C2" s="23"/>
      <c r="D2" s="23"/>
      <c r="E2" s="23"/>
    </row>
    <row r="3" spans="1:7">
      <c r="A3" s="3" t="s">
        <v>0</v>
      </c>
      <c r="B3" s="4"/>
      <c r="C3" s="4"/>
      <c r="D3" s="4"/>
      <c r="E3" s="4"/>
      <c r="F3" s="1"/>
      <c r="G3" s="1"/>
    </row>
    <row r="4" spans="1:7" ht="38.25">
      <c r="A4" s="5" t="s">
        <v>65</v>
      </c>
      <c r="B4" s="5" t="s">
        <v>1</v>
      </c>
      <c r="C4" s="5" t="s">
        <v>66</v>
      </c>
      <c r="D4" s="5" t="s">
        <v>63</v>
      </c>
      <c r="E4" s="6" t="s">
        <v>64</v>
      </c>
    </row>
    <row r="5" spans="1:7" ht="38.25">
      <c r="A5" s="7" t="s">
        <v>33</v>
      </c>
      <c r="B5" s="8" t="s">
        <v>3</v>
      </c>
      <c r="C5" s="9">
        <f>C6+C7+C8+C9</f>
        <v>71130974.040000007</v>
      </c>
      <c r="D5" s="9">
        <f>D6+D7+D8+D9</f>
        <v>47922101.029999994</v>
      </c>
      <c r="E5" s="10">
        <f t="shared" ref="E5:E38" si="0">D5/C5</f>
        <v>0.67371636163805848</v>
      </c>
    </row>
    <row r="6" spans="1:7" ht="43.5" customHeight="1" outlineLevel="1">
      <c r="A6" s="11" t="s">
        <v>34</v>
      </c>
      <c r="B6" s="12" t="s">
        <v>4</v>
      </c>
      <c r="C6" s="13">
        <v>745100</v>
      </c>
      <c r="D6" s="13">
        <v>35000</v>
      </c>
      <c r="E6" s="14">
        <f t="shared" si="0"/>
        <v>4.6973560595893166E-2</v>
      </c>
    </row>
    <row r="7" spans="1:7" ht="43.5" customHeight="1" outlineLevel="1">
      <c r="A7" s="11" t="s">
        <v>35</v>
      </c>
      <c r="B7" s="12" t="s">
        <v>5</v>
      </c>
      <c r="C7" s="13">
        <v>160000</v>
      </c>
      <c r="D7" s="15">
        <v>146935.48000000001</v>
      </c>
      <c r="E7" s="14">
        <f t="shared" si="0"/>
        <v>0.9183467500000001</v>
      </c>
    </row>
    <row r="8" spans="1:7" ht="30.75" customHeight="1" outlineLevel="1">
      <c r="A8" s="11" t="s">
        <v>36</v>
      </c>
      <c r="B8" s="12" t="s">
        <v>6</v>
      </c>
      <c r="C8" s="13">
        <v>65000</v>
      </c>
      <c r="D8" s="13">
        <v>65000</v>
      </c>
      <c r="E8" s="14">
        <f t="shared" si="0"/>
        <v>1</v>
      </c>
    </row>
    <row r="9" spans="1:7" ht="51" outlineLevel="1">
      <c r="A9" s="11" t="s">
        <v>37</v>
      </c>
      <c r="B9" s="12" t="s">
        <v>7</v>
      </c>
      <c r="C9" s="13">
        <v>70160874.040000007</v>
      </c>
      <c r="D9" s="15">
        <v>47675165.549999997</v>
      </c>
      <c r="E9" s="14">
        <f t="shared" si="0"/>
        <v>0.67951213838669555</v>
      </c>
    </row>
    <row r="10" spans="1:7" ht="38.25">
      <c r="A10" s="7" t="s">
        <v>38</v>
      </c>
      <c r="B10" s="8" t="s">
        <v>8</v>
      </c>
      <c r="C10" s="9">
        <f>C11+C12</f>
        <v>152584323.87</v>
      </c>
      <c r="D10" s="9">
        <f>D11+D12</f>
        <v>95839297.849999994</v>
      </c>
      <c r="E10" s="10">
        <f t="shared" si="0"/>
        <v>0.6281071044470723</v>
      </c>
    </row>
    <row r="11" spans="1:7" ht="51" outlineLevel="1">
      <c r="A11" s="11" t="s">
        <v>39</v>
      </c>
      <c r="B11" s="12" t="s">
        <v>9</v>
      </c>
      <c r="C11" s="13">
        <v>151580423.87</v>
      </c>
      <c r="D11" s="15">
        <v>95387847.849999994</v>
      </c>
      <c r="E11" s="14">
        <f t="shared" si="0"/>
        <v>0.62928869978492419</v>
      </c>
    </row>
    <row r="12" spans="1:7" ht="38.25" outlineLevel="1">
      <c r="A12" s="11" t="s">
        <v>40</v>
      </c>
      <c r="B12" s="12" t="s">
        <v>10</v>
      </c>
      <c r="C12" s="13">
        <v>1003900</v>
      </c>
      <c r="D12" s="15">
        <v>451450</v>
      </c>
      <c r="E12" s="14">
        <f t="shared" si="0"/>
        <v>0.44969618487897201</v>
      </c>
    </row>
    <row r="13" spans="1:7" ht="38.25">
      <c r="A13" s="7" t="s">
        <v>41</v>
      </c>
      <c r="B13" s="8" t="s">
        <v>11</v>
      </c>
      <c r="C13" s="9">
        <f>C14+C15+C16+C17+C18</f>
        <v>641800</v>
      </c>
      <c r="D13" s="9">
        <f>D14+D15+D16+D17+D18</f>
        <v>44693</v>
      </c>
      <c r="E13" s="10">
        <f t="shared" si="0"/>
        <v>6.9636958554066694E-2</v>
      </c>
    </row>
    <row r="14" spans="1:7" ht="63.75" outlineLevel="1">
      <c r="A14" s="11" t="s">
        <v>42</v>
      </c>
      <c r="B14" s="12" t="s">
        <v>12</v>
      </c>
      <c r="C14" s="13">
        <v>20000</v>
      </c>
      <c r="D14" s="13">
        <v>0</v>
      </c>
      <c r="E14" s="14">
        <f t="shared" si="0"/>
        <v>0</v>
      </c>
    </row>
    <row r="15" spans="1:7" ht="51" outlineLevel="1">
      <c r="A15" s="11" t="s">
        <v>43</v>
      </c>
      <c r="B15" s="12" t="s">
        <v>13</v>
      </c>
      <c r="C15" s="13">
        <v>50000</v>
      </c>
      <c r="D15" s="13">
        <v>0</v>
      </c>
      <c r="E15" s="14">
        <f t="shared" si="0"/>
        <v>0</v>
      </c>
    </row>
    <row r="16" spans="1:7" ht="38.25" outlineLevel="1">
      <c r="A16" s="11" t="s">
        <v>44</v>
      </c>
      <c r="B16" s="12" t="s">
        <v>14</v>
      </c>
      <c r="C16" s="13">
        <v>100000</v>
      </c>
      <c r="D16" s="13">
        <v>8933</v>
      </c>
      <c r="E16" s="14">
        <f t="shared" si="0"/>
        <v>8.9330000000000007E-2</v>
      </c>
    </row>
    <row r="17" spans="1:5" ht="38.25" outlineLevel="1">
      <c r="A17" s="11" t="s">
        <v>45</v>
      </c>
      <c r="B17" s="12" t="s">
        <v>15</v>
      </c>
      <c r="C17" s="13">
        <v>111800</v>
      </c>
      <c r="D17" s="13">
        <v>35760</v>
      </c>
      <c r="E17" s="14">
        <f t="shared" si="0"/>
        <v>0.31985688729874778</v>
      </c>
    </row>
    <row r="18" spans="1:5" ht="51" outlineLevel="1">
      <c r="A18" s="11" t="s">
        <v>46</v>
      </c>
      <c r="B18" s="12" t="s">
        <v>16</v>
      </c>
      <c r="C18" s="13">
        <v>360000</v>
      </c>
      <c r="D18" s="13">
        <v>0</v>
      </c>
      <c r="E18" s="14">
        <f t="shared" si="0"/>
        <v>0</v>
      </c>
    </row>
    <row r="19" spans="1:5" ht="38.25">
      <c r="A19" s="7" t="s">
        <v>47</v>
      </c>
      <c r="B19" s="8" t="s">
        <v>17</v>
      </c>
      <c r="C19" s="9">
        <f>C20+C21+C22</f>
        <v>18437522.960000001</v>
      </c>
      <c r="D19" s="9">
        <f>D20+D21+D22</f>
        <v>2571946.29</v>
      </c>
      <c r="E19" s="10">
        <f>D19/C19</f>
        <v>0.1394952182882597</v>
      </c>
    </row>
    <row r="20" spans="1:5" ht="51" outlineLevel="1">
      <c r="A20" s="11" t="s">
        <v>48</v>
      </c>
      <c r="B20" s="12" t="s">
        <v>18</v>
      </c>
      <c r="C20" s="13">
        <v>7401122.96</v>
      </c>
      <c r="D20" s="15">
        <v>1180908.33</v>
      </c>
      <c r="E20" s="14">
        <f t="shared" si="0"/>
        <v>0.15955799361560669</v>
      </c>
    </row>
    <row r="21" spans="1:5" ht="38.25" outlineLevel="1">
      <c r="A21" s="11" t="s">
        <v>49</v>
      </c>
      <c r="B21" s="12" t="s">
        <v>19</v>
      </c>
      <c r="C21" s="15">
        <v>10831400</v>
      </c>
      <c r="D21" s="13">
        <v>1361067.96</v>
      </c>
      <c r="E21" s="14">
        <f t="shared" si="0"/>
        <v>0.12565946784349208</v>
      </c>
    </row>
    <row r="22" spans="1:5" ht="38.25" outlineLevel="1">
      <c r="A22" s="11" t="s">
        <v>71</v>
      </c>
      <c r="B22" s="12" t="s">
        <v>72</v>
      </c>
      <c r="C22" s="16">
        <v>205000</v>
      </c>
      <c r="D22" s="13">
        <v>29970</v>
      </c>
      <c r="E22" s="14">
        <f t="shared" si="0"/>
        <v>0.1461951219512195</v>
      </c>
    </row>
    <row r="23" spans="1:5" ht="25.5">
      <c r="A23" s="7" t="s">
        <v>50</v>
      </c>
      <c r="B23" s="8" t="s">
        <v>20</v>
      </c>
      <c r="C23" s="9">
        <f>C24+C25+C26+C27+C28</f>
        <v>35276080.960000001</v>
      </c>
      <c r="D23" s="9">
        <f>D24+D25+D26+D27+D28</f>
        <v>23837967.07</v>
      </c>
      <c r="E23" s="10">
        <f t="shared" si="0"/>
        <v>0.67575440415362964</v>
      </c>
    </row>
    <row r="24" spans="1:5" ht="41.25" customHeight="1" outlineLevel="1">
      <c r="A24" s="11" t="s">
        <v>51</v>
      </c>
      <c r="B24" s="12" t="s">
        <v>21</v>
      </c>
      <c r="C24" s="15">
        <v>17453183.359999999</v>
      </c>
      <c r="D24" s="15">
        <v>11531850.48</v>
      </c>
      <c r="E24" s="14">
        <f t="shared" si="0"/>
        <v>0.66073049495539138</v>
      </c>
    </row>
    <row r="25" spans="1:5" ht="45" customHeight="1" outlineLevel="1">
      <c r="A25" s="11" t="s">
        <v>52</v>
      </c>
      <c r="B25" s="12" t="s">
        <v>22</v>
      </c>
      <c r="C25" s="15">
        <v>4188300.33</v>
      </c>
      <c r="D25" s="15">
        <v>2744667.1</v>
      </c>
      <c r="E25" s="14">
        <f t="shared" si="0"/>
        <v>0.65531764289692185</v>
      </c>
    </row>
    <row r="26" spans="1:5" ht="38.25" outlineLevel="1">
      <c r="A26" s="11" t="s">
        <v>53</v>
      </c>
      <c r="B26" s="12" t="s">
        <v>23</v>
      </c>
      <c r="C26" s="13">
        <v>3050321.77</v>
      </c>
      <c r="D26" s="15">
        <v>2085539.77</v>
      </c>
      <c r="E26" s="14">
        <f t="shared" si="0"/>
        <v>0.68371140071560388</v>
      </c>
    </row>
    <row r="27" spans="1:5" ht="51" outlineLevel="1">
      <c r="A27" s="11" t="s">
        <v>67</v>
      </c>
      <c r="B27" s="12" t="s">
        <v>70</v>
      </c>
      <c r="C27" s="13">
        <v>5390512.9000000004</v>
      </c>
      <c r="D27" s="15">
        <v>4117013.73</v>
      </c>
      <c r="E27" s="14">
        <f t="shared" si="0"/>
        <v>0.76375176284245594</v>
      </c>
    </row>
    <row r="28" spans="1:5" ht="51" outlineLevel="1">
      <c r="A28" s="11" t="s">
        <v>68</v>
      </c>
      <c r="B28" s="12" t="s">
        <v>69</v>
      </c>
      <c r="C28" s="13">
        <v>5193762.5999999996</v>
      </c>
      <c r="D28" s="15">
        <v>3358895.99</v>
      </c>
      <c r="E28" s="14">
        <f t="shared" si="0"/>
        <v>0.64671727390851486</v>
      </c>
    </row>
    <row r="29" spans="1:5" ht="63.75">
      <c r="A29" s="7" t="s">
        <v>54</v>
      </c>
      <c r="B29" s="8" t="s">
        <v>24</v>
      </c>
      <c r="C29" s="9">
        <f>C30+C31+C32+C33</f>
        <v>5741124.4400000004</v>
      </c>
      <c r="D29" s="9">
        <f>D30+D31+D32+D33</f>
        <v>4346765.04</v>
      </c>
      <c r="E29" s="10">
        <f t="shared" si="0"/>
        <v>0.75712782146209667</v>
      </c>
    </row>
    <row r="30" spans="1:5" ht="25.5" outlineLevel="1">
      <c r="A30" s="11" t="s">
        <v>55</v>
      </c>
      <c r="B30" s="12" t="s">
        <v>25</v>
      </c>
      <c r="C30" s="13">
        <v>1055000</v>
      </c>
      <c r="D30" s="15">
        <v>491362.57</v>
      </c>
      <c r="E30" s="14">
        <f t="shared" si="0"/>
        <v>0.46574651184834126</v>
      </c>
    </row>
    <row r="31" spans="1:5" ht="25.5" outlineLevel="1">
      <c r="A31" s="11" t="s">
        <v>56</v>
      </c>
      <c r="B31" s="12" t="s">
        <v>26</v>
      </c>
      <c r="C31" s="13">
        <v>55000</v>
      </c>
      <c r="D31" s="13">
        <v>51067.49</v>
      </c>
      <c r="E31" s="14">
        <f t="shared" si="0"/>
        <v>0.92849981818181815</v>
      </c>
    </row>
    <row r="32" spans="1:5" ht="51" outlineLevel="1">
      <c r="A32" s="11" t="s">
        <v>57</v>
      </c>
      <c r="B32" s="12" t="s">
        <v>27</v>
      </c>
      <c r="C32" s="13">
        <v>4581124.4400000004</v>
      </c>
      <c r="D32" s="15">
        <v>3800334.98</v>
      </c>
      <c r="E32" s="14">
        <f t="shared" si="0"/>
        <v>0.82956379591382579</v>
      </c>
    </row>
    <row r="33" spans="1:5" ht="51" outlineLevel="1">
      <c r="A33" s="11" t="s">
        <v>58</v>
      </c>
      <c r="B33" s="12" t="s">
        <v>28</v>
      </c>
      <c r="C33" s="13">
        <v>50000</v>
      </c>
      <c r="D33" s="13">
        <v>4000</v>
      </c>
      <c r="E33" s="14">
        <f t="shared" si="0"/>
        <v>0.08</v>
      </c>
    </row>
    <row r="34" spans="1:5" ht="38.25">
      <c r="A34" s="7" t="s">
        <v>59</v>
      </c>
      <c r="B34" s="8" t="s">
        <v>29</v>
      </c>
      <c r="C34" s="9">
        <f>C35+C36+C37</f>
        <v>604899001.49000001</v>
      </c>
      <c r="D34" s="9">
        <f>D35+D36+D37</f>
        <v>411364723.35999995</v>
      </c>
      <c r="E34" s="10">
        <f t="shared" si="0"/>
        <v>0.68005521970893934</v>
      </c>
    </row>
    <row r="35" spans="1:5" ht="56.25" customHeight="1" outlineLevel="1">
      <c r="A35" s="11" t="s">
        <v>60</v>
      </c>
      <c r="B35" s="12" t="s">
        <v>30</v>
      </c>
      <c r="C35" s="13">
        <v>560614799.25</v>
      </c>
      <c r="D35" s="15">
        <v>392567042.25999999</v>
      </c>
      <c r="E35" s="14">
        <f t="shared" si="0"/>
        <v>0.70024380873495107</v>
      </c>
    </row>
    <row r="36" spans="1:5" ht="38.25" outlineLevel="1">
      <c r="A36" s="11" t="s">
        <v>61</v>
      </c>
      <c r="B36" s="12" t="s">
        <v>31</v>
      </c>
      <c r="C36" s="15">
        <v>43841602.240000002</v>
      </c>
      <c r="D36" s="15">
        <v>18452860.84</v>
      </c>
      <c r="E36" s="14">
        <f t="shared" si="0"/>
        <v>0.42089841377111126</v>
      </c>
    </row>
    <row r="37" spans="1:5" ht="47.25" customHeight="1" outlineLevel="1">
      <c r="A37" s="11" t="s">
        <v>62</v>
      </c>
      <c r="B37" s="12" t="s">
        <v>32</v>
      </c>
      <c r="C37" s="13">
        <v>442600</v>
      </c>
      <c r="D37" s="13">
        <v>344820.26</v>
      </c>
      <c r="E37" s="14">
        <f t="shared" si="0"/>
        <v>0.7790787618617262</v>
      </c>
    </row>
    <row r="38" spans="1:5" s="2" customFormat="1" ht="12.75" customHeight="1">
      <c r="A38" s="17"/>
      <c r="B38" s="18" t="s">
        <v>2</v>
      </c>
      <c r="C38" s="19">
        <f>C5+C10+C13+C19+C29+C34+C23</f>
        <v>888710827.76000011</v>
      </c>
      <c r="D38" s="19">
        <f>D5+D10+D13+D19+D29+D34+D23</f>
        <v>585927493.63999999</v>
      </c>
      <c r="E38" s="10">
        <f t="shared" si="0"/>
        <v>0.65930050061034251</v>
      </c>
    </row>
  </sheetData>
  <mergeCells count="2">
    <mergeCell ref="A1:E1"/>
    <mergeCell ref="A2:E2"/>
  </mergeCells>
  <pageMargins left="0.74803149606299213" right="0.49" top="0.48" bottom="0.31" header="0.35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2018-08-02T02:00:19Z</cp:lastPrinted>
  <dcterms:created xsi:type="dcterms:W3CDTF">2017-06-23T04:54:16Z</dcterms:created>
  <dcterms:modified xsi:type="dcterms:W3CDTF">2018-09-03T01:39:14Z</dcterms:modified>
</cp:coreProperties>
</file>