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2 г\исполнение программ\"/>
    </mc:Choice>
  </mc:AlternateContent>
  <xr:revisionPtr revIDLastSave="0" documentId="13_ncr:1_{05F96144-2335-4BB7-9C25-08E4A2C7A9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E24" i="1"/>
  <c r="C4" i="1"/>
  <c r="C9" i="1"/>
  <c r="C12" i="1"/>
  <c r="E20" i="1"/>
  <c r="E14" i="1"/>
  <c r="E6" i="1"/>
  <c r="D9" i="1"/>
  <c r="E7" i="1"/>
  <c r="E8" i="1"/>
  <c r="E5" i="1"/>
  <c r="D4" i="1"/>
  <c r="D12" i="1"/>
  <c r="D25" i="1" l="1"/>
  <c r="C25" i="1"/>
  <c r="E21" i="1"/>
  <c r="E15" i="1"/>
  <c r="E10" i="1"/>
  <c r="E11" i="1"/>
  <c r="E16" i="1" l="1"/>
  <c r="E4" i="1"/>
  <c r="E12" i="1"/>
  <c r="E13" i="1"/>
  <c r="E17" i="1"/>
  <c r="E18" i="1"/>
  <c r="E19" i="1"/>
  <c r="E22" i="1"/>
  <c r="E23" i="1"/>
  <c r="E25" i="1" l="1"/>
  <c r="E9" i="1"/>
</calcChain>
</file>

<file path=xl/sharedStrings.xml><?xml version="1.0" encoding="utf-8"?>
<sst xmlns="http://schemas.openxmlformats.org/spreadsheetml/2006/main" count="48" uniqueCount="38">
  <si>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</si>
  <si>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</si>
  <si>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</si>
  <si>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</si>
  <si>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</si>
  <si>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</si>
  <si>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</si>
  <si>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</si>
  <si>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</si>
  <si>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</si>
  <si>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</si>
  <si>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</si>
  <si>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</si>
  <si>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</si>
  <si>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</si>
  <si>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</si>
  <si>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</si>
  <si>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</si>
  <si>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</si>
  <si>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</si>
  <si>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</si>
  <si>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</si>
  <si>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</si>
  <si>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</si>
  <si>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</si>
  <si>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</si>
  <si>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</si>
  <si>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</si>
  <si>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</si>
  <si>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</si>
  <si>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2022 год</t>
  </si>
  <si>
    <t>3.2</t>
  </si>
  <si>
    <t>4.2</t>
  </si>
  <si>
    <t>4.4</t>
  </si>
  <si>
    <t>1.4</t>
  </si>
  <si>
    <t>4.5</t>
  </si>
  <si>
    <t>3.5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</si>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</sst>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4" fontId="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5"/>
  <sheetViews>
    <sheetView showGridLines="0" tabSelected="1" view="pageBreakPreview" zoomScale="115" zoomScaleNormal="100" zoomScaleSheetLayoutView="115" workbookViewId="0">
      <selection activeCell="A2" sqref="A2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4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0" t="s">
        <v>37</v>
      </c>
      <c r="B1" s="20"/>
      <c r="C1" s="20"/>
      <c r="D1" s="20"/>
      <c r="E1" s="20"/>
    </row>
    <row r="2" spans="1:5" x14ac:dyDescent="0.25">
      <c r="B2" s="3" t="s">
        <v>1</v>
      </c>
      <c r="C2" s="16"/>
      <c r="D2" s="16"/>
      <c r="E2" s="3"/>
    </row>
    <row r="3" spans="1:5" ht="32.25" customHeight="1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9">
        <f>+SUM(C5:C8)</f>
        <v>149704995.13</v>
      </c>
      <c r="D4" s="19">
        <f>+SUM(D5:D8)</f>
        <v>111477048.67</v>
      </c>
      <c r="E4" s="10">
        <f t="shared" ref="E4:E21" si="0">D4/C4</f>
        <v>0.74464481678247396</v>
      </c>
    </row>
    <row r="5" spans="1:5" ht="31.5" outlineLevel="1" x14ac:dyDescent="0.25">
      <c r="A5" s="11" t="s">
        <v>25</v>
      </c>
      <c r="B5" s="4" t="s">
        <v>26</v>
      </c>
      <c r="C5" s="22">
        <v>112323850.5</v>
      </c>
      <c r="D5" s="22">
        <v>97384996.480000004</v>
      </c>
      <c r="E5" s="12">
        <f>+D5/C5</f>
        <v>0.86700194167577971</v>
      </c>
    </row>
    <row r="6" spans="1:5" ht="31.5" outlineLevel="1" x14ac:dyDescent="0.25">
      <c r="A6" s="11" t="s">
        <v>21</v>
      </c>
      <c r="B6" s="4" t="s">
        <v>24</v>
      </c>
      <c r="C6" s="22">
        <v>25000</v>
      </c>
      <c r="D6" s="22">
        <v>25000</v>
      </c>
      <c r="E6" s="12">
        <f>+D6/C6</f>
        <v>1</v>
      </c>
    </row>
    <row r="7" spans="1:5" ht="47.25" outlineLevel="1" x14ac:dyDescent="0.25">
      <c r="A7" s="11" t="s">
        <v>7</v>
      </c>
      <c r="B7" s="4" t="s">
        <v>22</v>
      </c>
      <c r="C7" s="22">
        <v>8140880.5300000003</v>
      </c>
      <c r="D7" s="22">
        <v>6696095.3499999996</v>
      </c>
      <c r="E7" s="12">
        <f>+D7/C7</f>
        <v>0.8225271609531899</v>
      </c>
    </row>
    <row r="8" spans="1:5" ht="31.5" outlineLevel="1" x14ac:dyDescent="0.25">
      <c r="A8" s="11" t="s">
        <v>34</v>
      </c>
      <c r="B8" s="4" t="s">
        <v>27</v>
      </c>
      <c r="C8" s="22">
        <v>29215264.100000001</v>
      </c>
      <c r="D8" s="22">
        <v>7370956.8399999999</v>
      </c>
      <c r="E8" s="12">
        <f>+D8/C8</f>
        <v>0.25229814164164954</v>
      </c>
    </row>
    <row r="9" spans="1:5" ht="31.5" x14ac:dyDescent="0.25">
      <c r="A9" s="8" t="s">
        <v>8</v>
      </c>
      <c r="B9" s="9" t="s">
        <v>0</v>
      </c>
      <c r="C9" s="21">
        <f>+C10+C11</f>
        <v>257224706.88</v>
      </c>
      <c r="D9" s="21">
        <f>+D10+D11</f>
        <v>249157027.49000001</v>
      </c>
      <c r="E9" s="10">
        <f>D9/C9</f>
        <v>0.96863567466804923</v>
      </c>
    </row>
    <row r="10" spans="1:5" ht="31.5" outlineLevel="1" x14ac:dyDescent="0.25">
      <c r="A10" s="11" t="s">
        <v>9</v>
      </c>
      <c r="B10" s="4" t="s">
        <v>26</v>
      </c>
      <c r="C10" s="22">
        <v>851759.42</v>
      </c>
      <c r="D10" s="22">
        <v>780800.61</v>
      </c>
      <c r="E10" s="12">
        <f t="shared" si="0"/>
        <v>0.91669148783819721</v>
      </c>
    </row>
    <row r="11" spans="1:5" ht="31.5" outlineLevel="1" x14ac:dyDescent="0.25">
      <c r="A11" s="11" t="s">
        <v>10</v>
      </c>
      <c r="B11" s="4" t="s">
        <v>24</v>
      </c>
      <c r="C11" s="22">
        <v>256372947.46000001</v>
      </c>
      <c r="D11" s="22">
        <v>248376226.88</v>
      </c>
      <c r="E11" s="12">
        <f t="shared" si="0"/>
        <v>0.96880825118552072</v>
      </c>
    </row>
    <row r="12" spans="1:5" ht="31.5" x14ac:dyDescent="0.25">
      <c r="A12" s="8" t="s">
        <v>11</v>
      </c>
      <c r="B12" s="9" t="s">
        <v>20</v>
      </c>
      <c r="C12" s="21">
        <f>+SUM(C13:C17)</f>
        <v>1074672812.8099999</v>
      </c>
      <c r="D12" s="21">
        <f>+SUM(D13:D17)</f>
        <v>941196251.19000006</v>
      </c>
      <c r="E12" s="10">
        <f t="shared" si="0"/>
        <v>0.87579795447603059</v>
      </c>
    </row>
    <row r="13" spans="1:5" ht="31.5" outlineLevel="1" x14ac:dyDescent="0.25">
      <c r="A13" s="11" t="s">
        <v>12</v>
      </c>
      <c r="B13" s="4" t="s">
        <v>26</v>
      </c>
      <c r="C13" s="22">
        <v>1703468.84</v>
      </c>
      <c r="D13" s="22">
        <v>1555890</v>
      </c>
      <c r="E13" s="12">
        <f>D13/C13</f>
        <v>0.91336569443794458</v>
      </c>
    </row>
    <row r="14" spans="1:5" ht="31.5" outlineLevel="1" x14ac:dyDescent="0.25">
      <c r="A14" s="11" t="s">
        <v>31</v>
      </c>
      <c r="B14" s="4" t="s">
        <v>24</v>
      </c>
      <c r="C14" s="22">
        <v>35000</v>
      </c>
      <c r="D14" s="22">
        <v>32550</v>
      </c>
      <c r="E14" s="12">
        <f>+D14/C14</f>
        <v>0.93</v>
      </c>
    </row>
    <row r="15" spans="1:5" ht="47.25" outlineLevel="1" x14ac:dyDescent="0.25">
      <c r="A15" s="11" t="s">
        <v>13</v>
      </c>
      <c r="B15" s="4" t="s">
        <v>22</v>
      </c>
      <c r="C15" s="22">
        <v>135000</v>
      </c>
      <c r="D15" s="22">
        <v>100000</v>
      </c>
      <c r="E15" s="12">
        <f>D15/C15</f>
        <v>0.7407407407407407</v>
      </c>
    </row>
    <row r="16" spans="1:5" ht="31.5" outlineLevel="1" x14ac:dyDescent="0.25">
      <c r="A16" s="11" t="s">
        <v>14</v>
      </c>
      <c r="B16" s="4" t="s">
        <v>27</v>
      </c>
      <c r="C16" s="22">
        <v>4000</v>
      </c>
      <c r="D16" s="22">
        <v>4000</v>
      </c>
      <c r="E16" s="12">
        <f>D16/C16</f>
        <v>1</v>
      </c>
    </row>
    <row r="17" spans="1:5" ht="31.5" outlineLevel="1" x14ac:dyDescent="0.25">
      <c r="A17" s="11" t="s">
        <v>36</v>
      </c>
      <c r="B17" s="4" t="s">
        <v>23</v>
      </c>
      <c r="C17" s="22">
        <v>1072795343.97</v>
      </c>
      <c r="D17" s="22">
        <v>939503811.19000006</v>
      </c>
      <c r="E17" s="12">
        <f>D17/C17</f>
        <v>0.8757530655504715</v>
      </c>
    </row>
    <row r="18" spans="1:5" ht="31.5" x14ac:dyDescent="0.25">
      <c r="A18" s="8" t="s">
        <v>15</v>
      </c>
      <c r="B18" s="9" t="s">
        <v>19</v>
      </c>
      <c r="C18" s="21">
        <f>+SUM(C19:C24)</f>
        <v>131834000.41</v>
      </c>
      <c r="D18" s="21">
        <f>+SUM(D19:D24)</f>
        <v>121588143.38</v>
      </c>
      <c r="E18" s="10">
        <f t="shared" si="0"/>
        <v>0.92228213512344559</v>
      </c>
    </row>
    <row r="19" spans="1:5" ht="31.5" outlineLevel="1" x14ac:dyDescent="0.25">
      <c r="A19" s="11" t="s">
        <v>16</v>
      </c>
      <c r="B19" s="4" t="s">
        <v>26</v>
      </c>
      <c r="C19" s="22">
        <v>340686</v>
      </c>
      <c r="D19" s="22">
        <v>311178</v>
      </c>
      <c r="E19" s="12">
        <f t="shared" si="0"/>
        <v>0.91338652013877886</v>
      </c>
    </row>
    <row r="20" spans="1:5" ht="31.5" outlineLevel="1" x14ac:dyDescent="0.25">
      <c r="A20" s="11" t="s">
        <v>32</v>
      </c>
      <c r="B20" s="4" t="s">
        <v>24</v>
      </c>
      <c r="C20" s="22">
        <v>40000</v>
      </c>
      <c r="D20" s="22">
        <v>0</v>
      </c>
      <c r="E20" s="12">
        <f>+D20/C20</f>
        <v>0</v>
      </c>
    </row>
    <row r="21" spans="1:5" ht="45.75" customHeight="1" outlineLevel="1" x14ac:dyDescent="0.25">
      <c r="A21" s="11" t="s">
        <v>17</v>
      </c>
      <c r="B21" s="4" t="s">
        <v>22</v>
      </c>
      <c r="C21" s="22">
        <v>55000</v>
      </c>
      <c r="D21" s="22">
        <v>45870</v>
      </c>
      <c r="E21" s="12">
        <f t="shared" si="0"/>
        <v>0.83399999999999996</v>
      </c>
    </row>
    <row r="22" spans="1:5" ht="45.75" customHeight="1" outlineLevel="1" x14ac:dyDescent="0.25">
      <c r="A22" s="11" t="s">
        <v>33</v>
      </c>
      <c r="B22" s="4" t="s">
        <v>27</v>
      </c>
      <c r="C22" s="22">
        <v>230500</v>
      </c>
      <c r="D22" s="22">
        <v>230500</v>
      </c>
      <c r="E22" s="12">
        <f>D22/C22</f>
        <v>1</v>
      </c>
    </row>
    <row r="23" spans="1:5" ht="31.5" outlineLevel="1" x14ac:dyDescent="0.25">
      <c r="A23" s="11" t="s">
        <v>35</v>
      </c>
      <c r="B23" s="4" t="s">
        <v>28</v>
      </c>
      <c r="C23" s="22">
        <v>120809197.39</v>
      </c>
      <c r="D23" s="22">
        <v>111484845.98999999</v>
      </c>
      <c r="E23" s="12">
        <f>D23/C23</f>
        <v>0.92281753706301972</v>
      </c>
    </row>
    <row r="24" spans="1:5" ht="63" outlineLevel="1" x14ac:dyDescent="0.25">
      <c r="A24" s="13">
        <v>4.5999999999999996</v>
      </c>
      <c r="B24" s="4" t="s">
        <v>29</v>
      </c>
      <c r="C24" s="22">
        <v>10358617.02</v>
      </c>
      <c r="D24" s="22">
        <v>9515749.3900000006</v>
      </c>
      <c r="E24" s="12">
        <f>D24/C24</f>
        <v>0.91863125855771821</v>
      </c>
    </row>
    <row r="25" spans="1:5" x14ac:dyDescent="0.25">
      <c r="A25" s="13"/>
      <c r="B25" s="14" t="s">
        <v>18</v>
      </c>
      <c r="C25" s="18">
        <f>+C18+C12+C9+C4</f>
        <v>1613436515.23</v>
      </c>
      <c r="D25" s="18">
        <f>+D18+D12+D9+D4</f>
        <v>1423418470.73</v>
      </c>
      <c r="E25" s="15">
        <f>D25/C25</f>
        <v>0.88222775256024721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2022-12-02T02:56:29Z</cp:lastPrinted>
  <dcterms:created xsi:type="dcterms:W3CDTF">2017-06-23T05:02:34Z</dcterms:created>
  <dcterms:modified xsi:type="dcterms:W3CDTF">2022-12-02T02:56:30Z</dcterms:modified>
</cp:coreProperties>
</file>