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11" yWindow="65506" windowWidth="10890" windowHeight="11970" activeTab="0"/>
  </bookViews>
  <sheets>
    <sheet name="Бюджет" sheetId="1" r:id="rId1"/>
  </sheets>
  <definedNames>
    <definedName name="APPT" localSheetId="0">'Бюджет'!$A$11</definedName>
    <definedName name="FIO" localSheetId="0">'Бюджет'!#REF!</definedName>
    <definedName name="LAST_CELL" localSheetId="0">'Бюджет'!$G$40</definedName>
    <definedName name="SIGN" localSheetId="0">'Бюджет'!$A$11:$E$12</definedName>
    <definedName name="_xlnm.Print_Area" localSheetId="0">'Бюджет'!$A$1:$E$36</definedName>
  </definedNames>
  <calcPr fullCalcOnLoad="1"/>
</workbook>
</file>

<file path=xl/sharedStrings.xml><?xml version="1.0" encoding="utf-8"?>
<sst xmlns="http://schemas.openxmlformats.org/spreadsheetml/2006/main" count="68" uniqueCount="68">
  <si>
    <t>руб.</t>
  </si>
  <si>
    <t>Наименование КЦСР</t>
  </si>
  <si>
    <t>Итого</t>
  </si>
  <si>
    <t>Муниципальная программа "Экономическое развитие Тулунского муниципального района" на 2017-2021 годы</t>
  </si>
  <si>
    <t>Подпрограмма "Поддержка и развитие малого и среднего предпринимательства в Тулунском муниципальном районе на 2017-2021 годы."</t>
  </si>
  <si>
    <t>Подпрограмма «Создание условий для оказания медицинской помощи населению на территории Тулунского муниципального района» на 2017-2021 годы</t>
  </si>
  <si>
    <t>Подпрограмма «Улучшение условий и охраны труда в Тулунском муниципальном районе» на 2017-2021 годы</t>
  </si>
  <si>
    <t>Подпрограмма «Обеспечение деятельности мэра Тулунского муниципального района и Администрации Тулунского муниципального района» на 2017-2021 годы</t>
  </si>
  <si>
    <t>Муниципальная программа "Управление финансами Тулунского муниципального района" на 2017-2021 годы</t>
  </si>
  <si>
    <t>Подпрограмма «Организация составления и исполнения бюджета Тулунского муниципального района, управление муниципальными финансами» на 2017 - 2021 годы</t>
  </si>
  <si>
    <t>Подпрограмма «Повышение эффективности бюджетных расходов Тулунского муниципального района» на 2017 - 2021 годы.</t>
  </si>
  <si>
    <t>Муниципальная программа "Обеспечение комплексных мер безопасности на территории ТМР" на 2017-2021гг</t>
  </si>
  <si>
    <t>Подпрограмма «Профилактика терроризма и экстремизма, а также минимизации и ликвидации последствий проявления терроризма и экстремизма на территории Тулунского муниципального района» на 2017-2021 годы</t>
  </si>
  <si>
    <t>Подпрограмма "Обеспечение защиты населения и территории Тулунского муниципального района от чрезвычайных ситуаций природного и техногенного характера" на 2017 - 2021 годы</t>
  </si>
  <si>
    <t>Подпрограмма «Повышение безопасности дорожного движения на территории Тулунского муниципального района» на 2017-2021 годы</t>
  </si>
  <si>
    <t>Подпрограмма «Профилактика правонарушений на территории Тулунского муниципального района» на 2017-2021 годы</t>
  </si>
  <si>
    <t>Подпрограмма "Создание условий для организации мероприятий по отлову и содержанию безнадзорных собак и кошек на территории Тулунского муниципального района" на 2017-2021 годы</t>
  </si>
  <si>
    <t>Муниципальная программа «Развитие инфраструктуры на территории Тулунского муниципального района» на 2017-2021 гг.</t>
  </si>
  <si>
    <t>Подпрограмма «Развитие и содержание автомобильных дорог местного значения вне границ населенных пунктов в границах Тулунского муниципального района» на 2017-2021 гг.</t>
  </si>
  <si>
    <t>Подпрограмма «Энергосбережение и повышение энергетической эффективности на территории Тулунского муниципального района» на 2017-2021 гг.</t>
  </si>
  <si>
    <t>Муниципальная программа "Развитие сферы культуры в Тулунском районе" на 2017 - 2021 годы</t>
  </si>
  <si>
    <t>Подпрограмма "Организация досуга жителей Тулунского района, поддержка и развитие жанров традиционного народного творчества" на 2017-2021 годы</t>
  </si>
  <si>
    <t>Подпрограмма "Совершенствование системы библиотечного и информационно-методического обслуживания в Тулунском районе" на 2017 - 2021 годы</t>
  </si>
  <si>
    <t>Подпрограмма "Развитие системы дополнительного образования в сфере культуры в Тулунском районе" на 2017 - 2021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</si>
  <si>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2017-2021 годы</t>
  </si>
  <si>
    <t>Подпрограмма "Физическая культура и спорт Тулунского района" на 2017 - 2021 годы</t>
  </si>
  <si>
    <t>Подпрограмма "Молодежь Тулунского района" на 2017 - 2021 годы</t>
  </si>
  <si>
    <t>Подпрограмма "Развитие муниципального казенного образовательного учреждения дополнительного образования "Спортивная школа" Тулунского района" на 2017 - 2021 годы</t>
  </si>
  <si>
    <t>Подпрограмма "Профилактика злоупотребления наркотическими средствами и психотропными веществами среди детей и молодежи в Тулунском районе" на 2017-2021 годы</t>
  </si>
  <si>
    <t>Муниципальная программа "Развитие образования на территории Тулунского муниципального района на 2017-2021гг."</t>
  </si>
  <si>
    <t>Подпрограмма «Организация предоставления дошкольного, начального общего, основного общего и среднего общего образования на территории Тулунского муниципального района на 2017-2021 годы»</t>
  </si>
  <si>
    <t>Подпрограмма "Развитие дошкольного и общего образования на территории Тулунского муниципального района на 2017-2021гг."</t>
  </si>
  <si>
    <t>Подпрограмма "Профилактика социально-негативных явлений среди несовершеннолетних на территории Тулунского муниципального района на 2017-2021 годы"</t>
  </si>
  <si>
    <t>1</t>
  </si>
  <si>
    <t>1.1</t>
  </si>
  <si>
    <t>1.2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</si>
  <si>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</si>
  <si>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</si>
  <si>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</si>
  <si>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</si>
  <si>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</si>
  <si>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</si>
  <si>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</si>
  <si>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</si>
  <si>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</si>
  <si>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</si>
  <si>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</si>
  <si>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</si>
  <si>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</si>
  <si>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</si>
  <si>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5</t>
  </si>
  <si>
    <t>5.1</t>
  </si>
  <si>
    <t>5.2</t>
  </si>
  <si>
    <t>5.3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</si>
  <si>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</si>
  <si>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</si>
  <si>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</si>
  <si>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</si>
  <si>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</si>
  <si>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</si>
  <si>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</si>
  <si>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</si>
  <si>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</si>
  <si>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План на 2017 год</t>
  </si>
  <si>
    <t>Исполнено</t>
  </si>
  <si>
    <t>% исполнения</t>
  </si>
  <si>
    <t>№</t>
  </si>
  <si>
    <t>Информация об исполнении муниципальных программ и подпрограмм Тулунского муниципального района на 01.01.2018г.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</si>
</sst>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164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 shrinkToFit="1"/>
      <protection/>
    </xf>
    <xf numFmtId="0" fontId="5" fillId="0" borderId="10" xfId="0" applyFont="1" applyBorder="1" applyAlignment="1">
      <alignment horizontal="center" wrapText="1" shrinkToFit="1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164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36"/>
  <sheetViews>
    <sheetView showGridLines="0" tabSelected="1" zoomScalePageLayoutView="0" workbookViewId="0" topLeftCell="A1">
      <selection activeCell="J5" sqref="J5"/>
    </sheetView>
  </sheetViews>
  <sheetFormatPr defaultColWidth="9.140625" defaultRowHeight="12.75" customHeight="1" outlineLevelRow="1"/>
  <cols>
    <col min="1" max="1" width="5.421875" style="2" customWidth="1"/>
    <col min="2" max="2" width="46.28125" style="0" customWidth="1"/>
    <col min="3" max="3" width="13.28125" style="0" customWidth="1"/>
    <col min="4" max="4" width="14.8515625" style="0" customWidth="1"/>
    <col min="5" max="7" width="9.140625" style="0" customWidth="1"/>
  </cols>
  <sheetData>
    <row r="1" spans="1:5" ht="30.75" customHeight="1">
      <c r="A1" s="22" t="s">
        <v>67</v>
      </c>
      <c r="B1" s="22"/>
      <c r="C1" s="22"/>
      <c r="D1" s="22"/>
      <c r="E1" s="22"/>
    </row>
    <row r="2" spans="1:5" ht="12.75">
      <c r="A2" s="23"/>
      <c r="B2" s="23"/>
      <c r="C2" s="23"/>
      <c r="D2" s="23"/>
      <c r="E2" s="23"/>
    </row>
    <row r="3" spans="1:7" ht="12.75">
      <c r="A3" s="3" t="s">
        <v>0</v>
      </c>
      <c r="B3" s="4"/>
      <c r="C3" s="4"/>
      <c r="D3" s="4"/>
      <c r="E3" s="4"/>
      <c r="F3" s="1"/>
      <c r="G3" s="1"/>
    </row>
    <row r="4" spans="1:7" ht="38.25">
      <c r="A4" s="8" t="s">
        <v>66</v>
      </c>
      <c r="B4" s="8" t="s">
        <v>1</v>
      </c>
      <c r="C4" s="8" t="s">
        <v>63</v>
      </c>
      <c r="D4" s="8" t="s">
        <v>64</v>
      </c>
      <c r="E4" s="9" t="s">
        <v>65</v>
      </c>
      <c r="F4" s="14"/>
      <c r="G4" s="14"/>
    </row>
    <row r="5" spans="1:7" ht="38.25">
      <c r="A5" s="5" t="s">
        <v>33</v>
      </c>
      <c r="B5" s="18" t="s">
        <v>3</v>
      </c>
      <c r="C5" s="20">
        <f>C6+C7+C8+C9</f>
        <v>68833217.48</v>
      </c>
      <c r="D5" s="20">
        <f>D6+D7+D8+D9</f>
        <v>67151273.85</v>
      </c>
      <c r="E5" s="12">
        <f aca="true" t="shared" si="0" ref="E5:E35">D5/C5</f>
        <v>0.9755649424569074</v>
      </c>
      <c r="F5" s="14"/>
      <c r="G5" s="14"/>
    </row>
    <row r="6" spans="1:7" ht="43.5" customHeight="1" outlineLevel="1">
      <c r="A6" s="7" t="s">
        <v>34</v>
      </c>
      <c r="B6" s="19" t="s">
        <v>4</v>
      </c>
      <c r="C6" s="21">
        <v>670400</v>
      </c>
      <c r="D6" s="21">
        <v>670400</v>
      </c>
      <c r="E6" s="6">
        <f t="shared" si="0"/>
        <v>1</v>
      </c>
      <c r="F6" s="14"/>
      <c r="G6" s="14"/>
    </row>
    <row r="7" spans="1:7" ht="43.5" customHeight="1" outlineLevel="1">
      <c r="A7" s="7" t="s">
        <v>35</v>
      </c>
      <c r="B7" s="19" t="s">
        <v>5</v>
      </c>
      <c r="C7" s="21">
        <v>358225</v>
      </c>
      <c r="D7" s="21">
        <v>358225</v>
      </c>
      <c r="E7" s="6">
        <f t="shared" si="0"/>
        <v>1</v>
      </c>
      <c r="F7" s="14"/>
      <c r="G7" s="14"/>
    </row>
    <row r="8" spans="1:7" ht="30.75" customHeight="1" outlineLevel="1">
      <c r="A8" s="7" t="s">
        <v>36</v>
      </c>
      <c r="B8" s="19" t="s">
        <v>6</v>
      </c>
      <c r="C8" s="21">
        <v>65000</v>
      </c>
      <c r="D8" s="21">
        <v>65000</v>
      </c>
      <c r="E8" s="6">
        <f t="shared" si="0"/>
        <v>1</v>
      </c>
      <c r="F8" s="14"/>
      <c r="G8" s="14"/>
    </row>
    <row r="9" spans="1:7" ht="51" outlineLevel="1">
      <c r="A9" s="7" t="s">
        <v>37</v>
      </c>
      <c r="B9" s="19" t="s">
        <v>7</v>
      </c>
      <c r="C9" s="21">
        <v>67739592.48</v>
      </c>
      <c r="D9" s="21">
        <v>66057648.85</v>
      </c>
      <c r="E9" s="6">
        <f t="shared" si="0"/>
        <v>0.9751704495344197</v>
      </c>
      <c r="F9" s="14"/>
      <c r="G9" s="14"/>
    </row>
    <row r="10" spans="1:7" ht="38.25">
      <c r="A10" s="5" t="s">
        <v>38</v>
      </c>
      <c r="B10" s="18" t="s">
        <v>8</v>
      </c>
      <c r="C10" s="20">
        <f>C11+C12</f>
        <v>144500257.32</v>
      </c>
      <c r="D10" s="20">
        <f>D11+D12</f>
        <v>144214270.21</v>
      </c>
      <c r="E10" s="12">
        <f t="shared" si="0"/>
        <v>0.9980208539742136</v>
      </c>
      <c r="F10" s="14"/>
      <c r="G10" s="14"/>
    </row>
    <row r="11" spans="1:7" ht="51" outlineLevel="1">
      <c r="A11" s="7" t="s">
        <v>39</v>
      </c>
      <c r="B11" s="19" t="s">
        <v>9</v>
      </c>
      <c r="C11" s="21">
        <v>143331157.32</v>
      </c>
      <c r="D11" s="21">
        <v>143045170.21</v>
      </c>
      <c r="E11" s="6">
        <f t="shared" si="0"/>
        <v>0.9980047108015636</v>
      </c>
      <c r="F11" s="14"/>
      <c r="G11" s="14"/>
    </row>
    <row r="12" spans="1:7" ht="38.25" outlineLevel="1">
      <c r="A12" s="7" t="s">
        <v>40</v>
      </c>
      <c r="B12" s="19" t="s">
        <v>10</v>
      </c>
      <c r="C12" s="21">
        <v>1169100</v>
      </c>
      <c r="D12" s="21">
        <v>1169100</v>
      </c>
      <c r="E12" s="6">
        <f t="shared" si="0"/>
        <v>1</v>
      </c>
      <c r="F12" s="14"/>
      <c r="G12" s="14"/>
    </row>
    <row r="13" spans="1:7" ht="38.25">
      <c r="A13" s="5" t="s">
        <v>41</v>
      </c>
      <c r="B13" s="18" t="s">
        <v>11</v>
      </c>
      <c r="C13" s="20">
        <f>C14+C15+C16+C17+C18</f>
        <v>652500</v>
      </c>
      <c r="D13" s="20">
        <f>D14+D15+D16+D17+D18</f>
        <v>312500</v>
      </c>
      <c r="E13" s="12">
        <f t="shared" si="0"/>
        <v>0.4789272030651341</v>
      </c>
      <c r="F13" s="14"/>
      <c r="G13" s="14"/>
    </row>
    <row r="14" spans="1:7" ht="63.75" outlineLevel="1">
      <c r="A14" s="7" t="s">
        <v>42</v>
      </c>
      <c r="B14" s="19" t="s">
        <v>12</v>
      </c>
      <c r="C14" s="21">
        <v>20000</v>
      </c>
      <c r="D14" s="21">
        <v>20000</v>
      </c>
      <c r="E14" s="6">
        <f t="shared" si="0"/>
        <v>1</v>
      </c>
      <c r="F14" s="14"/>
      <c r="G14" s="14"/>
    </row>
    <row r="15" spans="1:7" ht="51" outlineLevel="1">
      <c r="A15" s="7" t="s">
        <v>43</v>
      </c>
      <c r="B15" s="19" t="s">
        <v>13</v>
      </c>
      <c r="C15" s="21">
        <v>50000</v>
      </c>
      <c r="D15" s="21">
        <v>0</v>
      </c>
      <c r="E15" s="6">
        <f t="shared" si="0"/>
        <v>0</v>
      </c>
      <c r="F15" s="14"/>
      <c r="G15" s="14"/>
    </row>
    <row r="16" spans="1:7" ht="38.25" outlineLevel="1">
      <c r="A16" s="7" t="s">
        <v>44</v>
      </c>
      <c r="B16" s="19" t="s">
        <v>14</v>
      </c>
      <c r="C16" s="21">
        <v>100000</v>
      </c>
      <c r="D16" s="21">
        <v>100000</v>
      </c>
      <c r="E16" s="6">
        <f t="shared" si="0"/>
        <v>1</v>
      </c>
      <c r="F16" s="14"/>
      <c r="G16" s="14"/>
    </row>
    <row r="17" spans="1:7" ht="38.25" outlineLevel="1">
      <c r="A17" s="7" t="s">
        <v>45</v>
      </c>
      <c r="B17" s="19" t="s">
        <v>15</v>
      </c>
      <c r="C17" s="21">
        <v>80000</v>
      </c>
      <c r="D17" s="21">
        <v>80000</v>
      </c>
      <c r="E17" s="6">
        <f t="shared" si="0"/>
        <v>1</v>
      </c>
      <c r="F17" s="14"/>
      <c r="G17" s="14"/>
    </row>
    <row r="18" spans="1:7" ht="51" outlineLevel="1">
      <c r="A18" s="7" t="s">
        <v>46</v>
      </c>
      <c r="B18" s="19" t="s">
        <v>16</v>
      </c>
      <c r="C18" s="21">
        <v>402500</v>
      </c>
      <c r="D18" s="21">
        <v>112500</v>
      </c>
      <c r="E18" s="6">
        <f t="shared" si="0"/>
        <v>0.2795031055900621</v>
      </c>
      <c r="F18" s="14"/>
      <c r="G18" s="14"/>
    </row>
    <row r="19" spans="1:7" ht="38.25">
      <c r="A19" s="5" t="s">
        <v>47</v>
      </c>
      <c r="B19" s="18" t="s">
        <v>17</v>
      </c>
      <c r="C19" s="20">
        <f>C20+C21</f>
        <v>16485320.22</v>
      </c>
      <c r="D19" s="20">
        <f>D20+D21</f>
        <v>13972244.629999999</v>
      </c>
      <c r="E19" s="12">
        <f t="shared" si="0"/>
        <v>0.8475567622307307</v>
      </c>
      <c r="F19" s="14"/>
      <c r="G19" s="14"/>
    </row>
    <row r="20" spans="1:7" ht="51" outlineLevel="1">
      <c r="A20" s="7" t="s">
        <v>48</v>
      </c>
      <c r="B20" s="19" t="s">
        <v>18</v>
      </c>
      <c r="C20" s="21">
        <v>6882708.66</v>
      </c>
      <c r="D20" s="21">
        <v>4561250.64</v>
      </c>
      <c r="E20" s="6">
        <f t="shared" si="0"/>
        <v>0.6627115668150335</v>
      </c>
      <c r="F20" s="14"/>
      <c r="G20" s="14"/>
    </row>
    <row r="21" spans="1:7" ht="38.25" outlineLevel="1">
      <c r="A21" s="7" t="s">
        <v>49</v>
      </c>
      <c r="B21" s="19" t="s">
        <v>19</v>
      </c>
      <c r="C21" s="21">
        <v>9602611.56</v>
      </c>
      <c r="D21" s="21">
        <v>9410993.99</v>
      </c>
      <c r="E21" s="6">
        <f t="shared" si="0"/>
        <v>0.9800452648945845</v>
      </c>
      <c r="F21" s="14"/>
      <c r="G21" s="14"/>
    </row>
    <row r="22" spans="1:7" ht="25.5">
      <c r="A22" s="5" t="s">
        <v>50</v>
      </c>
      <c r="B22" s="18" t="s">
        <v>20</v>
      </c>
      <c r="C22" s="20">
        <f>C23+C24+C25</f>
        <v>25465997.269999996</v>
      </c>
      <c r="D22" s="20">
        <f>D23+D24+D25</f>
        <v>25011630.459999997</v>
      </c>
      <c r="E22" s="12">
        <f t="shared" si="0"/>
        <v>0.9821579023518053</v>
      </c>
      <c r="F22" s="14"/>
      <c r="G22" s="14"/>
    </row>
    <row r="23" spans="1:7" ht="41.25" customHeight="1" outlineLevel="1">
      <c r="A23" s="7" t="s">
        <v>51</v>
      </c>
      <c r="B23" s="19" t="s">
        <v>21</v>
      </c>
      <c r="C23" s="21">
        <v>18463707.81</v>
      </c>
      <c r="D23" s="21">
        <v>18202293.83</v>
      </c>
      <c r="E23" s="6">
        <f t="shared" si="0"/>
        <v>0.9858417397691693</v>
      </c>
      <c r="F23" s="14"/>
      <c r="G23" s="14"/>
    </row>
    <row r="24" spans="1:7" ht="45" customHeight="1" outlineLevel="1">
      <c r="A24" s="7" t="s">
        <v>52</v>
      </c>
      <c r="B24" s="19" t="s">
        <v>22</v>
      </c>
      <c r="C24" s="21">
        <v>3987407.72</v>
      </c>
      <c r="D24" s="21">
        <v>3867865.13</v>
      </c>
      <c r="E24" s="6">
        <f t="shared" si="0"/>
        <v>0.970019973277275</v>
      </c>
      <c r="F24" s="14"/>
      <c r="G24" s="14"/>
    </row>
    <row r="25" spans="1:7" ht="38.25" outlineLevel="1">
      <c r="A25" s="7" t="s">
        <v>53</v>
      </c>
      <c r="B25" s="19" t="s">
        <v>23</v>
      </c>
      <c r="C25" s="21">
        <v>3014881.74</v>
      </c>
      <c r="D25" s="21">
        <v>2941471.5</v>
      </c>
      <c r="E25" s="6">
        <f t="shared" si="0"/>
        <v>0.975650706617766</v>
      </c>
      <c r="F25" s="14"/>
      <c r="G25" s="14"/>
    </row>
    <row r="26" spans="1:7" ht="63.75">
      <c r="A26" s="5" t="s">
        <v>54</v>
      </c>
      <c r="B26" s="18" t="s">
        <v>24</v>
      </c>
      <c r="C26" s="20">
        <f>C27+C28+C29+C30</f>
        <v>4326427.05</v>
      </c>
      <c r="D26" s="20">
        <f>D27+D28+D29+D30</f>
        <v>4205692.73</v>
      </c>
      <c r="E26" s="12">
        <f t="shared" si="0"/>
        <v>0.9720937580583962</v>
      </c>
      <c r="F26" s="14"/>
      <c r="G26" s="14"/>
    </row>
    <row r="27" spans="1:7" ht="25.5" outlineLevel="1">
      <c r="A27" s="7" t="s">
        <v>55</v>
      </c>
      <c r="B27" s="19" t="s">
        <v>25</v>
      </c>
      <c r="C27" s="21">
        <v>1278640</v>
      </c>
      <c r="D27" s="21">
        <v>1278640</v>
      </c>
      <c r="E27" s="6">
        <f t="shared" si="0"/>
        <v>1</v>
      </c>
      <c r="F27" s="14"/>
      <c r="G27" s="14"/>
    </row>
    <row r="28" spans="1:7" ht="25.5" outlineLevel="1">
      <c r="A28" s="7" t="s">
        <v>56</v>
      </c>
      <c r="B28" s="19" t="s">
        <v>26</v>
      </c>
      <c r="C28" s="21">
        <v>52000</v>
      </c>
      <c r="D28" s="21">
        <v>52000</v>
      </c>
      <c r="E28" s="6">
        <f t="shared" si="0"/>
        <v>1</v>
      </c>
      <c r="F28" s="14"/>
      <c r="G28" s="14"/>
    </row>
    <row r="29" spans="1:7" ht="51" outlineLevel="1">
      <c r="A29" s="7" t="s">
        <v>57</v>
      </c>
      <c r="B29" s="19" t="s">
        <v>27</v>
      </c>
      <c r="C29" s="21">
        <v>2945787.05</v>
      </c>
      <c r="D29" s="21">
        <v>2825052.73</v>
      </c>
      <c r="E29" s="6">
        <f t="shared" si="0"/>
        <v>0.9590145798217152</v>
      </c>
      <c r="F29" s="14"/>
      <c r="G29" s="14"/>
    </row>
    <row r="30" spans="1:7" ht="51" outlineLevel="1">
      <c r="A30" s="7" t="s">
        <v>58</v>
      </c>
      <c r="B30" s="19" t="s">
        <v>28</v>
      </c>
      <c r="C30" s="21">
        <v>50000</v>
      </c>
      <c r="D30" s="21">
        <v>50000</v>
      </c>
      <c r="E30" s="6">
        <f t="shared" si="0"/>
        <v>1</v>
      </c>
      <c r="F30" s="14"/>
      <c r="G30" s="14"/>
    </row>
    <row r="31" spans="1:7" ht="38.25">
      <c r="A31" s="5" t="s">
        <v>59</v>
      </c>
      <c r="B31" s="18" t="s">
        <v>29</v>
      </c>
      <c r="C31" s="20">
        <f>C32+C33+C34</f>
        <v>565110376.9300001</v>
      </c>
      <c r="D31" s="20">
        <f>D32+D33+D34</f>
        <v>551645505.7</v>
      </c>
      <c r="E31" s="12">
        <f t="shared" si="0"/>
        <v>0.976173024280409</v>
      </c>
      <c r="F31" s="14"/>
      <c r="G31" s="14"/>
    </row>
    <row r="32" spans="1:7" ht="56.25" customHeight="1" outlineLevel="1">
      <c r="A32" s="7" t="s">
        <v>60</v>
      </c>
      <c r="B32" s="19" t="s">
        <v>30</v>
      </c>
      <c r="C32" s="21">
        <v>529777803.85</v>
      </c>
      <c r="D32" s="21">
        <v>525608384.92</v>
      </c>
      <c r="E32" s="6">
        <f t="shared" si="0"/>
        <v>0.9921298723734743</v>
      </c>
      <c r="F32" s="14"/>
      <c r="G32" s="14"/>
    </row>
    <row r="33" spans="1:7" ht="38.25" outlineLevel="1">
      <c r="A33" s="7" t="s">
        <v>61</v>
      </c>
      <c r="B33" s="19" t="s">
        <v>31</v>
      </c>
      <c r="C33" s="21">
        <v>34918087.62</v>
      </c>
      <c r="D33" s="21">
        <v>25622635.32</v>
      </c>
      <c r="E33" s="6">
        <f t="shared" si="0"/>
        <v>0.7337926291623185</v>
      </c>
      <c r="F33" s="14"/>
      <c r="G33" s="14"/>
    </row>
    <row r="34" spans="1:7" ht="47.25" customHeight="1" outlineLevel="1">
      <c r="A34" s="7" t="s">
        <v>62</v>
      </c>
      <c r="B34" s="19" t="s">
        <v>32</v>
      </c>
      <c r="C34" s="21">
        <v>414485.46</v>
      </c>
      <c r="D34" s="21">
        <v>414485.46</v>
      </c>
      <c r="E34" s="6">
        <f t="shared" si="0"/>
        <v>1</v>
      </c>
      <c r="F34" s="14"/>
      <c r="G34" s="14"/>
    </row>
    <row r="35" spans="1:7" s="11" customFormat="1" ht="12.75" customHeight="1">
      <c r="A35" s="15"/>
      <c r="B35" s="10" t="s">
        <v>2</v>
      </c>
      <c r="C35" s="13">
        <f>C5+C10+C13+C19+C26+C31+C22</f>
        <v>825374096.2700001</v>
      </c>
      <c r="D35" s="13">
        <f>D5+D10+D13+D19+D26+D31+D22</f>
        <v>806513117.58</v>
      </c>
      <c r="E35" s="12">
        <f t="shared" si="0"/>
        <v>0.97714856963014</v>
      </c>
      <c r="F35" s="16"/>
      <c r="G35" s="16"/>
    </row>
    <row r="36" spans="1:7" ht="12.75" customHeight="1">
      <c r="A36" s="17"/>
      <c r="B36" s="14"/>
      <c r="C36" s="14"/>
      <c r="D36" s="14"/>
      <c r="E36" s="14"/>
      <c r="F36" s="14"/>
      <c r="G36" s="14"/>
    </row>
  </sheetData>
  <sheetProtection/>
  <mergeCells count="2">
    <mergeCell ref="A1:E1"/>
    <mergeCell ref="A2:E2"/>
  </mergeCells>
  <printOptions/>
  <pageMargins left="0.7480314960629921" right="0.49" top="0.48" bottom="0.31" header="0.35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Александрова</dc:creator>
  <cp:keywords/>
  <dc:description>POI HSSF rep:2.42.0.55</dc:description>
  <cp:lastModifiedBy>boldueva</cp:lastModifiedBy>
  <cp:lastPrinted>2017-06-23T05:16:20Z</cp:lastPrinted>
  <dcterms:created xsi:type="dcterms:W3CDTF">2017-06-23T04:54:16Z</dcterms:created>
  <dcterms:modified xsi:type="dcterms:W3CDTF">2018-01-25T08:30:30Z</dcterms:modified>
  <cp:category/>
  <cp:version/>
  <cp:contentType/>
  <cp:contentStatus/>
</cp:coreProperties>
</file>