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D19" i="1"/>
  <c r="C19"/>
  <c r="E19" s="1"/>
  <c r="E22"/>
  <c r="D34"/>
  <c r="C34"/>
  <c r="D29"/>
  <c r="C29"/>
  <c r="D23"/>
  <c r="C23"/>
  <c r="E28"/>
  <c r="E27"/>
  <c r="D13"/>
  <c r="C13"/>
  <c r="D10"/>
  <c r="C10"/>
  <c r="D5"/>
  <c r="D38" s="1"/>
  <c r="C5"/>
  <c r="C38" l="1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<sst xmlns="http://schemas.openxmlformats.org/spreadsheetml/2006/main" count="74" uniqueCount="74">
  <si>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</si>
  <si>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</si>
  <si>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</si>
  <si>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</si>
  <si>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</si>
  <si>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</si>
  <si>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</si>
  <si>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</si>
  <si>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</si>
  <si>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</si>
  <si>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</si>
  <si>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</si>
  <si>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</si>
  <si>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</si>
  <si>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</si>
  <si>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</si>
  <si>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</si>
  <si>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</si>
  <si>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</si>
  <si>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</si>
  <si>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</si>
  <si>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</si>
  <si>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</si>
  <si>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</si>
  <si>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</si>
  <si>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</si>
  <si>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</si>
  <si>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</si>
  <si>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</si>
  <si>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</si>
  <si>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</si>
  <si>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</si>
  <si>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</si>
  <si>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</si>
  <si>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</si>
  <si>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</si>
  <si>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</si>
  <si>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</si>
  <si>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</si>
  <si>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</si>
  <si>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</si>
  <si>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</si>
  <si>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</si>
  <si>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</si>
  <si>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</si>
  <si>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</si>
  <si>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</si>
  <si>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</si>
  <si>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</si>
  <si>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</si>
  <si>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</si>
  <si>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</si>
  <si>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</si>
  <si>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</si>
  <si>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</si>
  <si>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</si>
  <si>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</si>
  <si>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</si>
  <si>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</si>
  <si>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</si>
  <si>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</si>
  <si>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</si>
  <si>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</si>
  <si>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</si>
  <si>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</si>
  <si>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</si>
  <si>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</si>
  <si>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</si>
  <si>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</si>
  <si>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</si>
  <si>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</si>
  <si>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</si>
  <si>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</si>
  <si>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Информация об исполнении муниципальных программ и подпрограмм Тулунского муниципального района на 01.06.2019г.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</si>
</sst>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topLeftCell="A34" zoomScaleNormal="100" workbookViewId="0">
      <selection activeCell="G7" sqref="G7"/>
    </sheetView>
  </sheetViews>
  <sheetFormatPr defaultRowHeight="12.75" customHeight="1" outlineLevelRow="1"/>
  <cols>
    <col min="1" max="1" width="5.42578125" style="19" customWidth="1"/>
    <col min="2" max="2" width="46.28515625" style="1" customWidth="1"/>
    <col min="3" max="3" width="13.28515625" style="1" customWidth="1"/>
    <col min="4" max="4" width="13.42578125" style="1" customWidth="1"/>
    <col min="5" max="7" width="9.140625" style="1" customWidth="1"/>
    <col min="8" max="16384" width="9.140625" style="1"/>
  </cols>
  <sheetData>
    <row r="1" spans="1:7" ht="30.75" customHeight="1">
      <c r="A1" s="20" t="s">
        <v>73</v>
      </c>
      <c r="B1" s="20"/>
      <c r="C1" s="20"/>
      <c r="D1" s="20"/>
      <c r="E1" s="20"/>
    </row>
    <row r="2" spans="1:7">
      <c r="A2" s="21"/>
      <c r="B2" s="21"/>
      <c r="C2" s="21"/>
      <c r="D2" s="21"/>
      <c r="E2" s="21"/>
    </row>
    <row r="3" spans="1:7">
      <c r="A3" s="2" t="s">
        <v>0</v>
      </c>
      <c r="B3" s="3"/>
      <c r="C3" s="3"/>
      <c r="D3" s="3"/>
      <c r="E3" s="3"/>
      <c r="F3" s="4"/>
      <c r="G3" s="4"/>
    </row>
    <row r="4" spans="1:7" ht="38.25">
      <c r="A4" s="5" t="s">
        <v>65</v>
      </c>
      <c r="B4" s="5" t="s">
        <v>1</v>
      </c>
      <c r="C4" s="5" t="s">
        <v>70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65377804</v>
      </c>
      <c r="D5" s="9">
        <f>D6+D7+D8+D9</f>
        <v>30051193.16</v>
      </c>
      <c r="E5" s="10">
        <f t="shared" ref="E5:E38" si="0">D5/C5</f>
        <v>0.45965436771170842</v>
      </c>
    </row>
    <row r="6" spans="1:7" ht="43.5" customHeight="1" outlineLevel="1">
      <c r="A6" s="11" t="s">
        <v>34</v>
      </c>
      <c r="B6" s="12" t="s">
        <v>4</v>
      </c>
      <c r="C6" s="13">
        <v>660900</v>
      </c>
      <c r="D6" s="13">
        <v>0</v>
      </c>
      <c r="E6" s="14">
        <f t="shared" si="0"/>
        <v>0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3">
        <v>20000</v>
      </c>
      <c r="E7" s="14">
        <f t="shared" si="0"/>
        <v>0.125</v>
      </c>
    </row>
    <row r="8" spans="1:7" ht="30.75" customHeight="1" outlineLevel="1">
      <c r="A8" s="11" t="s">
        <v>36</v>
      </c>
      <c r="B8" s="12" t="s">
        <v>6</v>
      </c>
      <c r="C8" s="13">
        <v>70000</v>
      </c>
      <c r="D8" s="13">
        <v>70000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64486904</v>
      </c>
      <c r="D9" s="13">
        <v>29961193.16</v>
      </c>
      <c r="E9" s="14">
        <f t="shared" si="0"/>
        <v>0.46460895626187915</v>
      </c>
    </row>
    <row r="10" spans="1:7" ht="38.25">
      <c r="A10" s="7" t="s">
        <v>38</v>
      </c>
      <c r="B10" s="8" t="s">
        <v>8</v>
      </c>
      <c r="C10" s="9">
        <f>C11+C12</f>
        <v>147885077.91</v>
      </c>
      <c r="D10" s="9">
        <f>D11+D12</f>
        <v>62681084.289999999</v>
      </c>
      <c r="E10" s="10">
        <f t="shared" si="0"/>
        <v>0.42384995954863341</v>
      </c>
    </row>
    <row r="11" spans="1:7" ht="51" outlineLevel="1">
      <c r="A11" s="11" t="s">
        <v>39</v>
      </c>
      <c r="B11" s="12" t="s">
        <v>9</v>
      </c>
      <c r="C11" s="13">
        <v>146926277.91</v>
      </c>
      <c r="D11" s="13">
        <v>62384209.039999999</v>
      </c>
      <c r="E11" s="14">
        <f t="shared" si="0"/>
        <v>0.42459531356408264</v>
      </c>
    </row>
    <row r="12" spans="1:7" ht="38.25" outlineLevel="1">
      <c r="A12" s="11" t="s">
        <v>40</v>
      </c>
      <c r="B12" s="12" t="s">
        <v>10</v>
      </c>
      <c r="C12" s="13">
        <v>958800</v>
      </c>
      <c r="D12" s="13">
        <v>296875.25</v>
      </c>
      <c r="E12" s="14">
        <f t="shared" si="0"/>
        <v>0.30963209219858157</v>
      </c>
    </row>
    <row r="13" spans="1:7" ht="38.25">
      <c r="A13" s="7" t="s">
        <v>41</v>
      </c>
      <c r="B13" s="8" t="s">
        <v>11</v>
      </c>
      <c r="C13" s="9">
        <f>C14+C15+C16+C17+C18</f>
        <v>375000</v>
      </c>
      <c r="D13" s="9">
        <f>D14+D15+D16+D17+D18</f>
        <v>64633.599999999999</v>
      </c>
      <c r="E13" s="10">
        <f t="shared" si="0"/>
        <v>0.17235626666666667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50000</v>
      </c>
      <c r="D15" s="13">
        <v>0</v>
      </c>
      <c r="E15" s="14">
        <f t="shared" si="0"/>
        <v>0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11086.4</v>
      </c>
      <c r="E16" s="14">
        <f t="shared" si="0"/>
        <v>0.11086399999999999</v>
      </c>
    </row>
    <row r="17" spans="1:5" ht="38.25" outlineLevel="1">
      <c r="A17" s="11" t="s">
        <v>45</v>
      </c>
      <c r="B17" s="12" t="s">
        <v>15</v>
      </c>
      <c r="C17" s="13">
        <v>80000</v>
      </c>
      <c r="D17" s="13">
        <v>53547.199999999997</v>
      </c>
      <c r="E17" s="14">
        <f t="shared" si="0"/>
        <v>0.66933999999999994</v>
      </c>
    </row>
    <row r="18" spans="1:5" ht="51" outlineLevel="1">
      <c r="A18" s="11" t="s">
        <v>46</v>
      </c>
      <c r="B18" s="12" t="s">
        <v>16</v>
      </c>
      <c r="C18" s="13">
        <v>125000</v>
      </c>
      <c r="D18" s="13">
        <v>0</v>
      </c>
      <c r="E18" s="14">
        <f t="shared" si="0"/>
        <v>0</v>
      </c>
    </row>
    <row r="19" spans="1:5" ht="38.25">
      <c r="A19" s="7" t="s">
        <v>47</v>
      </c>
      <c r="B19" s="8" t="s">
        <v>17</v>
      </c>
      <c r="C19" s="9">
        <f>C20+C21+C22</f>
        <v>67195682.25</v>
      </c>
      <c r="D19" s="9">
        <f>D20+D21+D22</f>
        <v>100177.28</v>
      </c>
      <c r="E19" s="10">
        <f>D19/C19</f>
        <v>1.4908291224321932E-3</v>
      </c>
    </row>
    <row r="20" spans="1:5" ht="51" outlineLevel="1">
      <c r="A20" s="11" t="s">
        <v>48</v>
      </c>
      <c r="B20" s="12" t="s">
        <v>18</v>
      </c>
      <c r="C20" s="13">
        <v>46468822.25</v>
      </c>
      <c r="D20" s="13">
        <v>18057.28</v>
      </c>
      <c r="E20" s="14">
        <f t="shared" si="0"/>
        <v>3.8858914699521998E-4</v>
      </c>
    </row>
    <row r="21" spans="1:5" ht="38.25" outlineLevel="1">
      <c r="A21" s="11" t="s">
        <v>49</v>
      </c>
      <c r="B21" s="12" t="s">
        <v>19</v>
      </c>
      <c r="C21" s="13">
        <v>20471860</v>
      </c>
      <c r="D21" s="13">
        <v>12400</v>
      </c>
      <c r="E21" s="14">
        <f t="shared" si="0"/>
        <v>6.0570949586407881E-4</v>
      </c>
    </row>
    <row r="22" spans="1:5" ht="38.25" outlineLevel="1">
      <c r="A22" s="11" t="s">
        <v>71</v>
      </c>
      <c r="B22" s="12" t="s">
        <v>72</v>
      </c>
      <c r="C22" s="13">
        <v>255000</v>
      </c>
      <c r="D22" s="13">
        <v>69720</v>
      </c>
      <c r="E22" s="14">
        <f t="shared" si="0"/>
        <v>0.27341176470588235</v>
      </c>
    </row>
    <row r="23" spans="1:5" ht="25.5">
      <c r="A23" s="7" t="s">
        <v>50</v>
      </c>
      <c r="B23" s="8" t="s">
        <v>20</v>
      </c>
      <c r="C23" s="9">
        <f>C24+C25+C26+C27+C28</f>
        <v>38003571.000000007</v>
      </c>
      <c r="D23" s="9">
        <f>D24+D25+D26+D27+D28</f>
        <v>14407752.01</v>
      </c>
      <c r="E23" s="10">
        <f t="shared" si="0"/>
        <v>0.37911574178121304</v>
      </c>
    </row>
    <row r="24" spans="1:5" ht="41.25" customHeight="1" outlineLevel="1">
      <c r="A24" s="11" t="s">
        <v>51</v>
      </c>
      <c r="B24" s="12" t="s">
        <v>21</v>
      </c>
      <c r="C24" s="13">
        <v>20524459.760000002</v>
      </c>
      <c r="D24" s="13">
        <v>7364787.9400000004</v>
      </c>
      <c r="E24" s="14">
        <f t="shared" si="0"/>
        <v>0.35882980726991859</v>
      </c>
    </row>
    <row r="25" spans="1:5" ht="45" customHeight="1" outlineLevel="1">
      <c r="A25" s="11" t="s">
        <v>52</v>
      </c>
      <c r="B25" s="12" t="s">
        <v>22</v>
      </c>
      <c r="C25" s="13">
        <v>4146062.89</v>
      </c>
      <c r="D25" s="13">
        <v>1801156.97</v>
      </c>
      <c r="E25" s="14">
        <f t="shared" si="0"/>
        <v>0.43442586805527206</v>
      </c>
    </row>
    <row r="26" spans="1:5" ht="38.25" outlineLevel="1">
      <c r="A26" s="11" t="s">
        <v>53</v>
      </c>
      <c r="B26" s="12" t="s">
        <v>23</v>
      </c>
      <c r="C26" s="13">
        <v>3550575.8</v>
      </c>
      <c r="D26" s="13">
        <v>1597984.86</v>
      </c>
      <c r="E26" s="14">
        <f t="shared" si="0"/>
        <v>0.45006358123659834</v>
      </c>
    </row>
    <row r="27" spans="1:5" ht="51" outlineLevel="1">
      <c r="A27" s="11" t="s">
        <v>66</v>
      </c>
      <c r="B27" s="12" t="s">
        <v>69</v>
      </c>
      <c r="C27" s="13">
        <v>4986783.74</v>
      </c>
      <c r="D27" s="13">
        <v>1793979.15</v>
      </c>
      <c r="E27" s="14">
        <f t="shared" si="0"/>
        <v>0.3597467312669147</v>
      </c>
    </row>
    <row r="28" spans="1:5" ht="51" outlineLevel="1">
      <c r="A28" s="11" t="s">
        <v>67</v>
      </c>
      <c r="B28" s="12" t="s">
        <v>68</v>
      </c>
      <c r="C28" s="13">
        <v>4795688.8099999996</v>
      </c>
      <c r="D28" s="13">
        <v>1849843.09</v>
      </c>
      <c r="E28" s="14">
        <f t="shared" si="0"/>
        <v>0.38573042649112177</v>
      </c>
    </row>
    <row r="29" spans="1:5" ht="63.75">
      <c r="A29" s="7" t="s">
        <v>54</v>
      </c>
      <c r="B29" s="8" t="s">
        <v>24</v>
      </c>
      <c r="C29" s="9">
        <f>C30+C31+C32+C33</f>
        <v>2941341.8</v>
      </c>
      <c r="D29" s="9">
        <f>D30+D31+D32+D33</f>
        <v>1470726.4500000002</v>
      </c>
      <c r="E29" s="10">
        <f t="shared" si="0"/>
        <v>0.50001888593838373</v>
      </c>
    </row>
    <row r="30" spans="1:5" ht="25.5" outlineLevel="1">
      <c r="A30" s="11" t="s">
        <v>55</v>
      </c>
      <c r="B30" s="12" t="s">
        <v>25</v>
      </c>
      <c r="C30" s="13">
        <v>150000</v>
      </c>
      <c r="D30" s="13">
        <v>140734.1</v>
      </c>
      <c r="E30" s="14">
        <f t="shared" si="0"/>
        <v>0.93822733333333341</v>
      </c>
    </row>
    <row r="31" spans="1:5" ht="25.5" outlineLevel="1">
      <c r="A31" s="11" t="s">
        <v>56</v>
      </c>
      <c r="B31" s="12" t="s">
        <v>26</v>
      </c>
      <c r="C31" s="13">
        <v>25000</v>
      </c>
      <c r="D31" s="13">
        <v>25000</v>
      </c>
      <c r="E31" s="14">
        <f t="shared" si="0"/>
        <v>1</v>
      </c>
    </row>
    <row r="32" spans="1:5" ht="51" outlineLevel="1">
      <c r="A32" s="11" t="s">
        <v>57</v>
      </c>
      <c r="B32" s="12" t="s">
        <v>27</v>
      </c>
      <c r="C32" s="13">
        <v>2741341.8</v>
      </c>
      <c r="D32" s="13">
        <v>1304015.3500000001</v>
      </c>
      <c r="E32" s="14">
        <f t="shared" si="0"/>
        <v>0.47568506415362</v>
      </c>
    </row>
    <row r="33" spans="1:5" ht="51" outlineLevel="1">
      <c r="A33" s="11" t="s">
        <v>58</v>
      </c>
      <c r="B33" s="12" t="s">
        <v>28</v>
      </c>
      <c r="C33" s="13">
        <v>25000</v>
      </c>
      <c r="D33" s="13">
        <v>977</v>
      </c>
      <c r="E33" s="14">
        <f t="shared" si="0"/>
        <v>3.9079999999999997E-2</v>
      </c>
    </row>
    <row r="34" spans="1:5" ht="38.25">
      <c r="A34" s="7" t="s">
        <v>59</v>
      </c>
      <c r="B34" s="8" t="s">
        <v>29</v>
      </c>
      <c r="C34" s="9">
        <f>C35+C36+C37</f>
        <v>631469386.81999993</v>
      </c>
      <c r="D34" s="9">
        <f>D35+D36+D37</f>
        <v>275122764.38999993</v>
      </c>
      <c r="E34" s="10">
        <f t="shared" si="0"/>
        <v>0.43568662255423563</v>
      </c>
    </row>
    <row r="35" spans="1:5" ht="56.25" customHeight="1" outlineLevel="1">
      <c r="A35" s="11" t="s">
        <v>60</v>
      </c>
      <c r="B35" s="12" t="s">
        <v>30</v>
      </c>
      <c r="C35" s="13">
        <v>604641525.75999999</v>
      </c>
      <c r="D35" s="13">
        <v>272149491.52999997</v>
      </c>
      <c r="E35" s="14">
        <f t="shared" si="0"/>
        <v>0.45010056361564571</v>
      </c>
    </row>
    <row r="36" spans="1:5" ht="38.25" outlineLevel="1">
      <c r="A36" s="11" t="s">
        <v>61</v>
      </c>
      <c r="B36" s="12" t="s">
        <v>31</v>
      </c>
      <c r="C36" s="13">
        <v>26380361.059999999</v>
      </c>
      <c r="D36" s="13">
        <v>2879529.28</v>
      </c>
      <c r="E36" s="14">
        <f t="shared" si="0"/>
        <v>0.10915427857301661</v>
      </c>
    </row>
    <row r="37" spans="1:5" ht="47.25" customHeight="1" outlineLevel="1">
      <c r="A37" s="11" t="s">
        <v>62</v>
      </c>
      <c r="B37" s="12" t="s">
        <v>32</v>
      </c>
      <c r="C37" s="13">
        <v>447500</v>
      </c>
      <c r="D37" s="13">
        <v>93743.58</v>
      </c>
      <c r="E37" s="14">
        <f t="shared" si="0"/>
        <v>0.20948286033519553</v>
      </c>
    </row>
    <row r="38" spans="1:5" s="18" customFormat="1" ht="12.75" customHeight="1">
      <c r="A38" s="15"/>
      <c r="B38" s="16" t="s">
        <v>2</v>
      </c>
      <c r="C38" s="17">
        <f>C5+C10+C13+C19+C29+C34+C23</f>
        <v>953247863.77999997</v>
      </c>
      <c r="D38" s="17">
        <f>D5+D10+D13+D19+D29+D34+D23</f>
        <v>383898331.17999995</v>
      </c>
      <c r="E38" s="10">
        <f t="shared" si="0"/>
        <v>0.40272666298741355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2019-06-11T06:07:07Z</cp:lastPrinted>
  <dcterms:created xsi:type="dcterms:W3CDTF">2017-06-23T04:54:16Z</dcterms:created>
  <dcterms:modified xsi:type="dcterms:W3CDTF">2019-06-13T03:06:17Z</dcterms:modified>
</cp:coreProperties>
</file>