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eva\Desktop\АЛЕНА\исполнение программ\2022 год\"/>
    </mc:Choice>
  </mc:AlternateContent>
  <xr:revisionPtr revIDLastSave="0" documentId="13_ncr:1_{1772554D-A95C-410D-B3A2-ECF23EF717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6" i="1"/>
  <c r="D5" i="1"/>
  <c r="C5" i="1"/>
  <c r="D36" i="1"/>
  <c r="C36" i="1"/>
  <c r="E36" i="1" l="1"/>
  <c r="C31" i="1"/>
  <c r="D31" i="1"/>
  <c r="E31" i="1" s="1"/>
  <c r="D24" i="1"/>
  <c r="C24" i="1"/>
  <c r="D20" i="1"/>
  <c r="C20" i="1"/>
  <c r="D13" i="1" l="1"/>
  <c r="C13" i="1"/>
  <c r="D10" i="1"/>
  <c r="C10" i="1"/>
  <c r="D40" i="1" l="1"/>
  <c r="C40" i="1"/>
  <c r="E10" i="1"/>
  <c r="E5" i="1"/>
  <c r="E39" i="1"/>
  <c r="E37" i="1"/>
  <c r="E34" i="1"/>
  <c r="E19" i="1"/>
  <c r="E22" i="1"/>
  <c r="E27" i="1"/>
  <c r="E26" i="1"/>
  <c r="E40" i="1" l="1"/>
  <c r="E7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8" i="1"/>
</calcChain>
</file>

<file path=xl/sharedStrings.xml><?xml version="1.0" encoding="utf-8"?>
<sst xmlns="http://schemas.openxmlformats.org/spreadsheetml/2006/main" count="77" uniqueCount="77">
  <si>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</si>
  <si>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</si>
  <si>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</si>
  <si>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</si>
  <si>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</si>
  <si>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</si>
  <si>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</si>
  <si>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</si>
  <si>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</si>
  <si>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</si>
  <si>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</si>
  <si>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</si>
  <si>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</si>
  <si>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</si>
  <si>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</si>
  <si>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</si>
  <si>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</si>
  <si>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</si>
  <si>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</si>
  <si>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</si>
  <si>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</si>
  <si>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</si>
  <si>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</si>
  <si>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</si>
  <si>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</si>
  <si>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</si>
  <si>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</si>
  <si>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</si>
  <si>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</si>
  <si>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</si>
  <si>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</si>
  <si>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</si>
  <si>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</si>
  <si>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</si>
  <si>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</si>
  <si>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</si>
  <si>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2020 - 2024 годы</t>
  </si>
  <si>
    <t>Подпрограмма "Повышение эффективности бюджетных расходов Тулунского муниципального района" на 2020 - 2024 годы.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</si>
  <si>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</si>
  <si>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2020-2024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</si>
  <si>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2024 годы</t>
  </si>
  <si>
    <t>Подпрограмма "Повышение безопасности дорожного движения на территории Тулунского муниципального района" на 2020-2024 годы</t>
  </si>
  <si>
    <t>Подпрограмма "Профилактика правонарушений на территории Тулунского муниципального района" на 2020-2024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</si>
  <si>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2020-2024 годы</t>
  </si>
  <si>
    <t>Подпрограмма "Профилактика ВИЧ - инфекций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</si>
  <si>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</si>
  <si>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2020-2024гг."</t>
  </si>
  <si>
    <t>Подпрограмма "Развитие дошкольного, общего и дополнительного образования на территории Тулунского муниципального района на 2020-2024гг."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</si>
  <si>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2020-2024гг."</t>
  </si>
  <si>
    <t>3.6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</si>
  <si>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</si>
  <si>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</si>
  <si>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</si>
  <si>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</si>
  <si>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</si>
  <si>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</si>
  <si>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</si>
  <si>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</si>
  <si>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</si>
  <si>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</si>
  <si>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</si>
  <si>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</si>
  <si>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</si>
  <si>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</si>
  <si>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</si>
  <si>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</si>
  <si>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</si>
  <si>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</si>
  <si>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</si>
  <si>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</si>
  <si>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</si>
  <si>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План на 2022 год</t>
  </si>
  <si>
    <t>Подпрограмма "Поддержка и развитие малого и среднего предпринимательства в Тулунском муниципальном районе на 2021-2025 годы."</t>
  </si>
  <si>
    <t>Подпрограмма "Улучшение условий и охраны труда в Тулунском муниципальном районе" на 2021-2025 годы"</t>
  </si>
  <si>
    <t>1.3</t>
  </si>
  <si>
    <t>1.4</t>
  </si>
  <si>
    <t>Информация об исполнении муниципальных программ и подпрограмм 
Тулунского муниципального района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</si>
</sst>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0"/>
  <sheetViews>
    <sheetView showGridLines="0" tabSelected="1" view="pageBreakPreview" zoomScale="145" zoomScaleNormal="100" zoomScaleSheetLayoutView="145" workbookViewId="0">
      <selection activeCell="D38" sqref="D38"/>
    </sheetView>
  </sheetViews>
  <sheetFormatPr defaultRowHeight="15.75" outlineLevelRow="1" x14ac:dyDescent="0.25"/>
  <cols>
    <col min="1" max="1" width="5.42578125" style="14" customWidth="1"/>
    <col min="2" max="2" width="50" style="11" customWidth="1"/>
    <col min="3" max="4" width="17.85546875" style="19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19.5" customHeight="1" x14ac:dyDescent="0.2">
      <c r="A1" s="20" t="s">
        <v>76</v>
      </c>
      <c r="B1" s="20"/>
      <c r="C1" s="20"/>
      <c r="D1" s="20"/>
      <c r="E1" s="20"/>
    </row>
    <row r="2" spans="1:5" ht="12.75" x14ac:dyDescent="0.2">
      <c r="A2" s="20"/>
      <c r="B2" s="20"/>
      <c r="C2" s="20"/>
      <c r="D2" s="20"/>
      <c r="E2" s="20"/>
    </row>
    <row r="3" spans="1:5" ht="12.75" x14ac:dyDescent="0.2">
      <c r="A3" s="1"/>
      <c r="B3" s="2"/>
      <c r="C3" s="2"/>
      <c r="D3" s="2"/>
      <c r="E3" s="2"/>
    </row>
    <row r="4" spans="1:5" ht="12.75" x14ac:dyDescent="0.2">
      <c r="A4" s="3" t="s">
        <v>31</v>
      </c>
      <c r="B4" s="3" t="s">
        <v>0</v>
      </c>
      <c r="C4" s="3" t="s">
        <v>71</v>
      </c>
      <c r="D4" s="3" t="s">
        <v>29</v>
      </c>
      <c r="E4" s="6" t="s">
        <v>30</v>
      </c>
    </row>
    <row r="5" spans="1:5" ht="25.5" x14ac:dyDescent="0.2">
      <c r="A5" s="7" t="s">
        <v>1</v>
      </c>
      <c r="B5" s="15" t="s">
        <v>51</v>
      </c>
      <c r="C5" s="5">
        <f>+SUM(C6:C9)</f>
        <v>96124587.280000001</v>
      </c>
      <c r="D5" s="5">
        <f>+SUM(D6:D9)</f>
        <v>49324686.840000004</v>
      </c>
      <c r="E5" s="8">
        <f>D5/C5</f>
        <v>0.51313288551578162</v>
      </c>
    </row>
    <row r="6" spans="1:5" ht="38.25" x14ac:dyDescent="0.2">
      <c r="A6" s="9" t="s">
        <v>2</v>
      </c>
      <c r="B6" s="16" t="s">
        <v>72</v>
      </c>
      <c r="C6" s="18">
        <v>35000</v>
      </c>
      <c r="D6" s="18">
        <v>35000</v>
      </c>
      <c r="E6" s="10">
        <f t="shared" ref="E6:E38" si="0">D6/C6</f>
        <v>1</v>
      </c>
    </row>
    <row r="7" spans="1:5" ht="38.25" outlineLevel="1" x14ac:dyDescent="0.2">
      <c r="A7" s="9" t="s">
        <v>3</v>
      </c>
      <c r="B7" s="16" t="s">
        <v>52</v>
      </c>
      <c r="C7" s="18">
        <v>1160000</v>
      </c>
      <c r="D7" s="18">
        <v>50000</v>
      </c>
      <c r="E7" s="10">
        <f t="shared" si="0"/>
        <v>4.3103448275862072E-2</v>
      </c>
    </row>
    <row r="8" spans="1:5" ht="25.5" outlineLevel="1" x14ac:dyDescent="0.2">
      <c r="A8" s="9" t="s">
        <v>74</v>
      </c>
      <c r="B8" s="16" t="s">
        <v>73</v>
      </c>
      <c r="C8" s="18">
        <v>70000</v>
      </c>
      <c r="D8" s="18">
        <v>0</v>
      </c>
      <c r="E8" s="10">
        <f t="shared" si="0"/>
        <v>0</v>
      </c>
    </row>
    <row r="9" spans="1:5" ht="38.25" outlineLevel="1" x14ac:dyDescent="0.2">
      <c r="A9" s="9" t="s">
        <v>75</v>
      </c>
      <c r="B9" s="16" t="s">
        <v>53</v>
      </c>
      <c r="C9" s="18">
        <v>94859587.280000001</v>
      </c>
      <c r="D9" s="18">
        <v>49239686.840000004</v>
      </c>
      <c r="E9" s="10">
        <f t="shared" si="0"/>
        <v>0.51907970772271739</v>
      </c>
    </row>
    <row r="10" spans="1:5" ht="25.5" x14ac:dyDescent="0.2">
      <c r="A10" s="7" t="s">
        <v>4</v>
      </c>
      <c r="B10" s="15" t="s">
        <v>35</v>
      </c>
      <c r="C10" s="5">
        <f>+C11+C12</f>
        <v>223907247.46000001</v>
      </c>
      <c r="D10" s="5">
        <f>+D11+D12</f>
        <v>126351102.06</v>
      </c>
      <c r="E10" s="8">
        <f>D10/C10</f>
        <v>0.56430108222634479</v>
      </c>
    </row>
    <row r="11" spans="1:5" ht="38.25" outlineLevel="1" x14ac:dyDescent="0.2">
      <c r="A11" s="9" t="s">
        <v>5</v>
      </c>
      <c r="B11" s="16" t="s">
        <v>36</v>
      </c>
      <c r="C11" s="18">
        <v>222553147.46000001</v>
      </c>
      <c r="D11" s="18">
        <v>126040574.06</v>
      </c>
      <c r="E11" s="10">
        <f t="shared" si="0"/>
        <v>0.56633921154790035</v>
      </c>
    </row>
    <row r="12" spans="1:5" ht="38.25" outlineLevel="1" x14ac:dyDescent="0.2">
      <c r="A12" s="9" t="s">
        <v>6</v>
      </c>
      <c r="B12" s="16" t="s">
        <v>37</v>
      </c>
      <c r="C12" s="18">
        <v>1354100</v>
      </c>
      <c r="D12" s="18">
        <v>310528</v>
      </c>
      <c r="E12" s="10">
        <f t="shared" si="0"/>
        <v>0.22932427442581788</v>
      </c>
    </row>
    <row r="13" spans="1:5" ht="38.25" x14ac:dyDescent="0.2">
      <c r="A13" s="7" t="s">
        <v>7</v>
      </c>
      <c r="B13" s="15" t="s">
        <v>38</v>
      </c>
      <c r="C13" s="5">
        <f>+C14+C15+C16+C17+C18+C19</f>
        <v>6800000</v>
      </c>
      <c r="D13" s="5">
        <f>+D14+D15+D16+D17+D18+D19</f>
        <v>3306759.84</v>
      </c>
      <c r="E13" s="8">
        <f t="shared" si="0"/>
        <v>0.48628821176470588</v>
      </c>
    </row>
    <row r="14" spans="1:5" ht="51" outlineLevel="1" x14ac:dyDescent="0.2">
      <c r="A14" s="9" t="s">
        <v>8</v>
      </c>
      <c r="B14" s="16" t="s">
        <v>39</v>
      </c>
      <c r="C14" s="18">
        <v>20000</v>
      </c>
      <c r="D14" s="18">
        <v>0</v>
      </c>
      <c r="E14" s="10">
        <f t="shared" si="0"/>
        <v>0</v>
      </c>
    </row>
    <row r="15" spans="1:5" ht="51" outlineLevel="1" x14ac:dyDescent="0.2">
      <c r="A15" s="9" t="s">
        <v>9</v>
      </c>
      <c r="B15" s="16" t="s">
        <v>40</v>
      </c>
      <c r="C15" s="18">
        <v>5590400</v>
      </c>
      <c r="D15" s="18">
        <v>2962791.44</v>
      </c>
      <c r="E15" s="10">
        <f t="shared" si="0"/>
        <v>0.52997843445907267</v>
      </c>
    </row>
    <row r="16" spans="1:5" ht="38.25" outlineLevel="1" x14ac:dyDescent="0.2">
      <c r="A16" s="9" t="s">
        <v>10</v>
      </c>
      <c r="B16" s="16" t="s">
        <v>41</v>
      </c>
      <c r="C16" s="18">
        <v>100000</v>
      </c>
      <c r="D16" s="18">
        <v>7618.4</v>
      </c>
      <c r="E16" s="10">
        <f t="shared" si="0"/>
        <v>7.6184000000000002E-2</v>
      </c>
    </row>
    <row r="17" spans="1:5" ht="38.25" outlineLevel="1" x14ac:dyDescent="0.2">
      <c r="A17" s="9" t="s">
        <v>11</v>
      </c>
      <c r="B17" s="16" t="s">
        <v>42</v>
      </c>
      <c r="C17" s="18">
        <v>70000</v>
      </c>
      <c r="D17" s="18">
        <v>42500</v>
      </c>
      <c r="E17" s="10">
        <f t="shared" si="0"/>
        <v>0.6071428571428571</v>
      </c>
    </row>
    <row r="18" spans="1:5" ht="51" outlineLevel="1" x14ac:dyDescent="0.2">
      <c r="A18" s="9" t="s">
        <v>12</v>
      </c>
      <c r="B18" s="16" t="s">
        <v>43</v>
      </c>
      <c r="C18" s="18">
        <v>988400</v>
      </c>
      <c r="D18" s="18">
        <v>293850</v>
      </c>
      <c r="E18" s="10">
        <f t="shared" si="0"/>
        <v>0.29729866450829623</v>
      </c>
    </row>
    <row r="19" spans="1:5" ht="38.25" outlineLevel="1" x14ac:dyDescent="0.2">
      <c r="A19" s="9" t="s">
        <v>49</v>
      </c>
      <c r="B19" s="16" t="s">
        <v>44</v>
      </c>
      <c r="C19" s="18">
        <v>31200</v>
      </c>
      <c r="D19" s="18">
        <v>0</v>
      </c>
      <c r="E19" s="10">
        <f>D19/C19</f>
        <v>0</v>
      </c>
    </row>
    <row r="20" spans="1:5" ht="38.25" x14ac:dyDescent="0.2">
      <c r="A20" s="7" t="s">
        <v>13</v>
      </c>
      <c r="B20" s="15" t="s">
        <v>54</v>
      </c>
      <c r="C20" s="5">
        <f>+C21+C22+C23</f>
        <v>22277109.82</v>
      </c>
      <c r="D20" s="5">
        <f>+D21+D22+D23</f>
        <v>6219840.7000000002</v>
      </c>
      <c r="E20" s="8">
        <f t="shared" si="0"/>
        <v>0.27920321577873336</v>
      </c>
    </row>
    <row r="21" spans="1:5" ht="51" outlineLevel="1" x14ac:dyDescent="0.2">
      <c r="A21" s="9" t="s">
        <v>14</v>
      </c>
      <c r="B21" s="16" t="s">
        <v>55</v>
      </c>
      <c r="C21" s="18">
        <v>5736052.1600000001</v>
      </c>
      <c r="D21" s="18">
        <v>412357.36</v>
      </c>
      <c r="E21" s="10">
        <f t="shared" si="0"/>
        <v>7.1888704721959851E-2</v>
      </c>
    </row>
    <row r="22" spans="1:5" ht="38.25" outlineLevel="1" x14ac:dyDescent="0.2">
      <c r="A22" s="9" t="s">
        <v>15</v>
      </c>
      <c r="B22" s="16" t="s">
        <v>56</v>
      </c>
      <c r="C22" s="18">
        <v>16286907.66</v>
      </c>
      <c r="D22" s="18">
        <v>5807483.3399999999</v>
      </c>
      <c r="E22" s="10">
        <f t="shared" si="0"/>
        <v>0.35657372542627896</v>
      </c>
    </row>
    <row r="23" spans="1:5" ht="38.25" outlineLevel="1" x14ac:dyDescent="0.2">
      <c r="A23" s="9" t="s">
        <v>34</v>
      </c>
      <c r="B23" s="16" t="s">
        <v>57</v>
      </c>
      <c r="C23" s="18">
        <v>254150</v>
      </c>
      <c r="D23" s="18">
        <v>0</v>
      </c>
      <c r="E23" s="10">
        <f t="shared" si="0"/>
        <v>0</v>
      </c>
    </row>
    <row r="24" spans="1:5" ht="25.5" x14ac:dyDescent="0.2">
      <c r="A24" s="7" t="s">
        <v>16</v>
      </c>
      <c r="B24" s="15" t="s">
        <v>58</v>
      </c>
      <c r="C24" s="5">
        <f>+C25+C26+C27+C28+C29+C30</f>
        <v>104825316.58</v>
      </c>
      <c r="D24" s="5">
        <f>+D25+D26+D27+D28+D29+D30</f>
        <v>57469411.489999995</v>
      </c>
      <c r="E24" s="8">
        <f t="shared" si="0"/>
        <v>0.54823980852126319</v>
      </c>
    </row>
    <row r="25" spans="1:5" ht="38.25" outlineLevel="1" x14ac:dyDescent="0.2">
      <c r="A25" s="9" t="s">
        <v>17</v>
      </c>
      <c r="B25" s="16" t="s">
        <v>59</v>
      </c>
      <c r="C25" s="18">
        <v>23052407.109999999</v>
      </c>
      <c r="D25" s="18">
        <v>12135919.52</v>
      </c>
      <c r="E25" s="10">
        <f t="shared" si="0"/>
        <v>0.52644912360304053</v>
      </c>
    </row>
    <row r="26" spans="1:5" ht="38.25" outlineLevel="1" x14ac:dyDescent="0.2">
      <c r="A26" s="9" t="s">
        <v>18</v>
      </c>
      <c r="B26" s="16" t="s">
        <v>60</v>
      </c>
      <c r="C26" s="18">
        <v>10198839.27</v>
      </c>
      <c r="D26" s="18">
        <v>3258636.96</v>
      </c>
      <c r="E26" s="10">
        <f t="shared" si="0"/>
        <v>0.31951057112796327</v>
      </c>
    </row>
    <row r="27" spans="1:5" ht="38.25" outlineLevel="1" x14ac:dyDescent="0.2">
      <c r="A27" s="9" t="s">
        <v>19</v>
      </c>
      <c r="B27" s="16" t="s">
        <v>61</v>
      </c>
      <c r="C27" s="18">
        <v>10753992</v>
      </c>
      <c r="D27" s="18">
        <v>9234008.2599999998</v>
      </c>
      <c r="E27" s="10">
        <f t="shared" si="0"/>
        <v>0.8586586506666547</v>
      </c>
    </row>
    <row r="28" spans="1:5" ht="38.25" outlineLevel="1" x14ac:dyDescent="0.2">
      <c r="A28" s="9" t="s">
        <v>32</v>
      </c>
      <c r="B28" s="16" t="s">
        <v>62</v>
      </c>
      <c r="C28" s="18">
        <v>6518544</v>
      </c>
      <c r="D28" s="18">
        <v>3431753.22</v>
      </c>
      <c r="E28" s="10">
        <f t="shared" si="0"/>
        <v>0.52646008372421815</v>
      </c>
    </row>
    <row r="29" spans="1:5" ht="51" outlineLevel="1" x14ac:dyDescent="0.2">
      <c r="A29" s="9" t="s">
        <v>33</v>
      </c>
      <c r="B29" s="16" t="s">
        <v>63</v>
      </c>
      <c r="C29" s="18">
        <v>45393585</v>
      </c>
      <c r="D29" s="18">
        <v>25182453.949999999</v>
      </c>
      <c r="E29" s="10">
        <f t="shared" si="0"/>
        <v>0.5547579894824346</v>
      </c>
    </row>
    <row r="30" spans="1:5" ht="38.25" outlineLevel="1" x14ac:dyDescent="0.2">
      <c r="A30" s="9" t="s">
        <v>65</v>
      </c>
      <c r="B30" s="16" t="s">
        <v>64</v>
      </c>
      <c r="C30" s="18">
        <v>8907949.1999999993</v>
      </c>
      <c r="D30" s="18">
        <v>4226639.58</v>
      </c>
      <c r="E30" s="10">
        <f t="shared" si="0"/>
        <v>0.47447953340371546</v>
      </c>
    </row>
    <row r="31" spans="1:5" ht="51" x14ac:dyDescent="0.2">
      <c r="A31" s="7" t="s">
        <v>20</v>
      </c>
      <c r="B31" s="15" t="s">
        <v>66</v>
      </c>
      <c r="C31" s="5">
        <f>+C32+C33+C34+C35</f>
        <v>8067658.79</v>
      </c>
      <c r="D31" s="5">
        <f>+D32+D33+D34+D35</f>
        <v>4324129.95</v>
      </c>
      <c r="E31" s="8">
        <f t="shared" si="0"/>
        <v>0.53598324651010687</v>
      </c>
    </row>
    <row r="32" spans="1:5" ht="25.5" outlineLevel="1" x14ac:dyDescent="0.2">
      <c r="A32" s="9" t="s">
        <v>21</v>
      </c>
      <c r="B32" s="16" t="s">
        <v>67</v>
      </c>
      <c r="C32" s="18">
        <v>852479</v>
      </c>
      <c r="D32" s="18">
        <v>314876.05</v>
      </c>
      <c r="E32" s="10">
        <f t="shared" si="0"/>
        <v>0.3693651691126702</v>
      </c>
    </row>
    <row r="33" spans="1:5" ht="25.5" outlineLevel="1" x14ac:dyDescent="0.2">
      <c r="A33" s="9" t="s">
        <v>22</v>
      </c>
      <c r="B33" s="16" t="s">
        <v>68</v>
      </c>
      <c r="C33" s="18">
        <v>260200</v>
      </c>
      <c r="D33" s="18">
        <v>80747</v>
      </c>
      <c r="E33" s="10">
        <f t="shared" si="0"/>
        <v>0.31032667179093004</v>
      </c>
    </row>
    <row r="34" spans="1:5" ht="51" outlineLevel="1" x14ac:dyDescent="0.2">
      <c r="A34" s="9" t="s">
        <v>23</v>
      </c>
      <c r="B34" s="16" t="s">
        <v>69</v>
      </c>
      <c r="C34" s="18">
        <v>20000</v>
      </c>
      <c r="D34" s="18">
        <v>5632</v>
      </c>
      <c r="E34" s="10">
        <f>D34/C34</f>
        <v>0.28160000000000002</v>
      </c>
    </row>
    <row r="35" spans="1:5" ht="38.25" outlineLevel="1" x14ac:dyDescent="0.2">
      <c r="A35" s="9" t="s">
        <v>24</v>
      </c>
      <c r="B35" s="16" t="s">
        <v>70</v>
      </c>
      <c r="C35" s="18">
        <v>6934979.79</v>
      </c>
      <c r="D35" s="18">
        <v>3922874.9</v>
      </c>
      <c r="E35" s="10">
        <f t="shared" si="0"/>
        <v>0.56566493613386581</v>
      </c>
    </row>
    <row r="36" spans="1:5" ht="38.25" x14ac:dyDescent="0.2">
      <c r="A36" s="7" t="s">
        <v>25</v>
      </c>
      <c r="B36" s="15" t="s">
        <v>45</v>
      </c>
      <c r="C36" s="5">
        <f>+C37+C38+C39</f>
        <v>895549152.02999997</v>
      </c>
      <c r="D36" s="5">
        <f>+D37+D38+D39</f>
        <v>556274811.44000006</v>
      </c>
      <c r="E36" s="8">
        <f>D36/C36</f>
        <v>0.62115497533446984</v>
      </c>
    </row>
    <row r="37" spans="1:5" ht="38.25" outlineLevel="1" x14ac:dyDescent="0.2">
      <c r="A37" s="9" t="s">
        <v>26</v>
      </c>
      <c r="B37" s="16" t="s">
        <v>46</v>
      </c>
      <c r="C37" s="18">
        <v>806000429.87</v>
      </c>
      <c r="D37" s="18">
        <v>521859841.29000002</v>
      </c>
      <c r="E37" s="10">
        <f>D37/C37</f>
        <v>0.64746844040042373</v>
      </c>
    </row>
    <row r="38" spans="1:5" ht="38.25" outlineLevel="1" x14ac:dyDescent="0.2">
      <c r="A38" s="9" t="s">
        <v>27</v>
      </c>
      <c r="B38" s="16" t="s">
        <v>47</v>
      </c>
      <c r="C38" s="18">
        <v>89101222.159999996</v>
      </c>
      <c r="D38" s="18">
        <v>34163063.329999998</v>
      </c>
      <c r="E38" s="10">
        <f t="shared" si="0"/>
        <v>0.38341857161794063</v>
      </c>
    </row>
    <row r="39" spans="1:5" s="12" customFormat="1" ht="38.25" outlineLevel="1" x14ac:dyDescent="0.2">
      <c r="A39" s="9" t="s">
        <v>28</v>
      </c>
      <c r="B39" s="16" t="s">
        <v>48</v>
      </c>
      <c r="C39" s="18">
        <v>447500</v>
      </c>
      <c r="D39" s="18">
        <v>251906.82</v>
      </c>
      <c r="E39" s="10">
        <f>D39/C39</f>
        <v>0.5629202681564246</v>
      </c>
    </row>
    <row r="40" spans="1:5" ht="12.75" x14ac:dyDescent="0.2">
      <c r="A40" s="13"/>
      <c r="B40" s="17" t="s">
        <v>50</v>
      </c>
      <c r="C40" s="4">
        <f>+C36+C24+C31+C20+C13+C10+C5</f>
        <v>1357551071.96</v>
      </c>
      <c r="D40" s="4">
        <f>+D36+D24+D31+D20+D13+D10+D5</f>
        <v>803270742.32000029</v>
      </c>
      <c r="E40" s="8">
        <f>D40/C40</f>
        <v>0.59170572578183522</v>
      </c>
    </row>
  </sheetData>
  <mergeCells count="1">
    <mergeCell ref="A1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2022-07-26T02:01:15Z</cp:lastPrinted>
  <dcterms:created xsi:type="dcterms:W3CDTF">2017-06-23T04:54:16Z</dcterms:created>
  <dcterms:modified xsi:type="dcterms:W3CDTF">2022-07-26T02:01:18Z</dcterms:modified>
</cp:coreProperties>
</file>