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0" windowWidth="2310" windowHeight="1185" tabRatio="599"/>
  </bookViews>
  <sheets>
    <sheet name="доходы" sheetId="21" r:id="rId1"/>
    <sheet name="исп по КФСР" sheetId="11" r:id="rId2"/>
    <sheet name="КЦСР" sheetId="20" r:id="rId3"/>
  </sheets>
  <definedNames>
    <definedName name="_xlnm._FilterDatabase" localSheetId="1" hidden="1">'исп по КФСР'!$A$1:$C$96</definedName>
    <definedName name="_xlnm._FilterDatabase" localSheetId="2" hidden="1">КЦСР!$B$1:$C$203</definedName>
    <definedName name="APPT" localSheetId="2">КЦСР!#REF!</definedName>
    <definedName name="FIO" localSheetId="2">КЦСР!#REF!</definedName>
    <definedName name="LAST_CELL" localSheetId="2">КЦСР!#REF!</definedName>
    <definedName name="SIGN" localSheetId="2">КЦСР!#REF!</definedName>
    <definedName name="_xlnm.Print_Titles" localSheetId="0">доходы!$5:$11</definedName>
    <definedName name="_xlnm.Print_Titles" localSheetId="1">'исп по КФСР'!$4:$4</definedName>
    <definedName name="_xlnm.Print_Titles" localSheetId="2">КЦСР!$6:$6</definedName>
  </definedNames>
  <calcPr calcId="124519"/>
</workbook>
</file>

<file path=xl/calcChain.xml><?xml version="1.0" encoding="utf-8"?>
<calcChain xmlns="http://schemas.openxmlformats.org/spreadsheetml/2006/main">
  <c r="F104" i="21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2"/>
  <c r="E12"/>
  <c r="G203" i="20" l="1"/>
  <c r="G202"/>
  <c r="G201"/>
  <c r="G200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5" i="11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 l="1"/>
  <c r="H96"/>
  <c r="F4"/>
  <c r="K5" l="1"/>
  <c r="L5"/>
  <c r="J5"/>
</calcChain>
</file>

<file path=xl/sharedStrings.xml><?xml version="1.0" encoding="utf-8"?>
<sst xmlns="http://schemas.openxmlformats.org/spreadsheetml/2006/main" count="931" uniqueCount="436">
  <si>
    <t>0106</t>
  </si>
  <si>
    <t xml:space="preserve">   Код БК</t>
  </si>
  <si>
    <t>0707</t>
  </si>
  <si>
    <t>РзПр</t>
  </si>
  <si>
    <t>0102</t>
  </si>
  <si>
    <t>0103</t>
  </si>
  <si>
    <t>0104</t>
  </si>
  <si>
    <t>0309</t>
  </si>
  <si>
    <t>0405</t>
  </si>
  <si>
    <t>0408</t>
  </si>
  <si>
    <t>0502</t>
  </si>
  <si>
    <t>0702</t>
  </si>
  <si>
    <t>0709</t>
  </si>
  <si>
    <t>0801</t>
  </si>
  <si>
    <t>1001</t>
  </si>
  <si>
    <t>1003</t>
  </si>
  <si>
    <t>1006</t>
  </si>
  <si>
    <t>1101</t>
  </si>
  <si>
    <t>0105</t>
  </si>
  <si>
    <t>Отклонение</t>
  </si>
  <si>
    <t>% исполнения</t>
  </si>
  <si>
    <t>План  на год</t>
  </si>
  <si>
    <t>0111</t>
  </si>
  <si>
    <t>0314</t>
  </si>
  <si>
    <t>0412</t>
  </si>
  <si>
    <t>0503</t>
  </si>
  <si>
    <t>0602</t>
  </si>
  <si>
    <t>0701</t>
  </si>
  <si>
    <t>План  на отчет.дату</t>
  </si>
  <si>
    <t>0113</t>
  </si>
  <si>
    <t>1401</t>
  </si>
  <si>
    <t>1403</t>
  </si>
  <si>
    <t>1301</t>
  </si>
  <si>
    <t>0409</t>
  </si>
  <si>
    <t>Дошкольное образование</t>
  </si>
  <si>
    <t>Повышение безопасности дорожного движения на территории Киренского района</t>
  </si>
  <si>
    <t>Подпрограмма "Качественное развитие потенциала и воспитание молодежи Киренского района"</t>
  </si>
  <si>
    <t>Подпрограмма "Развитие физической культуры и массового спорта в Киренском районе"</t>
  </si>
  <si>
    <t>Подпрограмма "Энергосбережение и повышение энергетической эффективности Киренского муниципального района"</t>
  </si>
  <si>
    <t>Подпрограмма "Поддержка жилищно-коммунального хозяйства и энергетики Киренского района"</t>
  </si>
  <si>
    <t>Подпрограмма "Повышение эффективности систем дошкольного образования Киренского района"</t>
  </si>
  <si>
    <t>Подпрограмма "Повышение эффективности образовательных систем, обеспечивающих современное качество общего образования Киренского района"</t>
  </si>
  <si>
    <t>Подпрограмма "Обеспечение деятельности Мэра Киренского муниципального района"</t>
  </si>
  <si>
    <t>Подпрограмма "Обеспечение деятельности администрации Киренского муниципального района"</t>
  </si>
  <si>
    <t>Подпрограмма "Организация составления и исполнения местного бюджета, управление районными финансами"</t>
  </si>
  <si>
    <t>Подпрограмма "Повышение эффективности бюджетных расходов в Киренском районе"</t>
  </si>
  <si>
    <t>Подпрограмма "Комплексные меры профилактики наркомании и других социально-негативных явлений в Киренском районе"</t>
  </si>
  <si>
    <t>0909</t>
  </si>
  <si>
    <t>Подпрограмма "Организация инфраструктуры АПК "Безопасный город""</t>
  </si>
  <si>
    <t>Подпрограмма "Защита населения и территории Киренского района от чрезвычайных ситуаций"</t>
  </si>
  <si>
    <t>8800000000</t>
  </si>
  <si>
    <t>7920000000</t>
  </si>
  <si>
    <t>7210000000</t>
  </si>
  <si>
    <t>9000000000</t>
  </si>
  <si>
    <t>8650000000</t>
  </si>
  <si>
    <t>7520000000</t>
  </si>
  <si>
    <t>7510000000</t>
  </si>
  <si>
    <t>7610000000</t>
  </si>
  <si>
    <t>Подпрограмма "Организация деятельности муниципальных музеев"</t>
  </si>
  <si>
    <t>7910000000</t>
  </si>
  <si>
    <t>0703</t>
  </si>
  <si>
    <t>7800000000</t>
  </si>
  <si>
    <t>Непрограммные расходы</t>
  </si>
  <si>
    <t>7200000000</t>
  </si>
  <si>
    <t>7230000000</t>
  </si>
  <si>
    <t>7400000000</t>
  </si>
  <si>
    <t>7500000000</t>
  </si>
  <si>
    <t>7600000000</t>
  </si>
  <si>
    <t>7700000000</t>
  </si>
  <si>
    <t>7900000000</t>
  </si>
  <si>
    <t>8000000000</t>
  </si>
  <si>
    <t>8300000000</t>
  </si>
  <si>
    <t>8400000000</t>
  </si>
  <si>
    <t>8500000000</t>
  </si>
  <si>
    <t>8600000000</t>
  </si>
  <si>
    <t>8610000000</t>
  </si>
  <si>
    <t>8620000000</t>
  </si>
  <si>
    <t>8630000000</t>
  </si>
  <si>
    <t>8660000000</t>
  </si>
  <si>
    <t>8670000000</t>
  </si>
  <si>
    <t>8700000000</t>
  </si>
  <si>
    <t>8710000000</t>
  </si>
  <si>
    <t>8720000000</t>
  </si>
  <si>
    <t>8730000000</t>
  </si>
  <si>
    <t>8750000000</t>
  </si>
  <si>
    <t>8900000000</t>
  </si>
  <si>
    <t>8920000000</t>
  </si>
  <si>
    <t>9100000000</t>
  </si>
  <si>
    <t>9200000000</t>
  </si>
  <si>
    <t>Итого</t>
  </si>
  <si>
    <t>КЦСР</t>
  </si>
  <si>
    <t>тыс. руб.</t>
  </si>
  <si>
    <t>9500000000</t>
  </si>
  <si>
    <t>8002800000</t>
  </si>
  <si>
    <t>8402000000</t>
  </si>
  <si>
    <t>КФСР</t>
  </si>
  <si>
    <t>Наименование КЦСР</t>
  </si>
  <si>
    <t>CПРАВКА   ОБ  ИСПОЛНЕНИИ  БЮДЖЕТА  МУНИЦИПАЛЬНОГО ОБРАЗОВАНИЯ  КИРЕНСКИЙ   РАЙОН В РАЗРЕЗЕ МУНИЦИПАЛЬНЫХ ПРОГРАММ</t>
  </si>
  <si>
    <t>СПРАВКА ОБ ИСПОЛНЕНИИ БЮДЖЕТА МУНИЦИПАЛЬНОГО ОБРАЗОВАНИЯ КИРЕНСКИЙ РАЙОН В РАЗРЕЗЕ РАЗДЕЛОВ, ПОДРАЗДЕЛОВ.</t>
  </si>
  <si>
    <t>7300000000</t>
  </si>
  <si>
    <t>8740000000</t>
  </si>
  <si>
    <t>Подпрограмма "Организация деятельности аппарата управления образования администрации Киренского муниципального района"</t>
  </si>
  <si>
    <t>7802000000</t>
  </si>
  <si>
    <t>МП "Совершенствование механизмов управления экономическим развитием"</t>
  </si>
  <si>
    <t>МП "Содействие в проведении районных мероприятий Киренского района"</t>
  </si>
  <si>
    <t>МП "Улучшение условий и охраны труда в муниципальном образовании Киренский район"</t>
  </si>
  <si>
    <t>МП "Безопасный город"</t>
  </si>
  <si>
    <t>МП "Муниципальная поддержка приоритетных отраслей экономики Киренского района"</t>
  </si>
  <si>
    <t>МП "Отлов и содержание безнадзорных животных на территории Киренского района"</t>
  </si>
  <si>
    <t>МП "Развитие транспортного комплекса на территории Киренского района"</t>
  </si>
  <si>
    <t>МП "Повышение безопасности дорожного движения на территории Киренского района"</t>
  </si>
  <si>
    <t>МП "Развитие дорожного хозяйства на территории Киренского района"</t>
  </si>
  <si>
    <t>МП "Развитие жилищно-коммунального хозяйства в Киренском районе"</t>
  </si>
  <si>
    <t>МП "Защита окружающей среды в Киренском районе"</t>
  </si>
  <si>
    <t>МП "Развитие образования"</t>
  </si>
  <si>
    <t>МП "Молодежная политика Киренского района"</t>
  </si>
  <si>
    <t>МП "Развитие культуры Киренского района"</t>
  </si>
  <si>
    <t>МП "Создание условий для оказания услуг медицинского характера населению Киренского муниципального района"</t>
  </si>
  <si>
    <t>МП "Обеспечение предоставления мер поддержки отдельным категориям граждан в рамках полномочий администрации Киренского муниципального района"</t>
  </si>
  <si>
    <t>МП "Молодым семьям-доступное жилье"</t>
  </si>
  <si>
    <t>МП "Развитие физической культуры и спорта в Киренском районе"</t>
  </si>
  <si>
    <t>Подпрограмма "Патриотическое воспитание граждан и допризывная подготовка молодежи в Киренском районе"</t>
  </si>
  <si>
    <t>7530000000</t>
  </si>
  <si>
    <t>8910000000</t>
  </si>
  <si>
    <t>Подпрограмма "Организация библиотечного обслуживания населения межпоселенческими библиотеками, комплектование и обеспечение сохранности их библиотечных фондов"</t>
  </si>
  <si>
    <t>8930000000</t>
  </si>
  <si>
    <t>Подпрограмма "Развитие муниципальных учреждений культуры"</t>
  </si>
  <si>
    <t>Подпрограмма "Организация деятельности МКУ "ЕДДС-112""</t>
  </si>
  <si>
    <t>7250000000</t>
  </si>
  <si>
    <t>9010000000</t>
  </si>
  <si>
    <t>9020000000</t>
  </si>
  <si>
    <t>МП "Обеспечение содержания и управление муниципальным имуществом"</t>
  </si>
  <si>
    <t>9600000000</t>
  </si>
  <si>
    <t>МП "Строительство, реконструкция, капитальный и текущий ремонты объектов муниципальной собственности муниципального образования Киренский район"</t>
  </si>
  <si>
    <t>7240000000</t>
  </si>
  <si>
    <t>Подпрограмма "Мероприятия по гражданской обороне на территории Киренского района"</t>
  </si>
  <si>
    <t>8402200000</t>
  </si>
  <si>
    <t>Подпрограмма "Развитие МАУ ДО ДЮЦ "Гармония""</t>
  </si>
  <si>
    <t>9602200000</t>
  </si>
  <si>
    <t>Комплексное обустройство населенных пунктов объектами социальной и инженерной инфраструктуры</t>
  </si>
  <si>
    <t>Подпрограмма "Обеспечение реализации муниципальной программы и прочие мероприятия в области образования"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</si>
  <si>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</si>
  <si>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</si>
  <si>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</si>
  <si>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</si>
  <si>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</si>
  <si>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Другие вопросы в области национальной безопасности и правоохранительной деятельности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</si>
  <si>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</si>
  <si>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</si>
  <si>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</si>
  <si>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</si>
  <si>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Коммунальное хозяйство</t>
  </si>
  <si>
    <t>Благоустройство</t>
  </si>
  <si>
    <t>Сбор, удаление отходов и очистка сточных вод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</si>
  <si>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</si>
  <si>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</si>
  <si>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</si>
  <si>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</si>
  <si>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</t>
  </si>
  <si>
    <t>Другие вопросы в области здравоохранения</t>
  </si>
  <si>
    <t>Пенсионное обеспечение</t>
  </si>
  <si>
    <t>Социальное обеспечение населения</t>
  </si>
  <si>
    <t>Другие вопросы в области социальной политики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</si>
  <si>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</si>
  <si>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</si>
  <si>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1004</t>
  </si>
  <si>
    <t>Охрана семьи и детства</t>
  </si>
  <si>
    <t>8402100000</t>
  </si>
  <si>
    <t>8402300000</t>
  </si>
  <si>
    <t>7302000000</t>
  </si>
  <si>
    <t>7702000000</t>
  </si>
  <si>
    <t>8302000000</t>
  </si>
  <si>
    <t>8502000000</t>
  </si>
  <si>
    <t>МП "Профилактика правонарушений на территории Киренского района"</t>
  </si>
  <si>
    <t>МП "Профилактика ВИЧ-инфекции/СПИДА и других социально-значимых заболеваний на территории Киренского района"</t>
  </si>
  <si>
    <t>9602000000</t>
  </si>
  <si>
    <t>9602100000</t>
  </si>
  <si>
    <t>8402400000</t>
  </si>
  <si>
    <t>9700000000</t>
  </si>
  <si>
    <t>МП "Профилактика терроризма и экстремизма, а также минимизации и (или) ликвидации последствий их проявлений на территории Киренского района"</t>
  </si>
  <si>
    <t>9900000000</t>
  </si>
  <si>
    <t>9800000000</t>
  </si>
  <si>
    <t>7620000000</t>
  </si>
  <si>
    <t>Подпрограмма "Развитие спортивной инфраструктуры и материально-технической базы в Киренском районе"</t>
  </si>
  <si>
    <t>9202000000</t>
  </si>
  <si>
    <t>9502100000</t>
  </si>
  <si>
    <t>9702000000</t>
  </si>
  <si>
    <t>9902000000</t>
  </si>
  <si>
    <t>Оплата стоимости проезда и путевки в санаторно-курортное учреждение в пределах РФ или компенсация согласно утвержденного Положения о звании "Почетный гражданин Киренского района"</t>
  </si>
  <si>
    <t>Гражданская оборона</t>
  </si>
  <si>
    <t>8802000000</t>
  </si>
  <si>
    <t>9102000000</t>
  </si>
  <si>
    <t>9802000000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</si>
  <si>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</si>
  <si>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</si>
  <si>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9502000000</t>
  </si>
  <si>
    <t>9802100000</t>
  </si>
  <si>
    <t>9802200000</t>
  </si>
  <si>
    <t>Резервные фонды</t>
  </si>
  <si>
    <t>9А00000000</t>
  </si>
  <si>
    <t>МП "Профилактика безнадзорности и правонарушений несовершеннолетних на территории Киренского района"</t>
  </si>
  <si>
    <t>Улучшение жилищных условий молодых семей</t>
  </si>
  <si>
    <t>Финансирование районных мероприятий</t>
  </si>
  <si>
    <t>Выплата пенсии за выслугу лет гражданам, замещавшим должности муниципальной службы</t>
  </si>
  <si>
    <t>Доплата к трудовой пенсии по старости, трудовой пенсии по инвалидности, пенсии, назначенной в соответствии с Законом РФ "О занятости населения в РФ" депутату, члену выборного органа местного смоуправления, выборному должностному лицу местного самоуправления МО Киренский район</t>
  </si>
  <si>
    <t>Выплата единовременного денежного вознаграждения при присвоении звания "Почетный гражданин"</t>
  </si>
  <si>
    <t>Выплата ежемесячной доплаты неработающим пенсионерам - Почетным гражданам</t>
  </si>
  <si>
    <t>Обеспечение технической инвентаризации, постановки на кадастровый учет и государственной регистрации прав на недвижимое имущество, находящееся в муниципальной собственности муниципального образования Киренский район</t>
  </si>
  <si>
    <t>8802100000</t>
  </si>
  <si>
    <t>8802200000</t>
  </si>
  <si>
    <t>Обеспечение формирования, постановки на кадастровый учет и государственной регистрации права на земельные участки под объектами недвижимости, находящимися в муниципальной собственности муниципального образования Киренский район</t>
  </si>
  <si>
    <t>8802300000</t>
  </si>
  <si>
    <t>Обеспечение деятельности по сопровождению и реализации операций, связанных с охраной</t>
  </si>
  <si>
    <t>8802400000</t>
  </si>
  <si>
    <t>Обеспечение содержания муниципальной казны МО Киренский район</t>
  </si>
  <si>
    <t>Отлов и содержание безнадзорных животных на территории Киренского района</t>
  </si>
  <si>
    <t>Ремонт и содержание автомобильных дорог общего пользования местного значения Киренского муниципального района</t>
  </si>
  <si>
    <t>установление дополнительных мер социальной поддержки специалистам ОГБУЗ "Киренская РБ"</t>
  </si>
  <si>
    <t>создание условий для оказания квалифицированной и своевременной медицинской помощи населению Киренского муниципального района</t>
  </si>
  <si>
    <t>Разработка проектно-сметной документации</t>
  </si>
  <si>
    <t>Проверка достоверности определения сметной стоимости</t>
  </si>
  <si>
    <t>Строительство, реконструкция, капитальный и текущий ремонты объектов</t>
  </si>
  <si>
    <t>Профилактика терроризма и экстремизма, а также минимизация и (или) ликвидация последствий их проявлений</t>
  </si>
  <si>
    <t>Проведение санитарно-просветительной работы среди населения по профилактике ВИЧ-инфекции</t>
  </si>
  <si>
    <t>Проведение санитарно-просветительной работы среди населения района по профилактике туберкулеза</t>
  </si>
  <si>
    <t>Проведение санитарно-просветительной работы среди населения района по профилактике ИПП</t>
  </si>
  <si>
    <t>Проведение просветительной работы среди населения, направленной на профилактику правонарушений</t>
  </si>
  <si>
    <t>9А02000000</t>
  </si>
  <si>
    <t>8002300000</t>
  </si>
  <si>
    <t>Защита окружающей среды в Киренском районе</t>
  </si>
  <si>
    <t>Организационное обеспечение охраны труда</t>
  </si>
  <si>
    <t>осуществление отдельных областных государственных полномочий в сфере труда</t>
  </si>
  <si>
    <t>Развитие транспортного комплекса на территории Киренского района</t>
  </si>
  <si>
    <t>8002600000</t>
  </si>
  <si>
    <t>Профилактические мероприятия, направленные на сокращение производственного травматизма и проф.заболеваний</t>
  </si>
  <si>
    <t>0605</t>
  </si>
  <si>
    <t>Другие вопросы в области охраны окружающей среды</t>
  </si>
  <si>
    <t>7302100000</t>
  </si>
  <si>
    <t>Расходы за счет платы за негативное воздействие на окружающую среду</t>
  </si>
  <si>
    <t>8940000000</t>
  </si>
  <si>
    <t>Подпрограмма "Развитие МКОУ ДО "ДШИ им. А.В.Кузакова г.Киренска""</t>
  </si>
  <si>
    <t>8100000000</t>
  </si>
  <si>
    <t>МП "Устойчивое развитие сельских территорий Киренского района"</t>
  </si>
  <si>
    <t>8102100000</t>
  </si>
  <si>
    <t>Осуществление мер по предупреждению безнадзорности, беспризорности, правонарушений и антиобщественных действий несовершеннолетних, выявление и устранение причин и условий, способствующих этому</t>
  </si>
  <si>
    <t>9А02100000</t>
  </si>
  <si>
    <t>Осуществление мер по защите и восстановлению прав и законных интересов несовершеннолетних, защите их от всех форм дискриминации, физического или психического насилия, оскорбления, грубого обращения, сексуальной и иной эксплуатации</t>
  </si>
  <si>
    <t>9А02300000</t>
  </si>
  <si>
    <t>Выявление и пресечение случаев вовлечения несовершеннолетних в совершение преступлений, других противоправных и (или) антиобщественных действий</t>
  </si>
  <si>
    <t>МП "Реализация государственной национальной политики на территории Киренского муниципального района"</t>
  </si>
  <si>
    <t>МП "Профилактика неинфекционных заболеваний и укрепление здоровья населения на территории Киренского района"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</si>
  <si>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</si>
  <si>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7000000000</t>
  </si>
  <si>
    <t>7100000000</t>
  </si>
  <si>
    <t>Обслуживание государственного (муниципального) внутреннего долга</t>
  </si>
  <si>
    <t>7002000000</t>
  </si>
  <si>
    <t>проведение мероприятий, направленных на укрепление общероссийского гражданского единства</t>
  </si>
  <si>
    <t>7102000000</t>
  </si>
  <si>
    <t>Проведение санитарно-просветительной работы среди населения по профилактике неинфекционных заболеваний, пропаганда ЗОЖ среди населения</t>
  </si>
  <si>
    <t>Подпрограмма "Организация и обеспечение отдыха и оздоровления детей Киренского района"</t>
  </si>
  <si>
    <t>Подпрограммма "Педагогические кадры муниципального образования Киренский район"</t>
  </si>
  <si>
    <t>Обеспечение независимой оценки в целях управления и распоряжения муниципальным имуществом, землями, государственная собственность на которые не разграничена и находящимися в собственности муниципального образования Киренский район</t>
  </si>
  <si>
    <t>9902100000</t>
  </si>
  <si>
    <t>Проведение конкурса "Лучший народный дружинник" в целях поощрения активных членов народной дружины</t>
  </si>
  <si>
    <t>9902200000</t>
  </si>
  <si>
    <t>Оплата госпошлины за бланк паспорта гражданина РФ лицам, отбывшим уголовное наказание в виде лишения свободы, попавшим в трудную жизненную ситуацию</t>
  </si>
  <si>
    <t>8640000000</t>
  </si>
  <si>
    <t>Подпрограмма "Удовлетворение потребности в строительстве и капитальном ремонте образовательных учреждений в Киренском районе"</t>
  </si>
  <si>
    <t>9102100000</t>
  </si>
  <si>
    <t>Создание условий по предупреждению (профилактике) распространения очагов заразных и массовых незаразных болезней животных</t>
  </si>
  <si>
    <t>Справочно:</t>
  </si>
  <si>
    <t>7420000000</t>
  </si>
  <si>
    <t>Подпрограмма "Поддержка и развитие малого и среднего предпринимательства в Киренском районе"</t>
  </si>
  <si>
    <t>9400000000</t>
  </si>
  <si>
    <t>МП "Архитектура и градостроительство в Киренском муниципальном районе"</t>
  </si>
  <si>
    <t>Прочие межбюджетные трансферты общего характера</t>
  </si>
  <si>
    <t>8802600000</t>
  </si>
  <si>
    <t>Приобретение имущества казны</t>
  </si>
  <si>
    <t>9402000000</t>
  </si>
  <si>
    <t>корректировка действующих и подготовка новых документов территориального планирования района и поселений, градостроительного зонирования поселений</t>
  </si>
  <si>
    <t>9602300000</t>
  </si>
  <si>
    <t>Иные межбюджетные трансферты бюджетам поселений на строительство, реконструкцию, капитальный и текущий ремонты объектов муниципальной собственности</t>
  </si>
  <si>
    <t>Исполнено на 01.12.2025</t>
  </si>
  <si>
    <t>по состоянию 1 января 2026г.</t>
  </si>
  <si>
    <t xml:space="preserve">  СПРАВКА ОБ ИСПОЛНЕНИИ БЮДЖЕТА МУНИЦИПАЛЬНОГО ОБРАЗОВАНИЯ КИРЕНСКИЙ РАЙОН                         ПО ДОХОДАМ</t>
  </si>
  <si>
    <t xml:space="preserve">  тыс.руб.</t>
  </si>
  <si>
    <t xml:space="preserve"> Наименование показателя</t>
  </si>
  <si>
    <t>Код дохода по бюджетной классификации</t>
  </si>
  <si>
    <t>План на год</t>
  </si>
  <si>
    <t>отклонение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</si>
  <si>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</si>
  <si>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</si>
  <si>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</si>
  <si>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</si>
  <si>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</si>
  <si>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</si>
  <si>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</si>
  <si>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</si>
  <si>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</si>
  <si>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</si>
  <si>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</si>
  <si>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</si>
  <si>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</si>
  <si>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</si>
  <si>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</si>
  <si>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</si>
  <si>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</si>
  <si>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Единый налог на вмененный доход для отдельных видов деятельности</t>
  </si>
  <si>
    <t>182 10502000020000110</t>
  </si>
  <si>
    <t>-</t>
  </si>
  <si>
    <t>Единый сельскохозяйственный налог</t>
  </si>
  <si>
    <t>182 10503000010000110</t>
  </si>
  <si>
    <t>Налог, взимаемый в связи с применением патентной системы налогообложения</t>
  </si>
  <si>
    <t>182 10504000020000110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</si>
  <si>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</si>
  <si>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</si>
  <si>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</si>
  <si>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</si>
  <si>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Земельный налог</t>
  </si>
  <si>
    <t>182 10606000000000110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</si>
  <si>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</si>
  <si>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</si>
  <si>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182 10803000010000110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</si>
  <si>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</si>
  <si>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</si>
  <si>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</si>
  <si>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</si>
  <si>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917 11105000000000120</t>
  </si>
  <si>
    <t>951 11105000000000120</t>
  </si>
  <si>
    <t>952 11105000000000120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</si>
  <si>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</si>
  <si>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917 11105400000000120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</si>
  <si>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</si>
  <si>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917 11109000000000120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</si>
  <si>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</si>
  <si>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</si>
  <si>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</si>
  <si>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</si>
  <si>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</si>
  <si>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</si>
  <si>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</si>
  <si>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</si>
  <si>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905 11301000000000130</t>
  </si>
  <si>
    <t>906 11301000000000130</t>
  </si>
  <si>
    <t>907 11301000000000130</t>
  </si>
  <si>
    <t>908 11301000000000130</t>
  </si>
  <si>
    <t>909 11301000000000130</t>
  </si>
  <si>
    <t>Доходы от компенсации затрат государства</t>
  </si>
  <si>
    <t>000 11302000000000130</t>
  </si>
  <si>
    <t>905 11302000000000130</t>
  </si>
  <si>
    <t>906 11302000000000130</t>
  </si>
  <si>
    <t>908 11302000000000130</t>
  </si>
  <si>
    <t>909 11302000000000130</t>
  </si>
  <si>
    <t>917 11302000000000130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</si>
  <si>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</si>
  <si>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</si>
  <si>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</si>
  <si>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917 11402000000000000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</si>
  <si>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</si>
  <si>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</si>
  <si>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917 11406000000000430</t>
  </si>
  <si>
    <t>951 11406000000000430</t>
  </si>
  <si>
    <t>952 11406000000000430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</si>
  <si>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</si>
  <si>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</si>
  <si>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</si>
  <si>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</si>
  <si>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806 11601000010000140</t>
  </si>
  <si>
    <t>837 11601000010000140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</si>
  <si>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</si>
  <si>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</si>
  <si>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907 11607000000000140</t>
  </si>
  <si>
    <t>917 11607000000000140</t>
  </si>
  <si>
    <t>Платежи в целях возмещения причиненного ущерба (убытков)</t>
  </si>
  <si>
    <t>076 11610000000000140</t>
  </si>
  <si>
    <t>Платежи, уплачиваемые в целях возмещения вреда</t>
  </si>
  <si>
    <t>000 11611000010000140</t>
  </si>
  <si>
    <t>843 11611000010000140</t>
  </si>
  <si>
    <t>917 11611000010000140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</si>
  <si>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</si>
  <si>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182 11618000020000140</t>
  </si>
  <si>
    <t>ПРОЧИЕ НЕНАЛОГОВЫЕ ДОХОДЫ</t>
  </si>
  <si>
    <t>000 11700000000000000</t>
  </si>
  <si>
    <t>Инициативные платежи</t>
  </si>
  <si>
    <t>917 11715000000000150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</si>
  <si>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</si>
  <si>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</si>
  <si>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</si>
  <si>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</si>
  <si>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</si>
  <si>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910 20210000000000150</t>
  </si>
  <si>
    <t>Субсидии бюджетам бюджетной системы Российской Федерации (межбюджетные субсидии)</t>
  </si>
  <si>
    <t>000 20220000000000150</t>
  </si>
  <si>
    <t>905 20220000000000150</t>
  </si>
  <si>
    <t>910 20220000000000150</t>
  </si>
  <si>
    <t>917 20220000000000150</t>
  </si>
  <si>
    <t>Субвенции бюджетам бюджетной системы Российской Федерации</t>
  </si>
  <si>
    <t>000 20230000000000150</t>
  </si>
  <si>
    <t>905 20230000000000150</t>
  </si>
  <si>
    <t>910 20230000000000150</t>
  </si>
  <si>
    <t>917 20230000000000150</t>
  </si>
  <si>
    <t>Иные межбюджетные трансферты</t>
  </si>
  <si>
    <t>000 20240000000000150</t>
  </si>
  <si>
    <t>905 20240000000000150</t>
  </si>
  <si>
    <t>910 20240000000000150</t>
  </si>
  <si>
    <t>917 20240000000000150</t>
  </si>
  <si>
    <t>918 20240000000000150</t>
  </si>
  <si>
    <t>ПРОЧИЕ БЕЗВОЗМЕЗДНЫЕ ПОСТУПЛЕНИЯ</t>
  </si>
  <si>
    <t>000 20700000000000000</t>
  </si>
  <si>
    <t>Прочие безвозмездные поступления в бюджеты муниципальных районов</t>
  </si>
  <si>
    <t>000 20705000050000150</t>
  </si>
  <si>
    <t>906 20705000050000150</t>
  </si>
  <si>
    <t>907 20705000050000150</t>
  </si>
  <si>
    <t>917 20705000050000150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</si>
  <si>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</si>
  <si>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917 21800000000000000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</si>
  <si>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</si>
  <si>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917 21800000000000150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</si>
  <si>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</si>
  <si>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</si>
  <si>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</si>
  <si>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</si>
  <si>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905 21900000050000150</t>
  </si>
  <si>
    <t>917 21900000050000150</t>
  </si>
  <si>
    <t>Исполнено на 1.01.26 г.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</si>
  <si>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</si>
  <si>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</si>
  <si>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917 10807000010000110</t>
  </si>
  <si>
    <t>905 11607000000000140</t>
  </si>
  <si>
    <t>000 11610000000000140</t>
  </si>
  <si>
    <t>182 11610000000000140</t>
  </si>
  <si>
    <t>Невыясненные поступления</t>
  </si>
  <si>
    <t>000 11701000000000180</t>
  </si>
  <si>
    <t>910 11701000000000180</t>
  </si>
  <si>
    <t>917 11701000000000180</t>
  </si>
  <si>
    <t xml:space="preserve"> по состоянию на 1 января 2026 г.</t>
  </si>
</sst>
</file>

<file path=xl/styles.xml><?xml version="1.0" encoding="utf-8"?>
<styleSheet xmlns="http://schemas.openxmlformats.org/spreadsheetml/2006/main">
  <numFmts count="4">
    <numFmt numFmtId="164" formatCode="_-* #,##0.00\ _р_._-;\-* #,##0.00\ _р_._-;_-* &quot;-&quot;??\ _р_._-;_-@_-"/>
    <numFmt numFmtId="165" formatCode="_-* #,##0.0\ _р_._-;\-* #,##0.0\ _р_._-;_-* &quot;-&quot;??\ _р_._-;_-@_-"/>
    <numFmt numFmtId="166" formatCode="?"/>
    <numFmt numFmtId="167" formatCode="#,##0.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</font>
    <font>
      <b/>
      <sz val="8"/>
      <name val="Arial Cyr"/>
    </font>
    <font>
      <b/>
      <sz val="11"/>
      <color rgb="FFFF0000"/>
      <name val="Times New Roman"/>
      <family val="1"/>
      <charset val="204"/>
    </font>
    <font>
      <b/>
      <sz val="8"/>
      <name val="Arial Cyr "/>
      <charset val="204"/>
    </font>
    <font>
      <sz val="8"/>
      <name val="Arial Cyr "/>
      <charset val="204"/>
    </font>
    <font>
      <sz val="9"/>
      <name val="Arial Cyr"/>
    </font>
    <font>
      <sz val="9"/>
      <name val="Arial"/>
      <family val="2"/>
      <charset val="204"/>
    </font>
    <font>
      <b/>
      <sz val="9"/>
      <name val="Arial Cyr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 applyProtection="1">
      <alignment vertical="center" wrapText="1"/>
    </xf>
    <xf numFmtId="167" fontId="2" fillId="0" borderId="0" xfId="1" applyNumberFormat="1" applyFont="1" applyFill="1" applyBorder="1" applyAlignment="1" applyProtection="1">
      <alignment vertical="center"/>
    </xf>
    <xf numFmtId="167" fontId="2" fillId="0" borderId="0" xfId="1" applyNumberFormat="1" applyFont="1" applyFill="1" applyBorder="1" applyAlignment="1" applyProtection="1">
      <alignment vertical="center" wrapText="1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 wrapText="1"/>
    </xf>
    <xf numFmtId="167" fontId="2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165" fontId="2" fillId="0" borderId="0" xfId="2" applyNumberFormat="1" applyFont="1" applyFill="1" applyBorder="1" applyAlignment="1">
      <alignment vertical="center"/>
    </xf>
    <xf numFmtId="0" fontId="2" fillId="0" borderId="0" xfId="0" quotePrefix="1" applyFont="1" applyFill="1" applyBorder="1" applyAlignment="1">
      <alignment vertical="center" wrapText="1"/>
    </xf>
    <xf numFmtId="49" fontId="2" fillId="0" borderId="0" xfId="0" quotePrefix="1" applyNumberFormat="1" applyFont="1" applyFill="1" applyBorder="1" applyAlignment="1">
      <alignment vertical="center"/>
    </xf>
    <xf numFmtId="167" fontId="3" fillId="0" borderId="0" xfId="2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7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167" fontId="2" fillId="0" borderId="0" xfId="2" applyNumberFormat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8" fillId="0" borderId="2" xfId="0" applyNumberFormat="1" applyFont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/>
    </xf>
    <xf numFmtId="167" fontId="2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 applyProtection="1">
      <alignment horizontal="right"/>
    </xf>
    <xf numFmtId="0" fontId="4" fillId="2" borderId="0" xfId="0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8" fillId="0" borderId="2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" fontId="9" fillId="0" borderId="3" xfId="0" applyNumberFormat="1" applyFont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>
      <alignment horizontal="right" vertical="center" wrapText="1"/>
    </xf>
    <xf numFmtId="167" fontId="3" fillId="0" borderId="0" xfId="2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9" fillId="0" borderId="3" xfId="0" applyNumberFormat="1" applyFont="1" applyBorder="1" applyAlignment="1" applyProtection="1">
      <alignment horizontal="center"/>
    </xf>
    <xf numFmtId="0" fontId="3" fillId="0" borderId="0" xfId="1" applyFont="1" applyFill="1" applyAlignment="1">
      <alignment vertical="center" wrapText="1"/>
    </xf>
    <xf numFmtId="167" fontId="3" fillId="0" borderId="0" xfId="1" applyNumberFormat="1" applyFont="1" applyFill="1" applyAlignment="1">
      <alignment vertical="center"/>
    </xf>
    <xf numFmtId="49" fontId="9" fillId="0" borderId="4" xfId="0" applyNumberFormat="1" applyFont="1" applyBorder="1" applyAlignment="1" applyProtection="1">
      <alignment horizontal="left"/>
    </xf>
    <xf numFmtId="49" fontId="9" fillId="0" borderId="4" xfId="0" applyNumberFormat="1" applyFont="1" applyBorder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left"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165" fontId="12" fillId="0" borderId="1" xfId="2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left"/>
    </xf>
    <xf numFmtId="49" fontId="11" fillId="0" borderId="1" xfId="0" applyNumberFormat="1" applyFont="1" applyBorder="1" applyAlignment="1" applyProtection="1">
      <alignment horizontal="center"/>
    </xf>
    <xf numFmtId="4" fontId="11" fillId="0" borderId="1" xfId="0" applyNumberFormat="1" applyFont="1" applyBorder="1" applyAlignment="1" applyProtection="1">
      <alignment horizontal="right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9" fontId="12" fillId="0" borderId="1" xfId="0" applyNumberFormat="1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8" fillId="0" borderId="0" xfId="0" applyNumberFormat="1" applyFont="1" applyBorder="1" applyAlignment="1" applyProtection="1">
      <alignment horizontal="left" vertical="center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4" fontId="8" fillId="0" borderId="0" xfId="0" applyNumberFormat="1" applyFont="1" applyBorder="1" applyAlignment="1" applyProtection="1">
      <alignment horizontal="right" vertical="center" wrapText="1"/>
    </xf>
    <xf numFmtId="4" fontId="9" fillId="0" borderId="0" xfId="0" applyNumberFormat="1" applyFont="1" applyBorder="1" applyAlignment="1" applyProtection="1">
      <alignment horizontal="right"/>
    </xf>
    <xf numFmtId="49" fontId="9" fillId="0" borderId="1" xfId="0" applyNumberFormat="1" applyFont="1" applyBorder="1" applyAlignment="1" applyProtection="1">
      <alignment horizontal="left"/>
    </xf>
    <xf numFmtId="49" fontId="9" fillId="0" borderId="1" xfId="0" applyNumberFormat="1" applyFont="1" applyBorder="1" applyAlignment="1" applyProtection="1">
      <alignment horizontal="center"/>
    </xf>
    <xf numFmtId="4" fontId="9" fillId="0" borderId="1" xfId="0" applyNumberFormat="1" applyFont="1" applyBorder="1" applyAlignment="1" applyProtection="1">
      <alignment horizontal="right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166" fontId="9" fillId="0" borderId="1" xfId="0" applyNumberFormat="1" applyFont="1" applyBorder="1" applyAlignment="1" applyProtection="1">
      <alignment horizontal="left" vertical="center" wrapText="1"/>
    </xf>
    <xf numFmtId="4" fontId="5" fillId="0" borderId="3" xfId="0" applyNumberFormat="1" applyFont="1" applyBorder="1" applyAlignment="1" applyProtection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2" fillId="0" borderId="0" xfId="1" applyFont="1" applyFill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 vertical="top" wrapText="1"/>
    </xf>
    <xf numFmtId="0" fontId="7" fillId="0" borderId="0" xfId="0" applyFont="1"/>
    <xf numFmtId="49" fontId="15" fillId="0" borderId="1" xfId="0" applyNumberFormat="1" applyFont="1" applyBorder="1" applyAlignment="1" applyProtection="1">
      <alignment horizontal="left" vertical="center" wrapText="1"/>
    </xf>
    <xf numFmtId="4" fontId="15" fillId="0" borderId="1" xfId="0" applyNumberFormat="1" applyFont="1" applyBorder="1" applyAlignment="1" applyProtection="1">
      <alignment horizontal="right" vertical="center"/>
    </xf>
    <xf numFmtId="4" fontId="15" fillId="0" borderId="5" xfId="0" applyNumberFormat="1" applyFont="1" applyBorder="1" applyAlignment="1" applyProtection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 wrapText="1"/>
    </xf>
    <xf numFmtId="4" fontId="13" fillId="0" borderId="1" xfId="0" applyNumberFormat="1" applyFont="1" applyBorder="1" applyAlignment="1" applyProtection="1">
      <alignment horizontal="right" vertical="center"/>
    </xf>
    <xf numFmtId="4" fontId="13" fillId="0" borderId="5" xfId="0" applyNumberFormat="1" applyFont="1" applyBorder="1" applyAlignment="1" applyProtection="1">
      <alignment horizontal="right" vertical="center"/>
    </xf>
    <xf numFmtId="2" fontId="14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166" fontId="13" fillId="0" borderId="1" xfId="0" applyNumberFormat="1" applyFont="1" applyBorder="1" applyAlignment="1" applyProtection="1">
      <alignment horizontal="left" vertical="center" wrapText="1"/>
    </xf>
    <xf numFmtId="49" fontId="15" fillId="0" borderId="5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3" fillId="0" borderId="5" xfId="0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49" fontId="15" fillId="0" borderId="12" xfId="0" applyNumberFormat="1" applyFont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center" vertical="center"/>
    </xf>
    <xf numFmtId="4" fontId="14" fillId="0" borderId="11" xfId="0" applyNumberFormat="1" applyFont="1" applyBorder="1"/>
    <xf numFmtId="2" fontId="14" fillId="0" borderId="1" xfId="0" applyNumberFormat="1" applyFont="1" applyBorder="1"/>
    <xf numFmtId="4" fontId="14" fillId="0" borderId="11" xfId="0" applyNumberFormat="1" applyFont="1" applyBorder="1" applyAlignment="1">
      <alignment vertical="center"/>
    </xf>
    <xf numFmtId="4" fontId="16" fillId="0" borderId="11" xfId="0" applyNumberFormat="1" applyFont="1" applyBorder="1" applyAlignment="1">
      <alignment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411480</xdr:colOff>
      <xdr:row>184</xdr:row>
      <xdr:rowOff>123825</xdr:rowOff>
    </xdr:to>
    <xdr:grpSp>
      <xdr:nvGrpSpPr>
        <xdr:cNvPr id="159848" name="Группа 1"/>
        <xdr:cNvGrpSpPr>
          <a:grpSpLocks/>
        </xdr:cNvGrpSpPr>
      </xdr:nvGrpSpPr>
      <xdr:grpSpPr bwMode="auto">
        <a:xfrm>
          <a:off x="0" y="0"/>
          <a:ext cx="411480" cy="45158025"/>
          <a:chOff x="0" y="0"/>
          <a:chExt cx="400050" cy="32127825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0" y="21144061"/>
            <a:ext cx="0" cy="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wrap="square" lIns="0" tIns="0" rIns="0" bIns="0" anchor="b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</a:t>
            </a:r>
          </a:p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59866" name="Text Box 3"/>
          <xdr:cNvSpPr txBox="1">
            <a:spLocks noChangeArrowheads="1"/>
          </xdr:cNvSpPr>
        </xdr:nvSpPr>
        <xdr:spPr bwMode="auto">
          <a:xfrm>
            <a:off x="427" y="0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0" y="21144061"/>
            <a:ext cx="0" cy="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59868" name="Line 5"/>
          <xdr:cNvSpPr>
            <a:spLocks noChangeShapeType="1"/>
          </xdr:cNvSpPr>
        </xdr:nvSpPr>
        <xdr:spPr bwMode="auto">
          <a:xfrm>
            <a:off x="427" y="93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9869" name="Text Box 6"/>
          <xdr:cNvSpPr txBox="1">
            <a:spLocks noChangeArrowheads="1"/>
          </xdr:cNvSpPr>
        </xdr:nvSpPr>
        <xdr:spPr bwMode="auto">
          <a:xfrm>
            <a:off x="661" y="0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59870" name="Text Box 7"/>
          <xdr:cNvSpPr txBox="1">
            <a:spLocks noChangeArrowheads="1"/>
          </xdr:cNvSpPr>
        </xdr:nvSpPr>
        <xdr:spPr bwMode="auto">
          <a:xfrm flipV="1">
            <a:off x="0" y="31594425"/>
            <a:ext cx="400050" cy="53340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59871" name="Line 8"/>
          <xdr:cNvSpPr>
            <a:spLocks noChangeShapeType="1"/>
          </xdr:cNvSpPr>
        </xdr:nvSpPr>
        <xdr:spPr bwMode="auto">
          <a:xfrm>
            <a:off x="661" y="93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0</xdr:colOff>
      <xdr:row>67</xdr:row>
      <xdr:rowOff>0</xdr:rowOff>
    </xdr:to>
    <xdr:grpSp>
      <xdr:nvGrpSpPr>
        <xdr:cNvPr id="159849" name="Группа 25"/>
        <xdr:cNvGrpSpPr>
          <a:grpSpLocks/>
        </xdr:cNvGrpSpPr>
      </xdr:nvGrpSpPr>
      <xdr:grpSpPr bwMode="auto">
        <a:xfrm>
          <a:off x="0" y="19773900"/>
          <a:ext cx="0" cy="0"/>
          <a:chOff x="0" y="0"/>
          <a:chExt cx="1028" cy="18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0" y="27866340"/>
            <a:ext cx="0" cy="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wrap="square" lIns="0" tIns="0" rIns="0" bIns="0" anchor="b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59859" name="Text Box 3"/>
          <xdr:cNvSpPr txBox="1">
            <a:spLocks noChangeArrowheads="1"/>
          </xdr:cNvSpPr>
        </xdr:nvSpPr>
        <xdr:spPr bwMode="auto">
          <a:xfrm>
            <a:off x="427" y="0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0" y="27866340"/>
            <a:ext cx="0" cy="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59861" name="Line 5"/>
          <xdr:cNvSpPr>
            <a:spLocks noChangeShapeType="1"/>
          </xdr:cNvSpPr>
        </xdr:nvSpPr>
        <xdr:spPr bwMode="auto">
          <a:xfrm>
            <a:off x="427" y="93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9862" name="Text Box 6"/>
          <xdr:cNvSpPr txBox="1">
            <a:spLocks noChangeArrowheads="1"/>
          </xdr:cNvSpPr>
        </xdr:nvSpPr>
        <xdr:spPr bwMode="auto">
          <a:xfrm>
            <a:off x="661" y="0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0" y="27866340"/>
            <a:ext cx="0" cy="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59864" name="Line 8"/>
          <xdr:cNvSpPr>
            <a:spLocks noChangeShapeType="1"/>
          </xdr:cNvSpPr>
        </xdr:nvSpPr>
        <xdr:spPr bwMode="auto">
          <a:xfrm>
            <a:off x="661" y="93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0</xdr:colOff>
      <xdr:row>67</xdr:row>
      <xdr:rowOff>0</xdr:rowOff>
    </xdr:to>
    <xdr:grpSp>
      <xdr:nvGrpSpPr>
        <xdr:cNvPr id="159850" name="Группа 33"/>
        <xdr:cNvGrpSpPr>
          <a:grpSpLocks/>
        </xdr:cNvGrpSpPr>
      </xdr:nvGrpSpPr>
      <xdr:grpSpPr bwMode="auto">
        <a:xfrm>
          <a:off x="0" y="19773900"/>
          <a:ext cx="0" cy="0"/>
          <a:chOff x="0" y="0"/>
          <a:chExt cx="1028" cy="18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0" y="27866340"/>
            <a:ext cx="0" cy="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wrap="square" lIns="0" tIns="0" rIns="0" bIns="0" anchor="b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59852" name="Text Box 11"/>
          <xdr:cNvSpPr txBox="1">
            <a:spLocks noChangeArrowheads="1"/>
          </xdr:cNvSpPr>
        </xdr:nvSpPr>
        <xdr:spPr bwMode="auto">
          <a:xfrm>
            <a:off x="427" y="0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0" y="27866340"/>
            <a:ext cx="0" cy="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59854" name="Line 13"/>
          <xdr:cNvSpPr>
            <a:spLocks noChangeShapeType="1"/>
          </xdr:cNvSpPr>
        </xdr:nvSpPr>
        <xdr:spPr bwMode="auto">
          <a:xfrm>
            <a:off x="427" y="93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9855" name="Text Box 14"/>
          <xdr:cNvSpPr txBox="1">
            <a:spLocks noChangeArrowheads="1"/>
          </xdr:cNvSpPr>
        </xdr:nvSpPr>
        <xdr:spPr bwMode="auto">
          <a:xfrm>
            <a:off x="661" y="0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0" y="27866340"/>
            <a:ext cx="0" cy="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59857" name="Line 16"/>
          <xdr:cNvSpPr>
            <a:spLocks noChangeShapeType="1"/>
          </xdr:cNvSpPr>
        </xdr:nvSpPr>
        <xdr:spPr bwMode="auto">
          <a:xfrm>
            <a:off x="661" y="93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666750</xdr:colOff>
      <xdr:row>172</xdr:row>
      <xdr:rowOff>76200</xdr:rowOff>
    </xdr:to>
    <xdr:grpSp>
      <xdr:nvGrpSpPr>
        <xdr:cNvPr id="159473" name="Группа 9"/>
        <xdr:cNvGrpSpPr>
          <a:grpSpLocks/>
        </xdr:cNvGrpSpPr>
      </xdr:nvGrpSpPr>
      <xdr:grpSpPr bwMode="auto">
        <a:xfrm>
          <a:off x="0" y="0"/>
          <a:ext cx="4019550" cy="46139100"/>
          <a:chOff x="0" y="0"/>
          <a:chExt cx="4019550" cy="46139100"/>
        </a:xfrm>
      </xdr:grpSpPr>
      <xdr:sp macro="" textlink="">
        <xdr:nvSpPr>
          <xdr:cNvPr id="11" name="Text Box 10"/>
          <xdr:cNvSpPr txBox="1">
            <a:spLocks noChangeArrowheads="1"/>
          </xdr:cNvSpPr>
        </xdr:nvSpPr>
        <xdr:spPr bwMode="auto">
          <a:xfrm flipV="1">
            <a:off x="4019550" y="22989541"/>
            <a:ext cx="0" cy="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wrap="square" lIns="0" tIns="0" rIns="0" bIns="0" anchor="b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59475" name="Text Box 11"/>
          <xdr:cNvSpPr txBox="1">
            <a:spLocks noChangeArrowheads="1"/>
          </xdr:cNvSpPr>
        </xdr:nvSpPr>
        <xdr:spPr bwMode="auto">
          <a:xfrm>
            <a:off x="427" y="0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0" y="46139100"/>
            <a:ext cx="0" cy="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59477" name="Line 13"/>
          <xdr:cNvSpPr>
            <a:spLocks noChangeShapeType="1"/>
          </xdr:cNvSpPr>
        </xdr:nvSpPr>
        <xdr:spPr bwMode="auto">
          <a:xfrm>
            <a:off x="427" y="93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9478" name="Text Box 14"/>
          <xdr:cNvSpPr txBox="1">
            <a:spLocks noChangeArrowheads="1"/>
          </xdr:cNvSpPr>
        </xdr:nvSpPr>
        <xdr:spPr bwMode="auto">
          <a:xfrm>
            <a:off x="661" y="0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0" y="46139100"/>
            <a:ext cx="0" cy="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59480" name="Line 16"/>
          <xdr:cNvSpPr>
            <a:spLocks noChangeShapeType="1"/>
          </xdr:cNvSpPr>
        </xdr:nvSpPr>
        <xdr:spPr bwMode="auto">
          <a:xfrm>
            <a:off x="661" y="93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4"/>
  <sheetViews>
    <sheetView tabSelected="1" workbookViewId="0">
      <selection activeCell="B17" sqref="B17"/>
    </sheetView>
  </sheetViews>
  <sheetFormatPr defaultRowHeight="12.75"/>
  <cols>
    <col min="1" max="1" width="45.7109375" customWidth="1"/>
    <col min="2" max="2" width="25.28515625" customWidth="1"/>
    <col min="3" max="4" width="12.7109375" customWidth="1"/>
    <col min="5" max="5" width="12.28515625" customWidth="1"/>
    <col min="6" max="6" width="12.5703125" customWidth="1"/>
    <col min="7" max="7" width="15.28515625" customWidth="1"/>
  </cols>
  <sheetData>
    <row r="2" spans="1:6" ht="42" customHeight="1">
      <c r="A2" s="90" t="s">
        <v>284</v>
      </c>
      <c r="B2" s="90"/>
      <c r="C2" s="90"/>
      <c r="D2" s="90"/>
      <c r="E2" s="90"/>
    </row>
    <row r="3" spans="1:6" ht="15">
      <c r="A3" s="90" t="s">
        <v>435</v>
      </c>
      <c r="B3" s="90"/>
      <c r="C3" s="90"/>
      <c r="D3" s="90"/>
      <c r="E3" s="89"/>
    </row>
    <row r="4" spans="1:6" ht="20.25" customHeight="1" thickBot="1">
      <c r="A4" s="102"/>
      <c r="B4" s="102"/>
      <c r="C4" s="102"/>
      <c r="D4" s="91" t="s">
        <v>285</v>
      </c>
    </row>
    <row r="5" spans="1:6" ht="4.1500000000000004" customHeight="1">
      <c r="A5" s="103" t="s">
        <v>286</v>
      </c>
      <c r="B5" s="104" t="s">
        <v>287</v>
      </c>
      <c r="C5" s="105" t="s">
        <v>288</v>
      </c>
      <c r="D5" s="106" t="s">
        <v>424</v>
      </c>
      <c r="E5" s="107" t="s">
        <v>289</v>
      </c>
      <c r="F5" s="107" t="s">
        <v>20</v>
      </c>
    </row>
    <row r="6" spans="1:6" ht="3.6" customHeight="1">
      <c r="A6" s="108"/>
      <c r="B6" s="109"/>
      <c r="C6" s="105"/>
      <c r="D6" s="106"/>
      <c r="E6" s="107"/>
      <c r="F6" s="107"/>
    </row>
    <row r="7" spans="1:6" ht="3" customHeight="1">
      <c r="A7" s="108"/>
      <c r="B7" s="109"/>
      <c r="C7" s="105"/>
      <c r="D7" s="106"/>
      <c r="E7" s="107"/>
      <c r="F7" s="107"/>
    </row>
    <row r="8" spans="1:6" ht="3" customHeight="1">
      <c r="A8" s="108"/>
      <c r="B8" s="109"/>
      <c r="C8" s="105"/>
      <c r="D8" s="106"/>
      <c r="E8" s="107"/>
      <c r="F8" s="107"/>
    </row>
    <row r="9" spans="1:6" ht="3" customHeight="1">
      <c r="A9" s="108"/>
      <c r="B9" s="109"/>
      <c r="C9" s="105"/>
      <c r="D9" s="106"/>
      <c r="E9" s="107"/>
      <c r="F9" s="107"/>
    </row>
    <row r="10" spans="1:6" ht="3" customHeight="1">
      <c r="A10" s="108"/>
      <c r="B10" s="109"/>
      <c r="C10" s="105"/>
      <c r="D10" s="106"/>
      <c r="E10" s="107"/>
      <c r="F10" s="107"/>
    </row>
    <row r="11" spans="1:6" ht="26.25" customHeight="1" thickBot="1">
      <c r="A11" s="110"/>
      <c r="B11" s="111"/>
      <c r="C11" s="105"/>
      <c r="D11" s="106"/>
      <c r="E11" s="107"/>
      <c r="F11" s="107"/>
    </row>
    <row r="12" spans="1:6" ht="31.5" customHeight="1">
      <c r="A12" s="92" t="s">
        <v>290</v>
      </c>
      <c r="B12" s="112" t="s">
        <v>291</v>
      </c>
      <c r="C12" s="94">
        <v>1987513.96</v>
      </c>
      <c r="D12" s="94">
        <v>1948061.55</v>
      </c>
      <c r="E12" s="117">
        <f>D12-C12</f>
        <v>-39452.409999999916</v>
      </c>
      <c r="F12" s="99">
        <f t="shared" ref="F12" si="0">D12/C12*100</f>
        <v>98.014987024292395</v>
      </c>
    </row>
    <row r="13" spans="1:6">
      <c r="A13" s="95" t="s">
        <v>292</v>
      </c>
      <c r="B13" s="113"/>
      <c r="C13" s="96"/>
      <c r="D13" s="97"/>
      <c r="E13" s="114"/>
      <c r="F13" s="115"/>
    </row>
    <row r="14" spans="1:6">
      <c r="A14" s="95" t="s">
        <v>293</v>
      </c>
      <c r="B14" s="113" t="s">
        <v>294</v>
      </c>
      <c r="C14" s="96">
        <v>725479.21</v>
      </c>
      <c r="D14" s="97">
        <v>710546.46</v>
      </c>
      <c r="E14" s="116">
        <f t="shared" ref="E14:E77" si="1">D14-C14</f>
        <v>-14932.75</v>
      </c>
      <c r="F14" s="98">
        <f>D14/C14*100</f>
        <v>97.941670857804453</v>
      </c>
    </row>
    <row r="15" spans="1:6">
      <c r="A15" s="95" t="s">
        <v>295</v>
      </c>
      <c r="B15" s="113" t="s">
        <v>296</v>
      </c>
      <c r="C15" s="96">
        <v>510991.1</v>
      </c>
      <c r="D15" s="97">
        <v>494679.59</v>
      </c>
      <c r="E15" s="116">
        <f t="shared" si="1"/>
        <v>-16311.509999999951</v>
      </c>
      <c r="F15" s="98">
        <f t="shared" ref="F15:F78" si="2">D15/C15*100</f>
        <v>96.80786808224255</v>
      </c>
    </row>
    <row r="16" spans="1:6">
      <c r="A16" s="95" t="s">
        <v>297</v>
      </c>
      <c r="B16" s="113" t="s">
        <v>298</v>
      </c>
      <c r="C16" s="96">
        <v>510991.1</v>
      </c>
      <c r="D16" s="97">
        <v>494679.59</v>
      </c>
      <c r="E16" s="116">
        <f t="shared" si="1"/>
        <v>-16311.509999999951</v>
      </c>
      <c r="F16" s="98">
        <f t="shared" si="2"/>
        <v>96.80786808224255</v>
      </c>
    </row>
    <row r="17" spans="1:6" ht="36">
      <c r="A17" s="95" t="s">
        <v>299</v>
      </c>
      <c r="B17" s="113" t="s">
        <v>300</v>
      </c>
      <c r="C17" s="96">
        <v>16994.8</v>
      </c>
      <c r="D17" s="97">
        <v>16993.689999999999</v>
      </c>
      <c r="E17" s="116">
        <f t="shared" si="1"/>
        <v>-1.1100000000005821</v>
      </c>
      <c r="F17" s="98">
        <f t="shared" si="2"/>
        <v>99.993468590392354</v>
      </c>
    </row>
    <row r="18" spans="1:6" ht="36">
      <c r="A18" s="95" t="s">
        <v>301</v>
      </c>
      <c r="B18" s="113" t="s">
        <v>302</v>
      </c>
      <c r="C18" s="96">
        <v>16994.8</v>
      </c>
      <c r="D18" s="97">
        <v>16993.689999999999</v>
      </c>
      <c r="E18" s="116">
        <f t="shared" si="1"/>
        <v>-1.1100000000005821</v>
      </c>
      <c r="F18" s="98">
        <f t="shared" si="2"/>
        <v>99.993468590392354</v>
      </c>
    </row>
    <row r="19" spans="1:6">
      <c r="A19" s="95" t="s">
        <v>303</v>
      </c>
      <c r="B19" s="113" t="s">
        <v>304</v>
      </c>
      <c r="C19" s="96">
        <v>39906.199999999997</v>
      </c>
      <c r="D19" s="97">
        <v>43044.39</v>
      </c>
      <c r="E19" s="116">
        <f t="shared" si="1"/>
        <v>3138.1900000000023</v>
      </c>
      <c r="F19" s="98">
        <f t="shared" si="2"/>
        <v>107.86391588274505</v>
      </c>
    </row>
    <row r="20" spans="1:6" ht="24">
      <c r="A20" s="95" t="s">
        <v>305</v>
      </c>
      <c r="B20" s="113" t="s">
        <v>306</v>
      </c>
      <c r="C20" s="96">
        <v>29896.799999999999</v>
      </c>
      <c r="D20" s="97">
        <v>30004.04</v>
      </c>
      <c r="E20" s="116">
        <f t="shared" si="1"/>
        <v>107.2400000000016</v>
      </c>
      <c r="F20" s="98">
        <f t="shared" si="2"/>
        <v>100.35870059671939</v>
      </c>
    </row>
    <row r="21" spans="1:6" ht="24">
      <c r="A21" s="95" t="s">
        <v>307</v>
      </c>
      <c r="B21" s="113" t="s">
        <v>308</v>
      </c>
      <c r="C21" s="96">
        <v>0.5</v>
      </c>
      <c r="D21" s="97">
        <v>0.5</v>
      </c>
      <c r="E21" s="116">
        <f t="shared" si="1"/>
        <v>0</v>
      </c>
      <c r="F21" s="98">
        <f t="shared" si="2"/>
        <v>100</v>
      </c>
    </row>
    <row r="22" spans="1:6">
      <c r="A22" s="95" t="s">
        <v>310</v>
      </c>
      <c r="B22" s="113" t="s">
        <v>311</v>
      </c>
      <c r="C22" s="96">
        <v>9</v>
      </c>
      <c r="D22" s="97">
        <v>9.0399999999999991</v>
      </c>
      <c r="E22" s="116">
        <f t="shared" si="1"/>
        <v>3.9999999999999147E-2</v>
      </c>
      <c r="F22" s="98">
        <f t="shared" si="2"/>
        <v>100.44444444444443</v>
      </c>
    </row>
    <row r="23" spans="1:6" ht="24">
      <c r="A23" s="95" t="s">
        <v>312</v>
      </c>
      <c r="B23" s="113" t="s">
        <v>313</v>
      </c>
      <c r="C23" s="96">
        <v>9999.9</v>
      </c>
      <c r="D23" s="97">
        <v>13030.81</v>
      </c>
      <c r="E23" s="116">
        <f t="shared" si="1"/>
        <v>3030.91</v>
      </c>
      <c r="F23" s="98">
        <f t="shared" si="2"/>
        <v>130.30940309403093</v>
      </c>
    </row>
    <row r="24" spans="1:6">
      <c r="A24" s="95" t="s">
        <v>314</v>
      </c>
      <c r="B24" s="113" t="s">
        <v>315</v>
      </c>
      <c r="C24" s="96">
        <v>6</v>
      </c>
      <c r="D24" s="97">
        <v>7.3</v>
      </c>
      <c r="E24" s="116">
        <f t="shared" si="1"/>
        <v>1.2999999999999998</v>
      </c>
      <c r="F24" s="98">
        <f t="shared" si="2"/>
        <v>121.66666666666666</v>
      </c>
    </row>
    <row r="25" spans="1:6">
      <c r="A25" s="95" t="s">
        <v>316</v>
      </c>
      <c r="B25" s="113" t="s">
        <v>317</v>
      </c>
      <c r="C25" s="96">
        <v>1</v>
      </c>
      <c r="D25" s="97">
        <v>0.35</v>
      </c>
      <c r="E25" s="116">
        <f t="shared" si="1"/>
        <v>-0.65</v>
      </c>
      <c r="F25" s="98">
        <f t="shared" si="2"/>
        <v>35</v>
      </c>
    </row>
    <row r="26" spans="1:6">
      <c r="A26" s="95" t="s">
        <v>318</v>
      </c>
      <c r="B26" s="113" t="s">
        <v>319</v>
      </c>
      <c r="C26" s="96">
        <v>5</v>
      </c>
      <c r="D26" s="97">
        <v>6.94</v>
      </c>
      <c r="E26" s="116">
        <f t="shared" si="1"/>
        <v>1.9400000000000004</v>
      </c>
      <c r="F26" s="98">
        <f t="shared" si="2"/>
        <v>138.80000000000001</v>
      </c>
    </row>
    <row r="27" spans="1:6">
      <c r="A27" s="95" t="s">
        <v>320</v>
      </c>
      <c r="B27" s="113" t="s">
        <v>425</v>
      </c>
      <c r="C27" s="96">
        <v>6860</v>
      </c>
      <c r="D27" s="97">
        <v>7071.67</v>
      </c>
      <c r="E27" s="116">
        <f t="shared" si="1"/>
        <v>211.67000000000007</v>
      </c>
      <c r="F27" s="98">
        <f t="shared" si="2"/>
        <v>103.08556851311954</v>
      </c>
    </row>
    <row r="28" spans="1:6" ht="36">
      <c r="A28" s="95" t="s">
        <v>321</v>
      </c>
      <c r="B28" s="113" t="s">
        <v>322</v>
      </c>
      <c r="C28" s="96">
        <v>6835</v>
      </c>
      <c r="D28" s="97">
        <v>7051.67</v>
      </c>
      <c r="E28" s="116">
        <f t="shared" si="1"/>
        <v>216.67000000000007</v>
      </c>
      <c r="F28" s="98">
        <f t="shared" si="2"/>
        <v>103.17000731528896</v>
      </c>
    </row>
    <row r="29" spans="1:6" ht="36">
      <c r="A29" s="95" t="s">
        <v>426</v>
      </c>
      <c r="B29" s="113" t="s">
        <v>427</v>
      </c>
      <c r="C29" s="96">
        <v>25</v>
      </c>
      <c r="D29" s="97">
        <v>20</v>
      </c>
      <c r="E29" s="116">
        <f t="shared" si="1"/>
        <v>-5</v>
      </c>
      <c r="F29" s="98">
        <f t="shared" si="2"/>
        <v>80</v>
      </c>
    </row>
    <row r="30" spans="1:6" ht="36">
      <c r="A30" s="95" t="s">
        <v>323</v>
      </c>
      <c r="B30" s="113" t="s">
        <v>324</v>
      </c>
      <c r="C30" s="96">
        <v>19116.43</v>
      </c>
      <c r="D30" s="97">
        <v>17874.189999999999</v>
      </c>
      <c r="E30" s="116">
        <f t="shared" si="1"/>
        <v>-1242.2400000000016</v>
      </c>
      <c r="F30" s="98">
        <f t="shared" si="2"/>
        <v>93.501715539983138</v>
      </c>
    </row>
    <row r="31" spans="1:6" ht="84">
      <c r="A31" s="100" t="s">
        <v>325</v>
      </c>
      <c r="B31" s="113" t="s">
        <v>326</v>
      </c>
      <c r="C31" s="96">
        <v>19021.55</v>
      </c>
      <c r="D31" s="97">
        <v>17766.61</v>
      </c>
      <c r="E31" s="116">
        <f t="shared" si="1"/>
        <v>-1254.9399999999987</v>
      </c>
      <c r="F31" s="98">
        <f t="shared" si="2"/>
        <v>93.402535545210569</v>
      </c>
    </row>
    <row r="32" spans="1:6" ht="84">
      <c r="A32" s="100" t="s">
        <v>325</v>
      </c>
      <c r="B32" s="113" t="s">
        <v>327</v>
      </c>
      <c r="C32" s="96">
        <v>11125.65</v>
      </c>
      <c r="D32" s="97">
        <v>10849.04</v>
      </c>
      <c r="E32" s="116">
        <f t="shared" si="1"/>
        <v>-276.60999999999876</v>
      </c>
      <c r="F32" s="98">
        <f t="shared" si="2"/>
        <v>97.51376324079942</v>
      </c>
    </row>
    <row r="33" spans="1:6" ht="84">
      <c r="A33" s="100" t="s">
        <v>325</v>
      </c>
      <c r="B33" s="113" t="s">
        <v>328</v>
      </c>
      <c r="C33" s="96">
        <v>6763.6</v>
      </c>
      <c r="D33" s="97">
        <v>6405.74</v>
      </c>
      <c r="E33" s="116">
        <f t="shared" si="1"/>
        <v>-357.86000000000058</v>
      </c>
      <c r="F33" s="98">
        <f t="shared" si="2"/>
        <v>94.709030693713402</v>
      </c>
    </row>
    <row r="34" spans="1:6" ht="84">
      <c r="A34" s="100" t="s">
        <v>325</v>
      </c>
      <c r="B34" s="113" t="s">
        <v>329</v>
      </c>
      <c r="C34" s="96">
        <v>1132.3</v>
      </c>
      <c r="D34" s="97">
        <v>511.83</v>
      </c>
      <c r="E34" s="116">
        <f t="shared" si="1"/>
        <v>-620.47</v>
      </c>
      <c r="F34" s="98">
        <f t="shared" si="2"/>
        <v>45.202684800847834</v>
      </c>
    </row>
    <row r="35" spans="1:6" ht="60">
      <c r="A35" s="95" t="s">
        <v>330</v>
      </c>
      <c r="B35" s="113" t="s">
        <v>331</v>
      </c>
      <c r="C35" s="96">
        <v>2.3199999999999998</v>
      </c>
      <c r="D35" s="97">
        <v>2.3199999999999998</v>
      </c>
      <c r="E35" s="116">
        <f t="shared" si="1"/>
        <v>0</v>
      </c>
      <c r="F35" s="98">
        <f t="shared" si="2"/>
        <v>100</v>
      </c>
    </row>
    <row r="36" spans="1:6" ht="72">
      <c r="A36" s="100" t="s">
        <v>332</v>
      </c>
      <c r="B36" s="113" t="s">
        <v>333</v>
      </c>
      <c r="C36" s="96">
        <v>92.55</v>
      </c>
      <c r="D36" s="97">
        <v>105.25</v>
      </c>
      <c r="E36" s="116">
        <f t="shared" si="1"/>
        <v>12.700000000000003</v>
      </c>
      <c r="F36" s="98">
        <f t="shared" si="2"/>
        <v>113.72231226364127</v>
      </c>
    </row>
    <row r="37" spans="1:6" ht="24">
      <c r="A37" s="95" t="s">
        <v>334</v>
      </c>
      <c r="B37" s="113" t="s">
        <v>335</v>
      </c>
      <c r="C37" s="96">
        <v>76577.3</v>
      </c>
      <c r="D37" s="97">
        <v>76577.33</v>
      </c>
      <c r="E37" s="116">
        <f t="shared" si="1"/>
        <v>2.9999999998835847E-2</v>
      </c>
      <c r="F37" s="98">
        <f t="shared" si="2"/>
        <v>100.0000391761005</v>
      </c>
    </row>
    <row r="38" spans="1:6" ht="24">
      <c r="A38" s="95" t="s">
        <v>336</v>
      </c>
      <c r="B38" s="113" t="s">
        <v>337</v>
      </c>
      <c r="C38" s="96">
        <v>76577.3</v>
      </c>
      <c r="D38" s="97">
        <v>76577.33</v>
      </c>
      <c r="E38" s="116">
        <f t="shared" si="1"/>
        <v>2.9999999998835847E-2</v>
      </c>
      <c r="F38" s="98">
        <f t="shared" si="2"/>
        <v>100.0000391761005</v>
      </c>
    </row>
    <row r="39" spans="1:6" ht="24">
      <c r="A39" s="95" t="s">
        <v>338</v>
      </c>
      <c r="B39" s="113" t="s">
        <v>339</v>
      </c>
      <c r="C39" s="96">
        <v>42349.75</v>
      </c>
      <c r="D39" s="97">
        <v>41047.86</v>
      </c>
      <c r="E39" s="116">
        <f t="shared" si="1"/>
        <v>-1301.8899999999994</v>
      </c>
      <c r="F39" s="98">
        <f t="shared" si="2"/>
        <v>96.925861427753418</v>
      </c>
    </row>
    <row r="40" spans="1:6">
      <c r="A40" s="95" t="s">
        <v>340</v>
      </c>
      <c r="B40" s="113" t="s">
        <v>341</v>
      </c>
      <c r="C40" s="96">
        <v>37998.57</v>
      </c>
      <c r="D40" s="97">
        <v>35904.78</v>
      </c>
      <c r="E40" s="116">
        <f t="shared" si="1"/>
        <v>-2093.7900000000009</v>
      </c>
      <c r="F40" s="98">
        <f t="shared" si="2"/>
        <v>94.489818958976613</v>
      </c>
    </row>
    <row r="41" spans="1:6">
      <c r="A41" s="95" t="s">
        <v>340</v>
      </c>
      <c r="B41" s="113" t="s">
        <v>342</v>
      </c>
      <c r="C41" s="96">
        <v>36845.519999999997</v>
      </c>
      <c r="D41" s="97">
        <v>34751.83</v>
      </c>
      <c r="E41" s="116">
        <f t="shared" si="1"/>
        <v>-2093.6899999999951</v>
      </c>
      <c r="F41" s="98">
        <f t="shared" si="2"/>
        <v>94.317653815172122</v>
      </c>
    </row>
    <row r="42" spans="1:6">
      <c r="A42" s="95" t="s">
        <v>340</v>
      </c>
      <c r="B42" s="113" t="s">
        <v>343</v>
      </c>
      <c r="C42" s="96">
        <v>340.2</v>
      </c>
      <c r="D42" s="97">
        <v>339.6</v>
      </c>
      <c r="E42" s="116">
        <f t="shared" si="1"/>
        <v>-0.59999999999996589</v>
      </c>
      <c r="F42" s="98">
        <f t="shared" si="2"/>
        <v>99.823633156966494</v>
      </c>
    </row>
    <row r="43" spans="1:6">
      <c r="A43" s="95" t="s">
        <v>340</v>
      </c>
      <c r="B43" s="113" t="s">
        <v>344</v>
      </c>
      <c r="C43" s="96">
        <v>166.1</v>
      </c>
      <c r="D43" s="97">
        <v>166.6</v>
      </c>
      <c r="E43" s="116">
        <f t="shared" si="1"/>
        <v>0.5</v>
      </c>
      <c r="F43" s="98">
        <f t="shared" si="2"/>
        <v>100.30102347983143</v>
      </c>
    </row>
    <row r="44" spans="1:6">
      <c r="A44" s="95" t="s">
        <v>340</v>
      </c>
      <c r="B44" s="113" t="s">
        <v>345</v>
      </c>
      <c r="C44" s="96">
        <v>135.75</v>
      </c>
      <c r="D44" s="97">
        <v>135.75</v>
      </c>
      <c r="E44" s="116">
        <f t="shared" si="1"/>
        <v>0</v>
      </c>
      <c r="F44" s="98">
        <f t="shared" si="2"/>
        <v>100</v>
      </c>
    </row>
    <row r="45" spans="1:6">
      <c r="A45" s="95" t="s">
        <v>340</v>
      </c>
      <c r="B45" s="113" t="s">
        <v>346</v>
      </c>
      <c r="C45" s="96">
        <v>511</v>
      </c>
      <c r="D45" s="97">
        <v>511</v>
      </c>
      <c r="E45" s="116">
        <f t="shared" si="1"/>
        <v>0</v>
      </c>
      <c r="F45" s="98">
        <f t="shared" si="2"/>
        <v>100</v>
      </c>
    </row>
    <row r="46" spans="1:6">
      <c r="A46" s="95" t="s">
        <v>347</v>
      </c>
      <c r="B46" s="113" t="s">
        <v>348</v>
      </c>
      <c r="C46" s="96">
        <v>4351.18</v>
      </c>
      <c r="D46" s="97">
        <v>5143.08</v>
      </c>
      <c r="E46" s="116">
        <f t="shared" si="1"/>
        <v>791.89999999999964</v>
      </c>
      <c r="F46" s="98">
        <f t="shared" si="2"/>
        <v>118.199660781673</v>
      </c>
    </row>
    <row r="47" spans="1:6">
      <c r="A47" s="95" t="s">
        <v>347</v>
      </c>
      <c r="B47" s="113" t="s">
        <v>349</v>
      </c>
      <c r="C47" s="96">
        <v>391.14</v>
      </c>
      <c r="D47" s="97">
        <v>391.14</v>
      </c>
      <c r="E47" s="116">
        <f t="shared" si="1"/>
        <v>0</v>
      </c>
      <c r="F47" s="98">
        <f t="shared" si="2"/>
        <v>100</v>
      </c>
    </row>
    <row r="48" spans="1:6">
      <c r="A48" s="95" t="s">
        <v>347</v>
      </c>
      <c r="B48" s="113" t="s">
        <v>350</v>
      </c>
      <c r="C48" s="96">
        <v>0.05</v>
      </c>
      <c r="D48" s="97">
        <v>0.05</v>
      </c>
      <c r="E48" s="116">
        <f t="shared" si="1"/>
        <v>0</v>
      </c>
      <c r="F48" s="98">
        <f t="shared" si="2"/>
        <v>100</v>
      </c>
    </row>
    <row r="49" spans="1:6">
      <c r="A49" s="95" t="s">
        <v>347</v>
      </c>
      <c r="B49" s="113" t="s">
        <v>351</v>
      </c>
      <c r="C49" s="96">
        <v>67.33</v>
      </c>
      <c r="D49" s="97">
        <v>67.33</v>
      </c>
      <c r="E49" s="116">
        <f t="shared" si="1"/>
        <v>0</v>
      </c>
      <c r="F49" s="98">
        <f t="shared" si="2"/>
        <v>100</v>
      </c>
    </row>
    <row r="50" spans="1:6">
      <c r="A50" s="95" t="s">
        <v>347</v>
      </c>
      <c r="B50" s="113" t="s">
        <v>352</v>
      </c>
      <c r="C50" s="96">
        <v>11.89</v>
      </c>
      <c r="D50" s="97">
        <v>11.89</v>
      </c>
      <c r="E50" s="116">
        <f t="shared" si="1"/>
        <v>0</v>
      </c>
      <c r="F50" s="98">
        <f t="shared" si="2"/>
        <v>100</v>
      </c>
    </row>
    <row r="51" spans="1:6">
      <c r="A51" s="95" t="s">
        <v>347</v>
      </c>
      <c r="B51" s="113" t="s">
        <v>353</v>
      </c>
      <c r="C51" s="96">
        <v>3880.77</v>
      </c>
      <c r="D51" s="97">
        <v>4672.67</v>
      </c>
      <c r="E51" s="116">
        <f t="shared" si="1"/>
        <v>791.90000000000009</v>
      </c>
      <c r="F51" s="98">
        <f t="shared" si="2"/>
        <v>120.40574422086338</v>
      </c>
    </row>
    <row r="52" spans="1:6" ht="24">
      <c r="A52" s="95" t="s">
        <v>354</v>
      </c>
      <c r="B52" s="113" t="s">
        <v>355</v>
      </c>
      <c r="C52" s="96">
        <v>3920.49</v>
      </c>
      <c r="D52" s="97">
        <v>4214.8500000000004</v>
      </c>
      <c r="E52" s="116">
        <f t="shared" si="1"/>
        <v>294.36000000000058</v>
      </c>
      <c r="F52" s="98">
        <f t="shared" si="2"/>
        <v>107.50824514282655</v>
      </c>
    </row>
    <row r="53" spans="1:6" ht="72">
      <c r="A53" s="100" t="s">
        <v>356</v>
      </c>
      <c r="B53" s="113" t="s">
        <v>357</v>
      </c>
      <c r="C53" s="96">
        <v>1581.5</v>
      </c>
      <c r="D53" s="97">
        <v>1567.43</v>
      </c>
      <c r="E53" s="116">
        <f t="shared" si="1"/>
        <v>-14.069999999999936</v>
      </c>
      <c r="F53" s="98">
        <f t="shared" si="2"/>
        <v>99.110338286436928</v>
      </c>
    </row>
    <row r="54" spans="1:6" ht="36">
      <c r="A54" s="95" t="s">
        <v>358</v>
      </c>
      <c r="B54" s="113" t="s">
        <v>359</v>
      </c>
      <c r="C54" s="96">
        <v>2338.9899999999998</v>
      </c>
      <c r="D54" s="97">
        <v>2647.42</v>
      </c>
      <c r="E54" s="116">
        <f t="shared" si="1"/>
        <v>308.43000000000029</v>
      </c>
      <c r="F54" s="98">
        <f t="shared" si="2"/>
        <v>113.18646082283379</v>
      </c>
    </row>
    <row r="55" spans="1:6" ht="36">
      <c r="A55" s="95" t="s">
        <v>358</v>
      </c>
      <c r="B55" s="113" t="s">
        <v>360</v>
      </c>
      <c r="C55" s="96">
        <v>432.99</v>
      </c>
      <c r="D55" s="97">
        <v>431.07</v>
      </c>
      <c r="E55" s="116">
        <f t="shared" si="1"/>
        <v>-1.9200000000000159</v>
      </c>
      <c r="F55" s="98">
        <f t="shared" si="2"/>
        <v>99.556571745305888</v>
      </c>
    </row>
    <row r="56" spans="1:6" ht="36">
      <c r="A56" s="95" t="s">
        <v>358</v>
      </c>
      <c r="B56" s="113" t="s">
        <v>361</v>
      </c>
      <c r="C56" s="96">
        <v>1902.7</v>
      </c>
      <c r="D56" s="97">
        <v>2215.6</v>
      </c>
      <c r="E56" s="116">
        <f t="shared" si="1"/>
        <v>312.89999999999986</v>
      </c>
      <c r="F56" s="98">
        <f t="shared" si="2"/>
        <v>116.44505176853943</v>
      </c>
    </row>
    <row r="57" spans="1:6" ht="36">
      <c r="A57" s="95" t="s">
        <v>358</v>
      </c>
      <c r="B57" s="113" t="s">
        <v>362</v>
      </c>
      <c r="C57" s="96">
        <v>3.3</v>
      </c>
      <c r="D57" s="97">
        <v>0.75</v>
      </c>
      <c r="E57" s="116">
        <f t="shared" si="1"/>
        <v>-2.5499999999999998</v>
      </c>
      <c r="F57" s="98">
        <f t="shared" si="2"/>
        <v>22.72727272727273</v>
      </c>
    </row>
    <row r="58" spans="1:6">
      <c r="A58" s="95" t="s">
        <v>363</v>
      </c>
      <c r="B58" s="113" t="s">
        <v>364</v>
      </c>
      <c r="C58" s="96">
        <v>8101.22</v>
      </c>
      <c r="D58" s="97">
        <v>8373.41</v>
      </c>
      <c r="E58" s="116">
        <f t="shared" si="1"/>
        <v>272.1899999999996</v>
      </c>
      <c r="F58" s="98">
        <f t="shared" si="2"/>
        <v>103.35986431673254</v>
      </c>
    </row>
    <row r="59" spans="1:6" ht="36">
      <c r="A59" s="95" t="s">
        <v>365</v>
      </c>
      <c r="B59" s="113" t="s">
        <v>366</v>
      </c>
      <c r="C59" s="96">
        <v>628</v>
      </c>
      <c r="D59" s="97">
        <v>606.29</v>
      </c>
      <c r="E59" s="116">
        <f t="shared" si="1"/>
        <v>-21.710000000000036</v>
      </c>
      <c r="F59" s="98">
        <f t="shared" si="2"/>
        <v>96.542993630573235</v>
      </c>
    </row>
    <row r="60" spans="1:6" ht="36">
      <c r="A60" s="95" t="s">
        <v>365</v>
      </c>
      <c r="B60" s="113" t="s">
        <v>367</v>
      </c>
      <c r="C60" s="96">
        <v>34.75</v>
      </c>
      <c r="D60" s="97">
        <v>37.82</v>
      </c>
      <c r="E60" s="116">
        <f t="shared" si="1"/>
        <v>3.0700000000000003</v>
      </c>
      <c r="F60" s="98">
        <f t="shared" si="2"/>
        <v>108.83453237410072</v>
      </c>
    </row>
    <row r="61" spans="1:6" ht="36">
      <c r="A61" s="95" t="s">
        <v>365</v>
      </c>
      <c r="B61" s="113" t="s">
        <v>368</v>
      </c>
      <c r="C61" s="96">
        <v>593.25</v>
      </c>
      <c r="D61" s="97">
        <v>568.47</v>
      </c>
      <c r="E61" s="116">
        <f t="shared" si="1"/>
        <v>-24.779999999999973</v>
      </c>
      <c r="F61" s="98">
        <f t="shared" si="2"/>
        <v>95.823008849557525</v>
      </c>
    </row>
    <row r="62" spans="1:6" ht="108">
      <c r="A62" s="100" t="s">
        <v>369</v>
      </c>
      <c r="B62" s="113" t="s">
        <v>370</v>
      </c>
      <c r="C62" s="96">
        <v>565.94000000000005</v>
      </c>
      <c r="D62" s="97">
        <v>683.75</v>
      </c>
      <c r="E62" s="116">
        <f t="shared" si="1"/>
        <v>117.80999999999995</v>
      </c>
      <c r="F62" s="98">
        <f t="shared" si="2"/>
        <v>120.81669434922429</v>
      </c>
    </row>
    <row r="63" spans="1:6" ht="108">
      <c r="A63" s="100" t="s">
        <v>369</v>
      </c>
      <c r="B63" s="113" t="s">
        <v>428</v>
      </c>
      <c r="C63" s="96">
        <v>232.9</v>
      </c>
      <c r="D63" s="97">
        <v>232.9</v>
      </c>
      <c r="E63" s="116">
        <f t="shared" si="1"/>
        <v>0</v>
      </c>
      <c r="F63" s="98">
        <f t="shared" si="2"/>
        <v>100</v>
      </c>
    </row>
    <row r="64" spans="1:6" ht="108">
      <c r="A64" s="100" t="s">
        <v>369</v>
      </c>
      <c r="B64" s="113" t="s">
        <v>371</v>
      </c>
      <c r="C64" s="96">
        <v>2.0099999999999998</v>
      </c>
      <c r="D64" s="97">
        <v>2.0099999999999998</v>
      </c>
      <c r="E64" s="116">
        <f t="shared" si="1"/>
        <v>0</v>
      </c>
      <c r="F64" s="98">
        <f t="shared" si="2"/>
        <v>100</v>
      </c>
    </row>
    <row r="65" spans="1:6" ht="108">
      <c r="A65" s="100" t="s">
        <v>369</v>
      </c>
      <c r="B65" s="113" t="s">
        <v>372</v>
      </c>
      <c r="C65" s="96">
        <v>331.04</v>
      </c>
      <c r="D65" s="97">
        <v>448.85</v>
      </c>
      <c r="E65" s="116">
        <f t="shared" si="1"/>
        <v>117.81</v>
      </c>
      <c r="F65" s="98">
        <f t="shared" si="2"/>
        <v>135.58784436926049</v>
      </c>
    </row>
    <row r="66" spans="1:6" ht="24">
      <c r="A66" s="95" t="s">
        <v>373</v>
      </c>
      <c r="B66" s="113" t="s">
        <v>429</v>
      </c>
      <c r="C66" s="96">
        <v>3.85</v>
      </c>
      <c r="D66" s="97" t="s">
        <v>309</v>
      </c>
      <c r="E66" s="116" t="e">
        <f t="shared" si="1"/>
        <v>#VALUE!</v>
      </c>
      <c r="F66" s="98" t="e">
        <f t="shared" si="2"/>
        <v>#VALUE!</v>
      </c>
    </row>
    <row r="67" spans="1:6" ht="24">
      <c r="A67" s="95" t="s">
        <v>373</v>
      </c>
      <c r="B67" s="113" t="s">
        <v>374</v>
      </c>
      <c r="C67" s="96">
        <v>0</v>
      </c>
      <c r="D67" s="97">
        <v>-4</v>
      </c>
      <c r="E67" s="116">
        <f t="shared" si="1"/>
        <v>-4</v>
      </c>
      <c r="F67" s="98" t="e">
        <f t="shared" si="2"/>
        <v>#DIV/0!</v>
      </c>
    </row>
    <row r="68" spans="1:6" ht="24">
      <c r="A68" s="95" t="s">
        <v>373</v>
      </c>
      <c r="B68" s="113" t="s">
        <v>430</v>
      </c>
      <c r="C68" s="96">
        <v>3.85</v>
      </c>
      <c r="D68" s="97">
        <v>4</v>
      </c>
      <c r="E68" s="116">
        <f t="shared" si="1"/>
        <v>0.14999999999999991</v>
      </c>
      <c r="F68" s="98">
        <f t="shared" si="2"/>
        <v>103.89610389610388</v>
      </c>
    </row>
    <row r="69" spans="1:6">
      <c r="A69" s="95" t="s">
        <v>375</v>
      </c>
      <c r="B69" s="113" t="s">
        <v>376</v>
      </c>
      <c r="C69" s="96">
        <v>3451.93</v>
      </c>
      <c r="D69" s="97">
        <v>3451.92</v>
      </c>
      <c r="E69" s="116">
        <f t="shared" si="1"/>
        <v>-9.9999999997635314E-3</v>
      </c>
      <c r="F69" s="98">
        <f t="shared" si="2"/>
        <v>99.999710306987694</v>
      </c>
    </row>
    <row r="70" spans="1:6">
      <c r="A70" s="95" t="s">
        <v>375</v>
      </c>
      <c r="B70" s="113" t="s">
        <v>377</v>
      </c>
      <c r="C70" s="96">
        <v>3334.15</v>
      </c>
      <c r="D70" s="97">
        <v>3334.14</v>
      </c>
      <c r="E70" s="116">
        <f t="shared" si="1"/>
        <v>-1.0000000000218279E-2</v>
      </c>
      <c r="F70" s="98">
        <f t="shared" si="2"/>
        <v>99.999700073481989</v>
      </c>
    </row>
    <row r="71" spans="1:6">
      <c r="A71" s="95" t="s">
        <v>375</v>
      </c>
      <c r="B71" s="113" t="s">
        <v>378</v>
      </c>
      <c r="C71" s="96">
        <v>117.78</v>
      </c>
      <c r="D71" s="97">
        <v>117.78</v>
      </c>
      <c r="E71" s="116">
        <f t="shared" si="1"/>
        <v>0</v>
      </c>
      <c r="F71" s="98">
        <f t="shared" si="2"/>
        <v>100</v>
      </c>
    </row>
    <row r="72" spans="1:6" ht="108">
      <c r="A72" s="100" t="s">
        <v>379</v>
      </c>
      <c r="B72" s="113" t="s">
        <v>380</v>
      </c>
      <c r="C72" s="96">
        <v>3451.5</v>
      </c>
      <c r="D72" s="97">
        <v>3631.45</v>
      </c>
      <c r="E72" s="116">
        <f t="shared" si="1"/>
        <v>179.94999999999982</v>
      </c>
      <c r="F72" s="98">
        <f t="shared" si="2"/>
        <v>105.21367521367522</v>
      </c>
    </row>
    <row r="73" spans="1:6">
      <c r="A73" s="95" t="s">
        <v>381</v>
      </c>
      <c r="B73" s="113" t="s">
        <v>382</v>
      </c>
      <c r="C73" s="96">
        <v>655.92</v>
      </c>
      <c r="D73" s="97">
        <v>662.17</v>
      </c>
      <c r="E73" s="116">
        <f t="shared" si="1"/>
        <v>6.25</v>
      </c>
      <c r="F73" s="98">
        <f t="shared" si="2"/>
        <v>100.95286010489085</v>
      </c>
    </row>
    <row r="74" spans="1:6">
      <c r="A74" s="95" t="s">
        <v>431</v>
      </c>
      <c r="B74" s="113" t="s">
        <v>432</v>
      </c>
      <c r="C74" s="96">
        <v>0</v>
      </c>
      <c r="D74" s="97">
        <v>6.25</v>
      </c>
      <c r="E74" s="116">
        <f t="shared" si="1"/>
        <v>6.25</v>
      </c>
      <c r="F74" s="98" t="e">
        <f t="shared" si="2"/>
        <v>#DIV/0!</v>
      </c>
    </row>
    <row r="75" spans="1:6">
      <c r="A75" s="95" t="s">
        <v>431</v>
      </c>
      <c r="B75" s="113" t="s">
        <v>433</v>
      </c>
      <c r="C75" s="96">
        <v>0</v>
      </c>
      <c r="D75" s="97">
        <v>1.92</v>
      </c>
      <c r="E75" s="116">
        <f t="shared" si="1"/>
        <v>1.92</v>
      </c>
      <c r="F75" s="98" t="e">
        <f t="shared" si="2"/>
        <v>#DIV/0!</v>
      </c>
    </row>
    <row r="76" spans="1:6">
      <c r="A76" s="95" t="s">
        <v>431</v>
      </c>
      <c r="B76" s="113" t="s">
        <v>434</v>
      </c>
      <c r="C76" s="96">
        <v>0</v>
      </c>
      <c r="D76" s="97">
        <v>4.33</v>
      </c>
      <c r="E76" s="116">
        <f t="shared" si="1"/>
        <v>4.33</v>
      </c>
      <c r="F76" s="98" t="e">
        <f t="shared" si="2"/>
        <v>#DIV/0!</v>
      </c>
    </row>
    <row r="77" spans="1:6">
      <c r="A77" s="95" t="s">
        <v>383</v>
      </c>
      <c r="B77" s="113" t="s">
        <v>384</v>
      </c>
      <c r="C77" s="96">
        <v>655.92</v>
      </c>
      <c r="D77" s="97">
        <v>655.92</v>
      </c>
      <c r="E77" s="116">
        <f t="shared" si="1"/>
        <v>0</v>
      </c>
      <c r="F77" s="98">
        <f t="shared" si="2"/>
        <v>100</v>
      </c>
    </row>
    <row r="78" spans="1:6">
      <c r="A78" s="92" t="s">
        <v>385</v>
      </c>
      <c r="B78" s="101" t="s">
        <v>386</v>
      </c>
      <c r="C78" s="93">
        <v>1262034.75</v>
      </c>
      <c r="D78" s="94">
        <v>1237515.1000000001</v>
      </c>
      <c r="E78" s="117">
        <f t="shared" ref="E78:E104" si="3">D78-C78</f>
        <v>-24519.649999999907</v>
      </c>
      <c r="F78" s="99">
        <f t="shared" si="2"/>
        <v>98.057133529801774</v>
      </c>
    </row>
    <row r="79" spans="1:6" ht="36">
      <c r="A79" s="95" t="s">
        <v>387</v>
      </c>
      <c r="B79" s="113" t="s">
        <v>388</v>
      </c>
      <c r="C79" s="96">
        <v>1250851.98</v>
      </c>
      <c r="D79" s="97">
        <v>1226338.03</v>
      </c>
      <c r="E79" s="116">
        <f t="shared" si="3"/>
        <v>-24513.949999999953</v>
      </c>
      <c r="F79" s="98">
        <f t="shared" ref="F79:F104" si="4">D79/C79*100</f>
        <v>98.040219754858597</v>
      </c>
    </row>
    <row r="80" spans="1:6" ht="24">
      <c r="A80" s="95" t="s">
        <v>389</v>
      </c>
      <c r="B80" s="113" t="s">
        <v>390</v>
      </c>
      <c r="C80" s="96">
        <v>94656.3</v>
      </c>
      <c r="D80" s="97">
        <v>94656.3</v>
      </c>
      <c r="E80" s="116">
        <f t="shared" si="3"/>
        <v>0</v>
      </c>
      <c r="F80" s="98">
        <f t="shared" si="4"/>
        <v>100</v>
      </c>
    </row>
    <row r="81" spans="1:6" ht="24">
      <c r="A81" s="95" t="s">
        <v>391</v>
      </c>
      <c r="B81" s="113" t="s">
        <v>392</v>
      </c>
      <c r="C81" s="96">
        <v>103468.81</v>
      </c>
      <c r="D81" s="97">
        <v>83823.34</v>
      </c>
      <c r="E81" s="116">
        <f t="shared" si="3"/>
        <v>-19645.47</v>
      </c>
      <c r="F81" s="98">
        <f t="shared" si="4"/>
        <v>81.013147826866856</v>
      </c>
    </row>
    <row r="82" spans="1:6" ht="24">
      <c r="A82" s="95" t="s">
        <v>391</v>
      </c>
      <c r="B82" s="113" t="s">
        <v>393</v>
      </c>
      <c r="C82" s="96">
        <v>20491.599999999999</v>
      </c>
      <c r="D82" s="97">
        <v>19128.5</v>
      </c>
      <c r="E82" s="116">
        <f t="shared" si="3"/>
        <v>-1363.0999999999985</v>
      </c>
      <c r="F82" s="98">
        <f t="shared" si="4"/>
        <v>93.348006012219656</v>
      </c>
    </row>
    <row r="83" spans="1:6" ht="24">
      <c r="A83" s="95" t="s">
        <v>391</v>
      </c>
      <c r="B83" s="113" t="s">
        <v>394</v>
      </c>
      <c r="C83" s="96">
        <v>13194.06</v>
      </c>
      <c r="D83" s="97">
        <v>13194.06</v>
      </c>
      <c r="E83" s="116">
        <f t="shared" si="3"/>
        <v>0</v>
      </c>
      <c r="F83" s="98">
        <f t="shared" si="4"/>
        <v>100</v>
      </c>
    </row>
    <row r="84" spans="1:6" ht="24">
      <c r="A84" s="95" t="s">
        <v>391</v>
      </c>
      <c r="B84" s="113" t="s">
        <v>395</v>
      </c>
      <c r="C84" s="96">
        <v>69783.149999999994</v>
      </c>
      <c r="D84" s="97">
        <v>51500.78</v>
      </c>
      <c r="E84" s="116">
        <f t="shared" si="3"/>
        <v>-18282.369999999995</v>
      </c>
      <c r="F84" s="98">
        <f t="shared" si="4"/>
        <v>73.80116833361636</v>
      </c>
    </row>
    <row r="85" spans="1:6" ht="24">
      <c r="A85" s="95" t="s">
        <v>396</v>
      </c>
      <c r="B85" s="113" t="s">
        <v>397</v>
      </c>
      <c r="C85" s="96">
        <v>998986.12</v>
      </c>
      <c r="D85" s="97">
        <v>998886.65</v>
      </c>
      <c r="E85" s="116">
        <f t="shared" si="3"/>
        <v>-99.46999999997206</v>
      </c>
      <c r="F85" s="98">
        <f t="shared" si="4"/>
        <v>99.990042904700218</v>
      </c>
    </row>
    <row r="86" spans="1:6" ht="24">
      <c r="A86" s="95" t="s">
        <v>396</v>
      </c>
      <c r="B86" s="113" t="s">
        <v>398</v>
      </c>
      <c r="C86" s="96">
        <v>906708.94</v>
      </c>
      <c r="D86" s="97">
        <v>906616.76</v>
      </c>
      <c r="E86" s="116">
        <f t="shared" si="3"/>
        <v>-92.179999999934807</v>
      </c>
      <c r="F86" s="98">
        <f t="shared" si="4"/>
        <v>99.989833562245465</v>
      </c>
    </row>
    <row r="87" spans="1:6" ht="24">
      <c r="A87" s="95" t="s">
        <v>396</v>
      </c>
      <c r="B87" s="113" t="s">
        <v>399</v>
      </c>
      <c r="C87" s="96">
        <v>80693.679999999993</v>
      </c>
      <c r="D87" s="97">
        <v>80693.679999999993</v>
      </c>
      <c r="E87" s="116">
        <f t="shared" si="3"/>
        <v>0</v>
      </c>
      <c r="F87" s="98">
        <f t="shared" si="4"/>
        <v>100</v>
      </c>
    </row>
    <row r="88" spans="1:6" ht="24">
      <c r="A88" s="95" t="s">
        <v>396</v>
      </c>
      <c r="B88" s="113" t="s">
        <v>400</v>
      </c>
      <c r="C88" s="96">
        <v>11583.5</v>
      </c>
      <c r="D88" s="97">
        <v>11576.2</v>
      </c>
      <c r="E88" s="116">
        <f t="shared" si="3"/>
        <v>-7.2999999999992724</v>
      </c>
      <c r="F88" s="98">
        <f t="shared" si="4"/>
        <v>99.936979324038504</v>
      </c>
    </row>
    <row r="89" spans="1:6">
      <c r="A89" s="95" t="s">
        <v>401</v>
      </c>
      <c r="B89" s="113" t="s">
        <v>402</v>
      </c>
      <c r="C89" s="96">
        <v>53740.75</v>
      </c>
      <c r="D89" s="97">
        <v>48971.74</v>
      </c>
      <c r="E89" s="116">
        <f t="shared" si="3"/>
        <v>-4769.010000000002</v>
      </c>
      <c r="F89" s="98">
        <f t="shared" si="4"/>
        <v>91.125896084442431</v>
      </c>
    </row>
    <row r="90" spans="1:6">
      <c r="A90" s="95" t="s">
        <v>401</v>
      </c>
      <c r="B90" s="113" t="s">
        <v>403</v>
      </c>
      <c r="C90" s="96">
        <v>43800.6</v>
      </c>
      <c r="D90" s="97">
        <v>43610.29</v>
      </c>
      <c r="E90" s="116">
        <f t="shared" si="3"/>
        <v>-190.30999999999767</v>
      </c>
      <c r="F90" s="98">
        <f t="shared" si="4"/>
        <v>99.56550823504702</v>
      </c>
    </row>
    <row r="91" spans="1:6">
      <c r="A91" s="95" t="s">
        <v>401</v>
      </c>
      <c r="B91" s="113" t="s">
        <v>404</v>
      </c>
      <c r="C91" s="96">
        <v>8827.4699999999993</v>
      </c>
      <c r="D91" s="97">
        <v>5053.3500000000004</v>
      </c>
      <c r="E91" s="116">
        <f t="shared" si="3"/>
        <v>-3774.119999999999</v>
      </c>
      <c r="F91" s="98">
        <f t="shared" si="4"/>
        <v>57.245734055170971</v>
      </c>
    </row>
    <row r="92" spans="1:6">
      <c r="A92" s="95" t="s">
        <v>401</v>
      </c>
      <c r="B92" s="113" t="s">
        <v>405</v>
      </c>
      <c r="C92" s="96">
        <v>1103.68</v>
      </c>
      <c r="D92" s="97">
        <v>303.10000000000002</v>
      </c>
      <c r="E92" s="116">
        <f t="shared" si="3"/>
        <v>-800.58</v>
      </c>
      <c r="F92" s="98">
        <f t="shared" si="4"/>
        <v>27.462670339228762</v>
      </c>
    </row>
    <row r="93" spans="1:6">
      <c r="A93" s="95" t="s">
        <v>401</v>
      </c>
      <c r="B93" s="113" t="s">
        <v>406</v>
      </c>
      <c r="C93" s="96">
        <v>9</v>
      </c>
      <c r="D93" s="97">
        <v>5</v>
      </c>
      <c r="E93" s="116">
        <f t="shared" si="3"/>
        <v>-4</v>
      </c>
      <c r="F93" s="98">
        <f t="shared" si="4"/>
        <v>55.555555555555557</v>
      </c>
    </row>
    <row r="94" spans="1:6">
      <c r="A94" s="95" t="s">
        <v>407</v>
      </c>
      <c r="B94" s="113" t="s">
        <v>408</v>
      </c>
      <c r="C94" s="96">
        <v>11534.8</v>
      </c>
      <c r="D94" s="97">
        <v>11529.1</v>
      </c>
      <c r="E94" s="116">
        <f t="shared" si="3"/>
        <v>-5.6999999999989086</v>
      </c>
      <c r="F94" s="98">
        <f t="shared" si="4"/>
        <v>99.950584318757166</v>
      </c>
    </row>
    <row r="95" spans="1:6" ht="24">
      <c r="A95" s="95" t="s">
        <v>409</v>
      </c>
      <c r="B95" s="113" t="s">
        <v>410</v>
      </c>
      <c r="C95" s="96">
        <v>11534.8</v>
      </c>
      <c r="D95" s="97">
        <v>11529.1</v>
      </c>
      <c r="E95" s="116">
        <f t="shared" si="3"/>
        <v>-5.6999999999989086</v>
      </c>
      <c r="F95" s="98">
        <f t="shared" si="4"/>
        <v>99.950584318757166</v>
      </c>
    </row>
    <row r="96" spans="1:6" ht="24">
      <c r="A96" s="95" t="s">
        <v>409</v>
      </c>
      <c r="B96" s="113" t="s">
        <v>411</v>
      </c>
      <c r="C96" s="96">
        <v>1320</v>
      </c>
      <c r="D96" s="97">
        <v>1314.3</v>
      </c>
      <c r="E96" s="116">
        <f t="shared" si="3"/>
        <v>-5.7000000000000455</v>
      </c>
      <c r="F96" s="98">
        <f t="shared" si="4"/>
        <v>99.568181818181813</v>
      </c>
    </row>
    <row r="97" spans="1:6" ht="24">
      <c r="A97" s="95" t="s">
        <v>409</v>
      </c>
      <c r="B97" s="113" t="s">
        <v>412</v>
      </c>
      <c r="C97" s="96">
        <v>114.8</v>
      </c>
      <c r="D97" s="97">
        <v>114.8</v>
      </c>
      <c r="E97" s="116">
        <f t="shared" si="3"/>
        <v>0</v>
      </c>
      <c r="F97" s="98">
        <f t="shared" si="4"/>
        <v>100</v>
      </c>
    </row>
    <row r="98" spans="1:6" ht="24">
      <c r="A98" s="95" t="s">
        <v>409</v>
      </c>
      <c r="B98" s="113" t="s">
        <v>413</v>
      </c>
      <c r="C98" s="96">
        <v>10100</v>
      </c>
      <c r="D98" s="97">
        <v>10100</v>
      </c>
      <c r="E98" s="116">
        <f t="shared" si="3"/>
        <v>0</v>
      </c>
      <c r="F98" s="98">
        <f t="shared" si="4"/>
        <v>100</v>
      </c>
    </row>
    <row r="99" spans="1:6" ht="60">
      <c r="A99" s="95" t="s">
        <v>414</v>
      </c>
      <c r="B99" s="113" t="s">
        <v>415</v>
      </c>
      <c r="C99" s="96">
        <v>5.16</v>
      </c>
      <c r="D99" s="97">
        <v>5.16</v>
      </c>
      <c r="E99" s="116">
        <f t="shared" si="3"/>
        <v>0</v>
      </c>
      <c r="F99" s="98">
        <f t="shared" si="4"/>
        <v>100</v>
      </c>
    </row>
    <row r="100" spans="1:6" ht="84">
      <c r="A100" s="100" t="s">
        <v>416</v>
      </c>
      <c r="B100" s="113" t="s">
        <v>417</v>
      </c>
      <c r="C100" s="96">
        <v>5.16</v>
      </c>
      <c r="D100" s="97">
        <v>5.16</v>
      </c>
      <c r="E100" s="116">
        <f t="shared" si="3"/>
        <v>0</v>
      </c>
      <c r="F100" s="98">
        <f t="shared" si="4"/>
        <v>100</v>
      </c>
    </row>
    <row r="101" spans="1:6" ht="36">
      <c r="A101" s="95" t="s">
        <v>418</v>
      </c>
      <c r="B101" s="113" t="s">
        <v>419</v>
      </c>
      <c r="C101" s="96">
        <v>-357.2</v>
      </c>
      <c r="D101" s="97">
        <v>-357.2</v>
      </c>
      <c r="E101" s="116">
        <f t="shared" si="3"/>
        <v>0</v>
      </c>
      <c r="F101" s="98">
        <f t="shared" si="4"/>
        <v>100</v>
      </c>
    </row>
    <row r="102" spans="1:6" ht="48">
      <c r="A102" s="95" t="s">
        <v>420</v>
      </c>
      <c r="B102" s="113" t="s">
        <v>421</v>
      </c>
      <c r="C102" s="96">
        <v>-357.2</v>
      </c>
      <c r="D102" s="97">
        <v>-357.2</v>
      </c>
      <c r="E102" s="116">
        <f t="shared" si="3"/>
        <v>0</v>
      </c>
      <c r="F102" s="98">
        <f t="shared" si="4"/>
        <v>100</v>
      </c>
    </row>
    <row r="103" spans="1:6" ht="48">
      <c r="A103" s="95" t="s">
        <v>420</v>
      </c>
      <c r="B103" s="113" t="s">
        <v>422</v>
      </c>
      <c r="C103" s="96">
        <v>-126.45</v>
      </c>
      <c r="D103" s="97">
        <v>-126.45</v>
      </c>
      <c r="E103" s="116">
        <f t="shared" si="3"/>
        <v>0</v>
      </c>
      <c r="F103" s="98">
        <f t="shared" si="4"/>
        <v>100</v>
      </c>
    </row>
    <row r="104" spans="1:6" ht="48">
      <c r="A104" s="95" t="s">
        <v>420</v>
      </c>
      <c r="B104" s="113" t="s">
        <v>423</v>
      </c>
      <c r="C104" s="96">
        <v>-230.75</v>
      </c>
      <c r="D104" s="97">
        <v>-230.75</v>
      </c>
      <c r="E104" s="116">
        <f t="shared" si="3"/>
        <v>0</v>
      </c>
      <c r="F104" s="98">
        <f t="shared" si="4"/>
        <v>100</v>
      </c>
    </row>
  </sheetData>
  <mergeCells count="9">
    <mergeCell ref="F5:F11"/>
    <mergeCell ref="A4:C4"/>
    <mergeCell ref="A2:E2"/>
    <mergeCell ref="A3:D3"/>
    <mergeCell ref="A5:A11"/>
    <mergeCell ref="B5:B11"/>
    <mergeCell ref="C5:C11"/>
    <mergeCell ref="D5:D11"/>
    <mergeCell ref="E5:E11"/>
  </mergeCells>
  <conditionalFormatting sqref="E16">
    <cfRule type="cellIs" priority="2" stopIfTrue="1" operator="equal">
      <formula>0</formula>
    </cfRule>
  </conditionalFormatting>
  <conditionalFormatting sqref="D16">
    <cfRule type="cellIs" priority="1" stopIfTrue="1" operator="equal">
      <formula>0</formula>
    </cfRule>
  </conditionalFormatting>
  <pageMargins left="0.59055118110236227" right="0.19685039370078741" top="0.74803149606299213" bottom="0.74803149606299213" header="0.31496062992125984" footer="0.31496062992125984"/>
  <pageSetup paperSize="9" scale="8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R96"/>
  <sheetViews>
    <sheetView workbookViewId="0">
      <selection activeCell="A97" sqref="A97:XFD795"/>
    </sheetView>
  </sheetViews>
  <sheetFormatPr defaultColWidth="9.140625" defaultRowHeight="15"/>
  <cols>
    <col min="1" max="1" width="37.140625" style="22" customWidth="1"/>
    <col min="2" max="2" width="9.140625" style="23" customWidth="1"/>
    <col min="3" max="3" width="11" style="9" customWidth="1"/>
    <col min="4" max="6" width="13.140625" style="24" customWidth="1"/>
    <col min="7" max="7" width="17" style="25" customWidth="1"/>
    <col min="8" max="8" width="13.140625" style="25" customWidth="1"/>
    <col min="9" max="9" width="9.140625" style="9"/>
    <col min="10" max="10" width="0" style="9" hidden="1" customWidth="1"/>
    <col min="11" max="11" width="10.28515625" style="9" hidden="1" customWidth="1"/>
    <col min="12" max="12" width="12.140625" style="9" hidden="1" customWidth="1"/>
    <col min="13" max="13" width="13.140625" style="9" bestFit="1" customWidth="1"/>
    <col min="14" max="14" width="11.7109375" style="9" bestFit="1" customWidth="1"/>
    <col min="15" max="15" width="9.140625" style="9"/>
    <col min="16" max="16" width="11.7109375" style="9" bestFit="1" customWidth="1"/>
    <col min="17" max="16384" width="9.140625" style="9"/>
  </cols>
  <sheetData>
    <row r="1" spans="1:16">
      <c r="A1" s="85" t="s">
        <v>98</v>
      </c>
      <c r="B1" s="85"/>
      <c r="C1" s="85"/>
      <c r="D1" s="85"/>
      <c r="E1" s="85"/>
      <c r="F1" s="85"/>
      <c r="G1" s="85"/>
      <c r="H1" s="85"/>
    </row>
    <row r="2" spans="1:16">
      <c r="A2" s="83" t="s">
        <v>283</v>
      </c>
      <c r="B2" s="84"/>
      <c r="C2" s="84"/>
      <c r="D2" s="84"/>
      <c r="E2" s="84"/>
      <c r="F2" s="84"/>
      <c r="G2" s="84"/>
      <c r="H2" s="84"/>
    </row>
    <row r="3" spans="1:16">
      <c r="A3" s="14"/>
      <c r="B3" s="15"/>
      <c r="D3" s="16"/>
      <c r="E3" s="16"/>
      <c r="F3" s="16"/>
      <c r="G3" s="13"/>
      <c r="H3" s="13"/>
    </row>
    <row r="4" spans="1:16" ht="30">
      <c r="A4" s="17" t="s">
        <v>1</v>
      </c>
      <c r="B4" s="20" t="s">
        <v>3</v>
      </c>
      <c r="C4" s="21" t="s">
        <v>90</v>
      </c>
      <c r="D4" s="18" t="s">
        <v>21</v>
      </c>
      <c r="E4" s="18" t="s">
        <v>21</v>
      </c>
      <c r="F4" s="18" t="e">
        <f>#REF!</f>
        <v>#REF!</v>
      </c>
      <c r="G4" s="19" t="s">
        <v>19</v>
      </c>
      <c r="H4" s="19" t="s">
        <v>20</v>
      </c>
    </row>
    <row r="5" spans="1:16" s="10" customFormat="1" ht="14.25">
      <c r="A5" s="60" t="s">
        <v>89</v>
      </c>
      <c r="B5" s="61"/>
      <c r="C5" s="61"/>
      <c r="D5" s="62">
        <v>2143890.85</v>
      </c>
      <c r="E5" s="62">
        <v>1955051.31</v>
      </c>
      <c r="F5" s="62">
        <v>188839.54</v>
      </c>
      <c r="G5" s="58">
        <f t="shared" ref="G5:G68" si="0">F5-E5</f>
        <v>-1766211.77</v>
      </c>
      <c r="H5" s="58">
        <f t="shared" ref="H5:H68" si="1">ROUND(F5/E5*100,0)</f>
        <v>10</v>
      </c>
      <c r="I5" s="11"/>
      <c r="J5" s="33" t="e">
        <f>D5-#REF!</f>
        <v>#REF!</v>
      </c>
      <c r="K5" s="33" t="e">
        <f>E5-#REF!</f>
        <v>#REF!</v>
      </c>
      <c r="L5" s="33" t="e">
        <f>F5-#REF!</f>
        <v>#REF!</v>
      </c>
      <c r="M5" s="11"/>
      <c r="N5" s="11"/>
      <c r="P5" s="11"/>
    </row>
    <row r="6" spans="1:16" s="10" customFormat="1" ht="33.75">
      <c r="A6" s="63" t="s">
        <v>141</v>
      </c>
      <c r="B6" s="64" t="s">
        <v>4</v>
      </c>
      <c r="C6" s="64"/>
      <c r="D6" s="65">
        <v>5484.41</v>
      </c>
      <c r="E6" s="65">
        <v>5223.1899999999996</v>
      </c>
      <c r="F6" s="65">
        <v>261.23</v>
      </c>
      <c r="G6" s="59">
        <f t="shared" si="0"/>
        <v>-4961.9599999999991</v>
      </c>
      <c r="H6" s="59">
        <f t="shared" si="1"/>
        <v>5</v>
      </c>
      <c r="I6" s="11"/>
      <c r="M6" s="11"/>
    </row>
    <row r="7" spans="1:16" ht="22.5">
      <c r="A7" s="66" t="s">
        <v>103</v>
      </c>
      <c r="B7" s="67" t="s">
        <v>4</v>
      </c>
      <c r="C7" s="67" t="s">
        <v>80</v>
      </c>
      <c r="D7" s="68">
        <v>5484.41</v>
      </c>
      <c r="E7" s="68">
        <v>5223.1899999999996</v>
      </c>
      <c r="F7" s="68">
        <v>261.23</v>
      </c>
      <c r="G7" s="59">
        <f t="shared" si="0"/>
        <v>-4961.9599999999991</v>
      </c>
      <c r="H7" s="59">
        <f t="shared" si="1"/>
        <v>5</v>
      </c>
      <c r="I7" s="12"/>
    </row>
    <row r="8" spans="1:16" s="10" customFormat="1" ht="56.25">
      <c r="A8" s="63" t="s">
        <v>142</v>
      </c>
      <c r="B8" s="64" t="s">
        <v>5</v>
      </c>
      <c r="C8" s="64"/>
      <c r="D8" s="65">
        <v>4396.12</v>
      </c>
      <c r="E8" s="65">
        <v>4065.68</v>
      </c>
      <c r="F8" s="65">
        <v>330.44</v>
      </c>
      <c r="G8" s="59">
        <f t="shared" si="0"/>
        <v>-3735.24</v>
      </c>
      <c r="H8" s="59">
        <f t="shared" si="1"/>
        <v>8</v>
      </c>
      <c r="I8" s="11"/>
    </row>
    <row r="9" spans="1:16">
      <c r="A9" s="66" t="s">
        <v>62</v>
      </c>
      <c r="B9" s="67" t="s">
        <v>5</v>
      </c>
      <c r="C9" s="67" t="s">
        <v>53</v>
      </c>
      <c r="D9" s="68">
        <v>4396.12</v>
      </c>
      <c r="E9" s="68">
        <v>4065.68</v>
      </c>
      <c r="F9" s="68">
        <v>330.44</v>
      </c>
      <c r="G9" s="59">
        <f t="shared" si="0"/>
        <v>-3735.24</v>
      </c>
      <c r="H9" s="59">
        <f t="shared" si="1"/>
        <v>8</v>
      </c>
      <c r="I9" s="12"/>
    </row>
    <row r="10" spans="1:16" s="10" customFormat="1" ht="56.25">
      <c r="A10" s="63" t="s">
        <v>251</v>
      </c>
      <c r="B10" s="64" t="s">
        <v>6</v>
      </c>
      <c r="C10" s="64"/>
      <c r="D10" s="65">
        <v>116732.46</v>
      </c>
      <c r="E10" s="65">
        <v>104944.94</v>
      </c>
      <c r="F10" s="65">
        <v>11787.52</v>
      </c>
      <c r="G10" s="59">
        <f t="shared" si="0"/>
        <v>-93157.42</v>
      </c>
      <c r="H10" s="59">
        <f t="shared" si="1"/>
        <v>11</v>
      </c>
      <c r="I10" s="11"/>
    </row>
    <row r="11" spans="1:16" ht="22.5">
      <c r="A11" s="66" t="s">
        <v>103</v>
      </c>
      <c r="B11" s="67" t="s">
        <v>6</v>
      </c>
      <c r="C11" s="67" t="s">
        <v>80</v>
      </c>
      <c r="D11" s="68">
        <v>116732.46</v>
      </c>
      <c r="E11" s="68">
        <v>104944.94</v>
      </c>
      <c r="F11" s="68">
        <v>11787.52</v>
      </c>
      <c r="G11" s="59">
        <f t="shared" si="0"/>
        <v>-93157.42</v>
      </c>
      <c r="H11" s="59">
        <f t="shared" si="1"/>
        <v>11</v>
      </c>
      <c r="I11" s="12"/>
    </row>
    <row r="12" spans="1:16" s="10" customFormat="1" ht="14.25">
      <c r="A12" s="63" t="s">
        <v>143</v>
      </c>
      <c r="B12" s="64" t="s">
        <v>18</v>
      </c>
      <c r="C12" s="64"/>
      <c r="D12" s="65">
        <v>2.8</v>
      </c>
      <c r="E12" s="65">
        <v>2.8</v>
      </c>
      <c r="F12" s="65">
        <v>0</v>
      </c>
      <c r="G12" s="59">
        <f t="shared" si="0"/>
        <v>-2.8</v>
      </c>
      <c r="H12" s="59">
        <f t="shared" si="1"/>
        <v>0</v>
      </c>
      <c r="I12" s="11"/>
    </row>
    <row r="13" spans="1:16" ht="22.5">
      <c r="A13" s="66" t="s">
        <v>103</v>
      </c>
      <c r="B13" s="67" t="s">
        <v>18</v>
      </c>
      <c r="C13" s="67" t="s">
        <v>80</v>
      </c>
      <c r="D13" s="68">
        <v>2.8</v>
      </c>
      <c r="E13" s="68">
        <v>2.8</v>
      </c>
      <c r="F13" s="68">
        <v>0</v>
      </c>
      <c r="G13" s="59">
        <f t="shared" si="0"/>
        <v>-2.8</v>
      </c>
      <c r="H13" s="59">
        <f t="shared" si="1"/>
        <v>0</v>
      </c>
      <c r="I13" s="12"/>
    </row>
    <row r="14" spans="1:16" s="10" customFormat="1" ht="45">
      <c r="A14" s="63" t="s">
        <v>144</v>
      </c>
      <c r="B14" s="64" t="s">
        <v>0</v>
      </c>
      <c r="C14" s="64"/>
      <c r="D14" s="65">
        <v>47206.04</v>
      </c>
      <c r="E14" s="65">
        <v>42426.51</v>
      </c>
      <c r="F14" s="65">
        <v>4779.53</v>
      </c>
      <c r="G14" s="59">
        <f t="shared" si="0"/>
        <v>-37646.980000000003</v>
      </c>
      <c r="H14" s="59">
        <f t="shared" si="1"/>
        <v>11</v>
      </c>
      <c r="I14" s="11"/>
    </row>
    <row r="15" spans="1:16" ht="22.5">
      <c r="A15" s="66" t="s">
        <v>103</v>
      </c>
      <c r="B15" s="67" t="s">
        <v>0</v>
      </c>
      <c r="C15" s="67" t="s">
        <v>80</v>
      </c>
      <c r="D15" s="68">
        <v>37945.980000000003</v>
      </c>
      <c r="E15" s="68">
        <v>33825.730000000003</v>
      </c>
      <c r="F15" s="68">
        <v>4120.25</v>
      </c>
      <c r="G15" s="59">
        <f t="shared" si="0"/>
        <v>-29705.480000000003</v>
      </c>
      <c r="H15" s="59">
        <f t="shared" si="1"/>
        <v>12</v>
      </c>
      <c r="I15" s="12"/>
    </row>
    <row r="16" spans="1:16">
      <c r="A16" s="66" t="s">
        <v>62</v>
      </c>
      <c r="B16" s="67" t="s">
        <v>0</v>
      </c>
      <c r="C16" s="67" t="s">
        <v>53</v>
      </c>
      <c r="D16" s="68">
        <v>9260.06</v>
      </c>
      <c r="E16" s="68">
        <v>8600.7900000000009</v>
      </c>
      <c r="F16" s="68">
        <v>659.28</v>
      </c>
      <c r="G16" s="59">
        <f t="shared" si="0"/>
        <v>-7941.5100000000011</v>
      </c>
      <c r="H16" s="59">
        <f t="shared" si="1"/>
        <v>8</v>
      </c>
      <c r="I16" s="12"/>
    </row>
    <row r="17" spans="1:12" s="10" customFormat="1" ht="14.25">
      <c r="A17" s="63" t="s">
        <v>198</v>
      </c>
      <c r="B17" s="64" t="s">
        <v>22</v>
      </c>
      <c r="C17" s="64"/>
      <c r="D17" s="65">
        <v>1000</v>
      </c>
      <c r="E17" s="65">
        <v>0</v>
      </c>
      <c r="F17" s="65">
        <v>1000</v>
      </c>
      <c r="G17" s="59">
        <f t="shared" si="0"/>
        <v>1000</v>
      </c>
      <c r="H17" s="59" t="e">
        <f t="shared" si="1"/>
        <v>#DIV/0!</v>
      </c>
      <c r="I17" s="11"/>
    </row>
    <row r="18" spans="1:12" s="10" customFormat="1" ht="22.5">
      <c r="A18" s="66" t="s">
        <v>103</v>
      </c>
      <c r="B18" s="67" t="s">
        <v>22</v>
      </c>
      <c r="C18" s="67" t="s">
        <v>80</v>
      </c>
      <c r="D18" s="68">
        <v>1000</v>
      </c>
      <c r="E18" s="68">
        <v>0</v>
      </c>
      <c r="F18" s="68">
        <v>1000</v>
      </c>
      <c r="G18" s="59">
        <f t="shared" si="0"/>
        <v>1000</v>
      </c>
      <c r="H18" s="59" t="e">
        <f t="shared" si="1"/>
        <v>#DIV/0!</v>
      </c>
      <c r="I18" s="11"/>
      <c r="J18" s="9"/>
      <c r="K18" s="9"/>
      <c r="L18" s="9"/>
    </row>
    <row r="19" spans="1:12" s="10" customFormat="1" ht="14.25">
      <c r="A19" s="63" t="s">
        <v>145</v>
      </c>
      <c r="B19" s="64" t="s">
        <v>29</v>
      </c>
      <c r="C19" s="64"/>
      <c r="D19" s="65">
        <v>53026.2</v>
      </c>
      <c r="E19" s="65">
        <v>47815.68</v>
      </c>
      <c r="F19" s="65">
        <v>5210.5200000000004</v>
      </c>
      <c r="G19" s="59">
        <f t="shared" si="0"/>
        <v>-42605.16</v>
      </c>
      <c r="H19" s="59">
        <f t="shared" si="1"/>
        <v>11</v>
      </c>
      <c r="I19" s="11"/>
    </row>
    <row r="20" spans="1:12" s="10" customFormat="1" ht="33.75">
      <c r="A20" s="66" t="s">
        <v>249</v>
      </c>
      <c r="B20" s="67" t="s">
        <v>29</v>
      </c>
      <c r="C20" s="67" t="s">
        <v>252</v>
      </c>
      <c r="D20" s="68">
        <v>85</v>
      </c>
      <c r="E20" s="68">
        <v>55</v>
      </c>
      <c r="F20" s="68">
        <v>30</v>
      </c>
      <c r="G20" s="59">
        <f t="shared" si="0"/>
        <v>-25</v>
      </c>
      <c r="H20" s="59">
        <f t="shared" si="1"/>
        <v>55</v>
      </c>
      <c r="I20" s="11"/>
      <c r="J20" s="9"/>
      <c r="K20" s="9"/>
      <c r="L20" s="9"/>
    </row>
    <row r="21" spans="1:12" ht="22.5">
      <c r="A21" s="66" t="s">
        <v>104</v>
      </c>
      <c r="B21" s="67" t="s">
        <v>29</v>
      </c>
      <c r="C21" s="67" t="s">
        <v>61</v>
      </c>
      <c r="D21" s="68">
        <v>7413.31</v>
      </c>
      <c r="E21" s="68">
        <v>6678.3</v>
      </c>
      <c r="F21" s="68">
        <v>735.01</v>
      </c>
      <c r="G21" s="59">
        <f t="shared" si="0"/>
        <v>-5943.29</v>
      </c>
      <c r="H21" s="59">
        <f t="shared" si="1"/>
        <v>11</v>
      </c>
      <c r="I21" s="12"/>
    </row>
    <row r="22" spans="1:12" ht="22.5">
      <c r="A22" s="66" t="s">
        <v>105</v>
      </c>
      <c r="B22" s="67" t="s">
        <v>29</v>
      </c>
      <c r="C22" s="67" t="s">
        <v>70</v>
      </c>
      <c r="D22" s="68">
        <v>1532.8</v>
      </c>
      <c r="E22" s="68">
        <v>1532.8</v>
      </c>
      <c r="F22" s="68">
        <v>0</v>
      </c>
      <c r="G22" s="59">
        <f t="shared" si="0"/>
        <v>-1532.8</v>
      </c>
      <c r="H22" s="59">
        <f t="shared" si="1"/>
        <v>0</v>
      </c>
      <c r="I22" s="12"/>
    </row>
    <row r="23" spans="1:12" ht="22.5">
      <c r="A23" s="66" t="s">
        <v>103</v>
      </c>
      <c r="B23" s="67" t="s">
        <v>29</v>
      </c>
      <c r="C23" s="67" t="s">
        <v>80</v>
      </c>
      <c r="D23" s="68">
        <v>9399.6</v>
      </c>
      <c r="E23" s="68">
        <v>9361.5499999999993</v>
      </c>
      <c r="F23" s="68">
        <v>38.06</v>
      </c>
      <c r="G23" s="59">
        <f t="shared" si="0"/>
        <v>-9323.49</v>
      </c>
      <c r="H23" s="59">
        <f t="shared" si="1"/>
        <v>0</v>
      </c>
      <c r="I23" s="12"/>
    </row>
    <row r="24" spans="1:12" ht="22.5">
      <c r="A24" s="66" t="s">
        <v>131</v>
      </c>
      <c r="B24" s="67" t="s">
        <v>29</v>
      </c>
      <c r="C24" s="67" t="s">
        <v>50</v>
      </c>
      <c r="D24" s="68">
        <v>21140.11</v>
      </c>
      <c r="E24" s="68">
        <v>16733.93</v>
      </c>
      <c r="F24" s="68">
        <v>4406.17</v>
      </c>
      <c r="G24" s="59">
        <f t="shared" si="0"/>
        <v>-12327.76</v>
      </c>
      <c r="H24" s="59">
        <f t="shared" si="1"/>
        <v>26</v>
      </c>
      <c r="I24" s="12"/>
    </row>
    <row r="25" spans="1:12" s="10" customFormat="1" ht="45">
      <c r="A25" s="66" t="s">
        <v>133</v>
      </c>
      <c r="B25" s="67" t="s">
        <v>29</v>
      </c>
      <c r="C25" s="67" t="s">
        <v>132</v>
      </c>
      <c r="D25" s="68">
        <v>13455.38</v>
      </c>
      <c r="E25" s="68">
        <v>13454.1</v>
      </c>
      <c r="F25" s="68">
        <v>1.28</v>
      </c>
      <c r="G25" s="59">
        <f t="shared" si="0"/>
        <v>-13452.82</v>
      </c>
      <c r="H25" s="59">
        <f t="shared" si="1"/>
        <v>0</v>
      </c>
      <c r="I25" s="11"/>
    </row>
    <row r="26" spans="1:12" s="10" customFormat="1">
      <c r="A26" s="63" t="s">
        <v>189</v>
      </c>
      <c r="B26" s="64" t="s">
        <v>7</v>
      </c>
      <c r="C26" s="64"/>
      <c r="D26" s="65">
        <v>25</v>
      </c>
      <c r="E26" s="65">
        <v>23.4</v>
      </c>
      <c r="F26" s="65">
        <v>1.6</v>
      </c>
      <c r="G26" s="59">
        <f t="shared" si="0"/>
        <v>-21.799999999999997</v>
      </c>
      <c r="H26" s="59">
        <f t="shared" si="1"/>
        <v>7</v>
      </c>
      <c r="I26" s="11"/>
      <c r="J26" s="9"/>
      <c r="K26" s="9"/>
      <c r="L26" s="9"/>
    </row>
    <row r="27" spans="1:12" s="10" customFormat="1" ht="14.25">
      <c r="A27" s="66" t="s">
        <v>106</v>
      </c>
      <c r="B27" s="67" t="s">
        <v>7</v>
      </c>
      <c r="C27" s="67" t="s">
        <v>63</v>
      </c>
      <c r="D27" s="68">
        <v>25</v>
      </c>
      <c r="E27" s="68">
        <v>23.4</v>
      </c>
      <c r="F27" s="68">
        <v>1.6</v>
      </c>
      <c r="G27" s="59">
        <f t="shared" si="0"/>
        <v>-21.799999999999997</v>
      </c>
      <c r="H27" s="59">
        <f t="shared" si="1"/>
        <v>7</v>
      </c>
      <c r="I27" s="11"/>
    </row>
    <row r="28" spans="1:12" s="10" customFormat="1" ht="45">
      <c r="A28" s="63" t="s">
        <v>194</v>
      </c>
      <c r="B28" s="64" t="s">
        <v>193</v>
      </c>
      <c r="C28" s="64"/>
      <c r="D28" s="65">
        <v>21373.24</v>
      </c>
      <c r="E28" s="65">
        <v>20426.73</v>
      </c>
      <c r="F28" s="65">
        <v>946.5</v>
      </c>
      <c r="G28" s="59">
        <f t="shared" si="0"/>
        <v>-19480.23</v>
      </c>
      <c r="H28" s="59">
        <f t="shared" si="1"/>
        <v>5</v>
      </c>
      <c r="I28" s="11"/>
      <c r="J28" s="9"/>
      <c r="K28" s="9"/>
      <c r="L28" s="9"/>
    </row>
    <row r="29" spans="1:12" s="10" customFormat="1">
      <c r="A29" s="66" t="s">
        <v>106</v>
      </c>
      <c r="B29" s="67" t="s">
        <v>193</v>
      </c>
      <c r="C29" s="67" t="s">
        <v>63</v>
      </c>
      <c r="D29" s="68">
        <v>19056.78</v>
      </c>
      <c r="E29" s="68">
        <v>18110.28</v>
      </c>
      <c r="F29" s="68">
        <v>946.5</v>
      </c>
      <c r="G29" s="59">
        <f t="shared" si="0"/>
        <v>-17163.78</v>
      </c>
      <c r="H29" s="59">
        <f t="shared" si="1"/>
        <v>5</v>
      </c>
      <c r="I29" s="11"/>
      <c r="J29" s="9"/>
      <c r="K29" s="9"/>
      <c r="L29" s="9"/>
    </row>
    <row r="30" spans="1:12" s="10" customFormat="1" ht="22.5">
      <c r="A30" s="66" t="s">
        <v>103</v>
      </c>
      <c r="B30" s="67" t="s">
        <v>193</v>
      </c>
      <c r="C30" s="67" t="s">
        <v>80</v>
      </c>
      <c r="D30" s="68">
        <v>2316.4499999999998</v>
      </c>
      <c r="E30" s="68">
        <v>2316.4499999999998</v>
      </c>
      <c r="F30" s="68">
        <v>0</v>
      </c>
      <c r="G30" s="59">
        <f t="shared" si="0"/>
        <v>-2316.4499999999998</v>
      </c>
      <c r="H30" s="59">
        <f t="shared" si="1"/>
        <v>0</v>
      </c>
      <c r="I30" s="11"/>
    </row>
    <row r="31" spans="1:12" s="10" customFormat="1" ht="33.75">
      <c r="A31" s="63" t="s">
        <v>146</v>
      </c>
      <c r="B31" s="64" t="s">
        <v>23</v>
      </c>
      <c r="C31" s="64"/>
      <c r="D31" s="65">
        <v>127</v>
      </c>
      <c r="E31" s="65">
        <v>115</v>
      </c>
      <c r="F31" s="65">
        <v>12</v>
      </c>
      <c r="G31" s="59">
        <f t="shared" si="0"/>
        <v>-103</v>
      </c>
      <c r="H31" s="59">
        <f t="shared" si="1"/>
        <v>10</v>
      </c>
      <c r="I31" s="11"/>
      <c r="J31" s="9"/>
      <c r="K31" s="9"/>
      <c r="L31" s="9"/>
    </row>
    <row r="32" spans="1:12" s="10" customFormat="1" ht="45">
      <c r="A32" s="66" t="s">
        <v>179</v>
      </c>
      <c r="B32" s="67" t="s">
        <v>23</v>
      </c>
      <c r="C32" s="67" t="s">
        <v>178</v>
      </c>
      <c r="D32" s="68">
        <v>42</v>
      </c>
      <c r="E32" s="68">
        <v>42</v>
      </c>
      <c r="F32" s="68">
        <v>0</v>
      </c>
      <c r="G32" s="59">
        <f t="shared" si="0"/>
        <v>-42</v>
      </c>
      <c r="H32" s="59">
        <f t="shared" si="1"/>
        <v>0</v>
      </c>
      <c r="I32" s="11"/>
      <c r="J32" s="9"/>
      <c r="K32" s="9"/>
      <c r="L32" s="9"/>
    </row>
    <row r="33" spans="1:12" s="10" customFormat="1" ht="22.5">
      <c r="A33" s="66" t="s">
        <v>173</v>
      </c>
      <c r="B33" s="67" t="s">
        <v>23</v>
      </c>
      <c r="C33" s="67" t="s">
        <v>180</v>
      </c>
      <c r="D33" s="68">
        <v>85</v>
      </c>
      <c r="E33" s="68">
        <v>73</v>
      </c>
      <c r="F33" s="68">
        <v>12</v>
      </c>
      <c r="G33" s="59">
        <f t="shared" si="0"/>
        <v>-61</v>
      </c>
      <c r="H33" s="59">
        <f t="shared" si="1"/>
        <v>16</v>
      </c>
      <c r="I33" s="11"/>
    </row>
    <row r="34" spans="1:12" s="10" customFormat="1">
      <c r="A34" s="63" t="s">
        <v>147</v>
      </c>
      <c r="B34" s="64" t="s">
        <v>8</v>
      </c>
      <c r="C34" s="64"/>
      <c r="D34" s="65">
        <v>866</v>
      </c>
      <c r="E34" s="65">
        <v>858.7</v>
      </c>
      <c r="F34" s="65">
        <v>7.3</v>
      </c>
      <c r="G34" s="59">
        <f t="shared" si="0"/>
        <v>-851.40000000000009</v>
      </c>
      <c r="H34" s="59">
        <f t="shared" si="1"/>
        <v>1</v>
      </c>
      <c r="I34" s="11"/>
      <c r="J34" s="9"/>
      <c r="K34" s="9"/>
      <c r="L34" s="9"/>
    </row>
    <row r="35" spans="1:12" s="10" customFormat="1" ht="22.5">
      <c r="A35" s="66" t="s">
        <v>108</v>
      </c>
      <c r="B35" s="67" t="s">
        <v>8</v>
      </c>
      <c r="C35" s="67" t="s">
        <v>87</v>
      </c>
      <c r="D35" s="68">
        <v>866</v>
      </c>
      <c r="E35" s="68">
        <v>858.7</v>
      </c>
      <c r="F35" s="68">
        <v>7.3</v>
      </c>
      <c r="G35" s="59">
        <f t="shared" si="0"/>
        <v>-851.40000000000009</v>
      </c>
      <c r="H35" s="59">
        <f t="shared" si="1"/>
        <v>1</v>
      </c>
      <c r="I35" s="11"/>
      <c r="J35" s="9"/>
      <c r="K35" s="9"/>
      <c r="L35" s="9"/>
    </row>
    <row r="36" spans="1:12" s="10" customFormat="1" ht="14.25">
      <c r="A36" s="63" t="s">
        <v>148</v>
      </c>
      <c r="B36" s="64" t="s">
        <v>9</v>
      </c>
      <c r="C36" s="64"/>
      <c r="D36" s="65">
        <v>17305.22</v>
      </c>
      <c r="E36" s="65">
        <v>16110.74</v>
      </c>
      <c r="F36" s="65">
        <v>1194.48</v>
      </c>
      <c r="G36" s="59">
        <f t="shared" si="0"/>
        <v>-14916.26</v>
      </c>
      <c r="H36" s="59">
        <f t="shared" si="1"/>
        <v>7</v>
      </c>
      <c r="I36" s="11"/>
    </row>
    <row r="37" spans="1:12" s="10" customFormat="1" ht="22.5">
      <c r="A37" s="66" t="s">
        <v>109</v>
      </c>
      <c r="B37" s="67" t="s">
        <v>9</v>
      </c>
      <c r="C37" s="67" t="s">
        <v>71</v>
      </c>
      <c r="D37" s="68">
        <v>17272.75</v>
      </c>
      <c r="E37" s="68">
        <v>16078.27</v>
      </c>
      <c r="F37" s="68">
        <v>1194.48</v>
      </c>
      <c r="G37" s="59">
        <f t="shared" si="0"/>
        <v>-14883.79</v>
      </c>
      <c r="H37" s="59">
        <f t="shared" si="1"/>
        <v>7</v>
      </c>
      <c r="I37" s="11"/>
      <c r="J37" s="9"/>
      <c r="K37" s="9"/>
      <c r="L37" s="9"/>
    </row>
    <row r="38" spans="1:12" s="10" customFormat="1" ht="22.5">
      <c r="A38" s="66" t="s">
        <v>110</v>
      </c>
      <c r="B38" s="67" t="s">
        <v>9</v>
      </c>
      <c r="C38" s="67" t="s">
        <v>73</v>
      </c>
      <c r="D38" s="68">
        <v>32.47</v>
      </c>
      <c r="E38" s="68">
        <v>32.47</v>
      </c>
      <c r="F38" s="68">
        <v>0</v>
      </c>
      <c r="G38" s="59">
        <f t="shared" si="0"/>
        <v>-32.47</v>
      </c>
      <c r="H38" s="59">
        <f t="shared" si="1"/>
        <v>0</v>
      </c>
      <c r="I38" s="11"/>
      <c r="J38" s="9"/>
      <c r="K38" s="9"/>
      <c r="L38" s="9"/>
    </row>
    <row r="39" spans="1:12" s="10" customFormat="1" ht="14.25">
      <c r="A39" s="63" t="s">
        <v>149</v>
      </c>
      <c r="B39" s="64" t="s">
        <v>33</v>
      </c>
      <c r="C39" s="64"/>
      <c r="D39" s="65">
        <v>27852.240000000002</v>
      </c>
      <c r="E39" s="65">
        <v>20108.36</v>
      </c>
      <c r="F39" s="65">
        <v>7743.88</v>
      </c>
      <c r="G39" s="59">
        <f t="shared" si="0"/>
        <v>-12364.48</v>
      </c>
      <c r="H39" s="59">
        <f t="shared" si="1"/>
        <v>39</v>
      </c>
      <c r="I39" s="11"/>
    </row>
    <row r="40" spans="1:12" s="10" customFormat="1" ht="22.5">
      <c r="A40" s="66" t="s">
        <v>111</v>
      </c>
      <c r="B40" s="67" t="s">
        <v>33</v>
      </c>
      <c r="C40" s="67" t="s">
        <v>88</v>
      </c>
      <c r="D40" s="68">
        <v>27852.240000000002</v>
      </c>
      <c r="E40" s="68">
        <v>20108.36</v>
      </c>
      <c r="F40" s="68">
        <v>7743.88</v>
      </c>
      <c r="G40" s="59">
        <f t="shared" si="0"/>
        <v>-12364.48</v>
      </c>
      <c r="H40" s="59">
        <f t="shared" si="1"/>
        <v>39</v>
      </c>
      <c r="I40" s="11"/>
      <c r="J40" s="9"/>
      <c r="K40" s="9"/>
      <c r="L40" s="9"/>
    </row>
    <row r="41" spans="1:12" s="10" customFormat="1" ht="22.5">
      <c r="A41" s="63" t="s">
        <v>150</v>
      </c>
      <c r="B41" s="64" t="s">
        <v>24</v>
      </c>
      <c r="C41" s="64"/>
      <c r="D41" s="65">
        <v>4219</v>
      </c>
      <c r="E41" s="65">
        <v>3764.96</v>
      </c>
      <c r="F41" s="65">
        <v>454.04</v>
      </c>
      <c r="G41" s="59">
        <f t="shared" si="0"/>
        <v>-3310.92</v>
      </c>
      <c r="H41" s="59">
        <f t="shared" si="1"/>
        <v>12</v>
      </c>
      <c r="I41" s="11"/>
    </row>
    <row r="42" spans="1:12" s="10" customFormat="1" ht="22.5">
      <c r="A42" s="66" t="s">
        <v>107</v>
      </c>
      <c r="B42" s="67" t="s">
        <v>24</v>
      </c>
      <c r="C42" s="67" t="s">
        <v>65</v>
      </c>
      <c r="D42" s="68">
        <v>3000</v>
      </c>
      <c r="E42" s="68">
        <v>3000</v>
      </c>
      <c r="F42" s="68">
        <v>0</v>
      </c>
      <c r="G42" s="59">
        <f t="shared" si="0"/>
        <v>-3000</v>
      </c>
      <c r="H42" s="59">
        <f t="shared" si="1"/>
        <v>0</v>
      </c>
      <c r="I42" s="11"/>
      <c r="J42" s="9"/>
      <c r="K42" s="9"/>
      <c r="L42" s="9"/>
    </row>
    <row r="43" spans="1:12" ht="22.5">
      <c r="A43" s="66" t="s">
        <v>105</v>
      </c>
      <c r="B43" s="67" t="s">
        <v>24</v>
      </c>
      <c r="C43" s="67" t="s">
        <v>70</v>
      </c>
      <c r="D43" s="68">
        <v>64</v>
      </c>
      <c r="E43" s="68">
        <v>29.82</v>
      </c>
      <c r="F43" s="68">
        <v>34.18</v>
      </c>
      <c r="G43" s="59">
        <f t="shared" si="0"/>
        <v>4.3599999999999994</v>
      </c>
      <c r="H43" s="59">
        <f t="shared" si="1"/>
        <v>115</v>
      </c>
      <c r="I43" s="12"/>
    </row>
    <row r="44" spans="1:12" ht="22.5">
      <c r="A44" s="66" t="s">
        <v>274</v>
      </c>
      <c r="B44" s="67" t="s">
        <v>24</v>
      </c>
      <c r="C44" s="67" t="s">
        <v>273</v>
      </c>
      <c r="D44" s="68">
        <v>250</v>
      </c>
      <c r="E44" s="68">
        <v>0</v>
      </c>
      <c r="F44" s="68">
        <v>250</v>
      </c>
      <c r="G44" s="59">
        <f t="shared" si="0"/>
        <v>250</v>
      </c>
      <c r="H44" s="59" t="e">
        <f t="shared" si="1"/>
        <v>#DIV/0!</v>
      </c>
      <c r="I44" s="12"/>
    </row>
    <row r="45" spans="1:12" s="10" customFormat="1" ht="45">
      <c r="A45" s="66" t="s">
        <v>133</v>
      </c>
      <c r="B45" s="67" t="s">
        <v>24</v>
      </c>
      <c r="C45" s="67" t="s">
        <v>132</v>
      </c>
      <c r="D45" s="68">
        <v>905</v>
      </c>
      <c r="E45" s="68">
        <v>735.14</v>
      </c>
      <c r="F45" s="68">
        <v>169.87</v>
      </c>
      <c r="G45" s="59">
        <f t="shared" si="0"/>
        <v>-565.27</v>
      </c>
      <c r="H45" s="59">
        <f t="shared" si="1"/>
        <v>23</v>
      </c>
      <c r="I45" s="11"/>
      <c r="J45" s="9"/>
      <c r="K45" s="9"/>
      <c r="L45" s="9"/>
    </row>
    <row r="46" spans="1:12" s="10" customFormat="1">
      <c r="A46" s="63" t="s">
        <v>151</v>
      </c>
      <c r="B46" s="64" t="s">
        <v>10</v>
      </c>
      <c r="C46" s="64"/>
      <c r="D46" s="65">
        <v>1047.73</v>
      </c>
      <c r="E46" s="65">
        <v>1047.73</v>
      </c>
      <c r="F46" s="65">
        <v>0</v>
      </c>
      <c r="G46" s="59">
        <f t="shared" si="0"/>
        <v>-1047.73</v>
      </c>
      <c r="H46" s="59">
        <f t="shared" si="1"/>
        <v>0</v>
      </c>
      <c r="I46" s="11"/>
      <c r="J46" s="9"/>
      <c r="K46" s="9"/>
      <c r="L46" s="9"/>
    </row>
    <row r="47" spans="1:12" s="10" customFormat="1" ht="22.5">
      <c r="A47" s="66" t="s">
        <v>112</v>
      </c>
      <c r="B47" s="67" t="s">
        <v>10</v>
      </c>
      <c r="C47" s="67" t="s">
        <v>69</v>
      </c>
      <c r="D47" s="68">
        <v>1047.73</v>
      </c>
      <c r="E47" s="68">
        <v>1047.73</v>
      </c>
      <c r="F47" s="68">
        <v>0</v>
      </c>
      <c r="G47" s="59">
        <f t="shared" si="0"/>
        <v>-1047.73</v>
      </c>
      <c r="H47" s="59">
        <f t="shared" si="1"/>
        <v>0</v>
      </c>
      <c r="I47" s="11"/>
    </row>
    <row r="48" spans="1:12" s="10" customFormat="1">
      <c r="A48" s="63" t="s">
        <v>152</v>
      </c>
      <c r="B48" s="64" t="s">
        <v>25</v>
      </c>
      <c r="C48" s="64"/>
      <c r="D48" s="65">
        <v>1300</v>
      </c>
      <c r="E48" s="65">
        <v>1294.1500000000001</v>
      </c>
      <c r="F48" s="65">
        <v>5.85</v>
      </c>
      <c r="G48" s="59">
        <f t="shared" si="0"/>
        <v>-1288.3000000000002</v>
      </c>
      <c r="H48" s="59">
        <f t="shared" si="1"/>
        <v>0</v>
      </c>
      <c r="I48" s="11"/>
      <c r="J48" s="9"/>
      <c r="K48" s="9"/>
      <c r="L48" s="9"/>
    </row>
    <row r="49" spans="1:12" s="10" customFormat="1" ht="45">
      <c r="A49" s="66" t="s">
        <v>133</v>
      </c>
      <c r="B49" s="67" t="s">
        <v>25</v>
      </c>
      <c r="C49" s="67" t="s">
        <v>132</v>
      </c>
      <c r="D49" s="68">
        <v>1300</v>
      </c>
      <c r="E49" s="68">
        <v>1294.1500000000001</v>
      </c>
      <c r="F49" s="68">
        <v>5.85</v>
      </c>
      <c r="G49" s="59">
        <f t="shared" si="0"/>
        <v>-1288.3000000000002</v>
      </c>
      <c r="H49" s="59">
        <f t="shared" si="1"/>
        <v>0</v>
      </c>
      <c r="I49" s="11"/>
      <c r="J49" s="9"/>
      <c r="K49" s="9"/>
      <c r="L49" s="9"/>
    </row>
    <row r="50" spans="1:12" s="10" customFormat="1" ht="22.5">
      <c r="A50" s="63" t="s">
        <v>153</v>
      </c>
      <c r="B50" s="64" t="s">
        <v>26</v>
      </c>
      <c r="C50" s="64"/>
      <c r="D50" s="65">
        <v>1423.08</v>
      </c>
      <c r="E50" s="65">
        <v>0</v>
      </c>
      <c r="F50" s="65">
        <v>1423.08</v>
      </c>
      <c r="G50" s="59">
        <f t="shared" si="0"/>
        <v>1423.08</v>
      </c>
      <c r="H50" s="59" t="e">
        <f t="shared" si="1"/>
        <v>#DIV/0!</v>
      </c>
      <c r="I50" s="11"/>
    </row>
    <row r="51" spans="1:12" s="10" customFormat="1" ht="22.5">
      <c r="A51" s="66" t="s">
        <v>113</v>
      </c>
      <c r="B51" s="67" t="s">
        <v>26</v>
      </c>
      <c r="C51" s="67" t="s">
        <v>99</v>
      </c>
      <c r="D51" s="68">
        <v>1423.08</v>
      </c>
      <c r="E51" s="68">
        <v>0</v>
      </c>
      <c r="F51" s="68">
        <v>1423.08</v>
      </c>
      <c r="G51" s="59">
        <f t="shared" si="0"/>
        <v>1423.08</v>
      </c>
      <c r="H51" s="59" t="e">
        <f t="shared" si="1"/>
        <v>#DIV/0!</v>
      </c>
      <c r="I51" s="11"/>
      <c r="J51" s="9"/>
      <c r="K51" s="9"/>
      <c r="L51" s="9"/>
    </row>
    <row r="52" spans="1:12" s="10" customFormat="1" ht="22.5">
      <c r="A52" s="63" t="s">
        <v>236</v>
      </c>
      <c r="B52" s="64" t="s">
        <v>235</v>
      </c>
      <c r="C52" s="64"/>
      <c r="D52" s="65">
        <v>80068.06</v>
      </c>
      <c r="E52" s="65">
        <v>4205.47</v>
      </c>
      <c r="F52" s="65">
        <v>75862.59</v>
      </c>
      <c r="G52" s="59">
        <f t="shared" si="0"/>
        <v>71657.119999999995</v>
      </c>
      <c r="H52" s="59">
        <f t="shared" si="1"/>
        <v>1804</v>
      </c>
      <c r="I52" s="11"/>
      <c r="J52" s="9"/>
      <c r="K52" s="9"/>
      <c r="L52" s="9"/>
    </row>
    <row r="53" spans="1:12" s="10" customFormat="1" ht="22.5">
      <c r="A53" s="66" t="s">
        <v>113</v>
      </c>
      <c r="B53" s="67" t="s">
        <v>235</v>
      </c>
      <c r="C53" s="67" t="s">
        <v>99</v>
      </c>
      <c r="D53" s="68">
        <v>80068.06</v>
      </c>
      <c r="E53" s="68">
        <v>4205.47</v>
      </c>
      <c r="F53" s="68">
        <v>75862.59</v>
      </c>
      <c r="G53" s="59">
        <f t="shared" si="0"/>
        <v>71657.119999999995</v>
      </c>
      <c r="H53" s="59">
        <f t="shared" si="1"/>
        <v>1804</v>
      </c>
      <c r="I53" s="11"/>
    </row>
    <row r="54" spans="1:12" s="10" customFormat="1">
      <c r="A54" s="63" t="s">
        <v>34</v>
      </c>
      <c r="B54" s="64" t="s">
        <v>27</v>
      </c>
      <c r="C54" s="64"/>
      <c r="D54" s="65">
        <v>431168.7</v>
      </c>
      <c r="E54" s="65">
        <v>424171.22</v>
      </c>
      <c r="F54" s="65">
        <v>6997.48</v>
      </c>
      <c r="G54" s="59">
        <f t="shared" si="0"/>
        <v>-417173.74</v>
      </c>
      <c r="H54" s="59">
        <f t="shared" si="1"/>
        <v>2</v>
      </c>
      <c r="I54" s="11"/>
      <c r="J54" s="9"/>
      <c r="K54" s="9"/>
      <c r="L54" s="9"/>
    </row>
    <row r="55" spans="1:12" s="10" customFormat="1" ht="22.5">
      <c r="A55" s="66" t="s">
        <v>112</v>
      </c>
      <c r="B55" s="67" t="s">
        <v>27</v>
      </c>
      <c r="C55" s="67" t="s">
        <v>69</v>
      </c>
      <c r="D55" s="68">
        <v>63.67</v>
      </c>
      <c r="E55" s="68">
        <v>63.67</v>
      </c>
      <c r="F55" s="68">
        <v>0</v>
      </c>
      <c r="G55" s="59">
        <f t="shared" si="0"/>
        <v>-63.67</v>
      </c>
      <c r="H55" s="59">
        <f t="shared" si="1"/>
        <v>0</v>
      </c>
      <c r="I55" s="11"/>
    </row>
    <row r="56" spans="1:12" s="10" customFormat="1" ht="22.5">
      <c r="A56" s="66" t="s">
        <v>105</v>
      </c>
      <c r="B56" s="67" t="s">
        <v>27</v>
      </c>
      <c r="C56" s="67" t="s">
        <v>70</v>
      </c>
      <c r="D56" s="68">
        <v>32</v>
      </c>
      <c r="E56" s="68">
        <v>24.67</v>
      </c>
      <c r="F56" s="68">
        <v>7.34</v>
      </c>
      <c r="G56" s="59">
        <f t="shared" si="0"/>
        <v>-17.330000000000002</v>
      </c>
      <c r="H56" s="59">
        <f t="shared" si="1"/>
        <v>30</v>
      </c>
      <c r="I56" s="11"/>
      <c r="J56" s="9"/>
      <c r="K56" s="9"/>
      <c r="L56" s="9"/>
    </row>
    <row r="57" spans="1:12" s="10" customFormat="1" ht="14.25">
      <c r="A57" s="66" t="s">
        <v>114</v>
      </c>
      <c r="B57" s="67" t="s">
        <v>27</v>
      </c>
      <c r="C57" s="67" t="s">
        <v>74</v>
      </c>
      <c r="D57" s="68">
        <v>431073.03</v>
      </c>
      <c r="E57" s="68">
        <v>424082.89</v>
      </c>
      <c r="F57" s="68">
        <v>6990.15</v>
      </c>
      <c r="G57" s="59">
        <f t="shared" si="0"/>
        <v>-417092.74</v>
      </c>
      <c r="H57" s="59">
        <f t="shared" si="1"/>
        <v>2</v>
      </c>
      <c r="I57" s="11"/>
    </row>
    <row r="58" spans="1:12" s="10" customFormat="1">
      <c r="A58" s="63" t="s">
        <v>154</v>
      </c>
      <c r="B58" s="64" t="s">
        <v>11</v>
      </c>
      <c r="C58" s="64"/>
      <c r="D58" s="65">
        <v>801672.88</v>
      </c>
      <c r="E58" s="65">
        <v>757759.6</v>
      </c>
      <c r="F58" s="65">
        <v>43913.279999999999</v>
      </c>
      <c r="G58" s="59">
        <f t="shared" si="0"/>
        <v>-713846.32</v>
      </c>
      <c r="H58" s="59">
        <f t="shared" si="1"/>
        <v>6</v>
      </c>
      <c r="I58" s="11"/>
      <c r="J58" s="9"/>
      <c r="K58" s="9"/>
      <c r="L58" s="9"/>
    </row>
    <row r="59" spans="1:12" s="10" customFormat="1" ht="22.5">
      <c r="A59" s="66" t="s">
        <v>112</v>
      </c>
      <c r="B59" s="67" t="s">
        <v>11</v>
      </c>
      <c r="C59" s="67" t="s">
        <v>69</v>
      </c>
      <c r="D59" s="68">
        <v>536.33000000000004</v>
      </c>
      <c r="E59" s="68">
        <v>536.33000000000004</v>
      </c>
      <c r="F59" s="68">
        <v>0</v>
      </c>
      <c r="G59" s="59">
        <f t="shared" si="0"/>
        <v>-536.33000000000004</v>
      </c>
      <c r="H59" s="59">
        <f t="shared" si="1"/>
        <v>0</v>
      </c>
      <c r="I59" s="11"/>
      <c r="J59" s="9"/>
      <c r="K59" s="9"/>
      <c r="L59" s="9"/>
    </row>
    <row r="60" spans="1:12" s="10" customFormat="1" ht="22.5">
      <c r="A60" s="66" t="s">
        <v>105</v>
      </c>
      <c r="B60" s="67" t="s">
        <v>11</v>
      </c>
      <c r="C60" s="67" t="s">
        <v>70</v>
      </c>
      <c r="D60" s="68">
        <v>72</v>
      </c>
      <c r="E60" s="68">
        <v>72</v>
      </c>
      <c r="F60" s="68">
        <v>0</v>
      </c>
      <c r="G60" s="59">
        <f t="shared" si="0"/>
        <v>-72</v>
      </c>
      <c r="H60" s="59">
        <f t="shared" si="1"/>
        <v>0</v>
      </c>
      <c r="I60" s="11"/>
      <c r="J60" s="9"/>
      <c r="K60" s="9"/>
      <c r="L60" s="9"/>
    </row>
    <row r="61" spans="1:12" s="10" customFormat="1" ht="22.5">
      <c r="A61" s="66" t="s">
        <v>110</v>
      </c>
      <c r="B61" s="67" t="s">
        <v>11</v>
      </c>
      <c r="C61" s="67" t="s">
        <v>73</v>
      </c>
      <c r="D61" s="68">
        <v>55</v>
      </c>
      <c r="E61" s="68">
        <v>55</v>
      </c>
      <c r="F61" s="68">
        <v>0</v>
      </c>
      <c r="G61" s="59">
        <f t="shared" si="0"/>
        <v>-55</v>
      </c>
      <c r="H61" s="59">
        <f t="shared" si="1"/>
        <v>0</v>
      </c>
      <c r="I61" s="11"/>
    </row>
    <row r="62" spans="1:12" s="10" customFormat="1">
      <c r="A62" s="66" t="s">
        <v>114</v>
      </c>
      <c r="B62" s="67" t="s">
        <v>11</v>
      </c>
      <c r="C62" s="67" t="s">
        <v>74</v>
      </c>
      <c r="D62" s="68">
        <v>801009.55</v>
      </c>
      <c r="E62" s="68">
        <v>757096.27</v>
      </c>
      <c r="F62" s="68">
        <v>43913.279999999999</v>
      </c>
      <c r="G62" s="59">
        <f t="shared" si="0"/>
        <v>-713182.99</v>
      </c>
      <c r="H62" s="59">
        <f t="shared" si="1"/>
        <v>6</v>
      </c>
      <c r="I62" s="11"/>
      <c r="J62" s="9"/>
      <c r="K62" s="9"/>
      <c r="L62" s="9"/>
    </row>
    <row r="63" spans="1:12" s="10" customFormat="1">
      <c r="A63" s="63" t="s">
        <v>155</v>
      </c>
      <c r="B63" s="64" t="s">
        <v>60</v>
      </c>
      <c r="C63" s="64"/>
      <c r="D63" s="65">
        <v>96694.18</v>
      </c>
      <c r="E63" s="65">
        <v>91173.83</v>
      </c>
      <c r="F63" s="65">
        <v>5520.35</v>
      </c>
      <c r="G63" s="59">
        <f t="shared" si="0"/>
        <v>-85653.48</v>
      </c>
      <c r="H63" s="59">
        <f t="shared" si="1"/>
        <v>6</v>
      </c>
      <c r="I63" s="11"/>
      <c r="J63" s="9"/>
      <c r="K63" s="9"/>
      <c r="L63" s="9"/>
    </row>
    <row r="64" spans="1:12" ht="22.5">
      <c r="A64" s="66" t="s">
        <v>105</v>
      </c>
      <c r="B64" s="67" t="s">
        <v>60</v>
      </c>
      <c r="C64" s="67" t="s">
        <v>70</v>
      </c>
      <c r="D64" s="68">
        <v>42</v>
      </c>
      <c r="E64" s="68">
        <v>35.299999999999997</v>
      </c>
      <c r="F64" s="68">
        <v>6.7</v>
      </c>
      <c r="G64" s="59">
        <f t="shared" si="0"/>
        <v>-28.599999999999998</v>
      </c>
      <c r="H64" s="59">
        <f t="shared" si="1"/>
        <v>19</v>
      </c>
      <c r="I64" s="12"/>
    </row>
    <row r="65" spans="1:18" s="10" customFormat="1">
      <c r="A65" s="66" t="s">
        <v>114</v>
      </c>
      <c r="B65" s="67" t="s">
        <v>60</v>
      </c>
      <c r="C65" s="67" t="s">
        <v>74</v>
      </c>
      <c r="D65" s="68">
        <v>42609.919999999998</v>
      </c>
      <c r="E65" s="68">
        <v>39582.82</v>
      </c>
      <c r="F65" s="68">
        <v>3027.1</v>
      </c>
      <c r="G65" s="59">
        <f t="shared" si="0"/>
        <v>-36555.72</v>
      </c>
      <c r="H65" s="59">
        <f t="shared" si="1"/>
        <v>8</v>
      </c>
      <c r="I65" s="11"/>
      <c r="J65" s="9"/>
      <c r="K65" s="9"/>
      <c r="L65" s="9"/>
    </row>
    <row r="66" spans="1:18" s="10" customFormat="1" ht="14.25">
      <c r="A66" s="66" t="s">
        <v>116</v>
      </c>
      <c r="B66" s="67" t="s">
        <v>60</v>
      </c>
      <c r="C66" s="67" t="s">
        <v>85</v>
      </c>
      <c r="D66" s="68">
        <v>54042.26</v>
      </c>
      <c r="E66" s="68">
        <v>51555.71</v>
      </c>
      <c r="F66" s="68">
        <v>2486.5500000000002</v>
      </c>
      <c r="G66" s="59">
        <f t="shared" si="0"/>
        <v>-49069.159999999996</v>
      </c>
      <c r="H66" s="59">
        <f t="shared" si="1"/>
        <v>5</v>
      </c>
      <c r="I66" s="11"/>
    </row>
    <row r="67" spans="1:18" s="10" customFormat="1">
      <c r="A67" s="63" t="s">
        <v>156</v>
      </c>
      <c r="B67" s="64" t="s">
        <v>2</v>
      </c>
      <c r="C67" s="64"/>
      <c r="D67" s="65">
        <v>2235</v>
      </c>
      <c r="E67" s="65">
        <v>1710</v>
      </c>
      <c r="F67" s="65">
        <v>525</v>
      </c>
      <c r="G67" s="59">
        <f t="shared" si="0"/>
        <v>-1185</v>
      </c>
      <c r="H67" s="59">
        <f t="shared" si="1"/>
        <v>31</v>
      </c>
      <c r="I67" s="11"/>
      <c r="J67" s="9"/>
      <c r="K67" s="9"/>
      <c r="L67" s="9"/>
    </row>
    <row r="68" spans="1:18" s="37" customFormat="1">
      <c r="A68" s="66" t="s">
        <v>115</v>
      </c>
      <c r="B68" s="67" t="s">
        <v>2</v>
      </c>
      <c r="C68" s="67" t="s">
        <v>66</v>
      </c>
      <c r="D68" s="68">
        <v>2196.5</v>
      </c>
      <c r="E68" s="68">
        <v>1671.5</v>
      </c>
      <c r="F68" s="68">
        <v>525</v>
      </c>
      <c r="G68" s="59">
        <f t="shared" si="0"/>
        <v>-1146.5</v>
      </c>
      <c r="H68" s="59">
        <f t="shared" si="1"/>
        <v>31</v>
      </c>
      <c r="I68" s="11"/>
      <c r="J68" s="9"/>
      <c r="K68" s="9"/>
      <c r="L68" s="9"/>
      <c r="M68" s="10"/>
      <c r="N68" s="10"/>
      <c r="O68" s="10"/>
      <c r="P68" s="10"/>
      <c r="Q68" s="10"/>
      <c r="R68" s="10"/>
    </row>
    <row r="69" spans="1:18" s="10" customFormat="1" ht="33.75">
      <c r="A69" s="66" t="s">
        <v>200</v>
      </c>
      <c r="B69" s="67" t="s">
        <v>2</v>
      </c>
      <c r="C69" s="67" t="s">
        <v>199</v>
      </c>
      <c r="D69" s="68">
        <v>38.5</v>
      </c>
      <c r="E69" s="68">
        <v>38.5</v>
      </c>
      <c r="F69" s="68">
        <v>0</v>
      </c>
      <c r="G69" s="59">
        <f t="shared" ref="G69:G95" si="2">F69-E69</f>
        <v>-38.5</v>
      </c>
      <c r="H69" s="59">
        <f t="shared" ref="H69:H95" si="3">ROUND(F69/E69*100,0)</f>
        <v>0</v>
      </c>
      <c r="I69" s="11"/>
      <c r="J69" s="9"/>
      <c r="K69" s="9"/>
      <c r="L69" s="9"/>
    </row>
    <row r="70" spans="1:18" s="10" customFormat="1" ht="14.25">
      <c r="A70" s="63" t="s">
        <v>157</v>
      </c>
      <c r="B70" s="64" t="s">
        <v>12</v>
      </c>
      <c r="C70" s="64"/>
      <c r="D70" s="65">
        <v>95508.03</v>
      </c>
      <c r="E70" s="65">
        <v>90735.76</v>
      </c>
      <c r="F70" s="65">
        <v>4772.28</v>
      </c>
      <c r="G70" s="59">
        <f t="shared" si="2"/>
        <v>-85963.48</v>
      </c>
      <c r="H70" s="59">
        <f t="shared" si="3"/>
        <v>5</v>
      </c>
      <c r="I70" s="11"/>
    </row>
    <row r="71" spans="1:18" s="10" customFormat="1">
      <c r="A71" s="66" t="s">
        <v>114</v>
      </c>
      <c r="B71" s="67" t="s">
        <v>12</v>
      </c>
      <c r="C71" s="67" t="s">
        <v>74</v>
      </c>
      <c r="D71" s="68">
        <v>84865.66</v>
      </c>
      <c r="E71" s="68">
        <v>80513.070000000007</v>
      </c>
      <c r="F71" s="68">
        <v>4352.59</v>
      </c>
      <c r="G71" s="59">
        <f t="shared" si="2"/>
        <v>-76160.48000000001</v>
      </c>
      <c r="H71" s="59">
        <f t="shared" si="3"/>
        <v>5</v>
      </c>
      <c r="I71" s="11"/>
      <c r="J71" s="9"/>
      <c r="K71" s="9"/>
      <c r="L71" s="9"/>
    </row>
    <row r="72" spans="1:18" s="10" customFormat="1" ht="22.5">
      <c r="A72" s="66" t="s">
        <v>103</v>
      </c>
      <c r="B72" s="67" t="s">
        <v>12</v>
      </c>
      <c r="C72" s="67" t="s">
        <v>80</v>
      </c>
      <c r="D72" s="68">
        <v>10642.37</v>
      </c>
      <c r="E72" s="68">
        <v>10222.69</v>
      </c>
      <c r="F72" s="68">
        <v>419.68</v>
      </c>
      <c r="G72" s="59">
        <f t="shared" si="2"/>
        <v>-9803.01</v>
      </c>
      <c r="H72" s="59">
        <f t="shared" si="3"/>
        <v>4</v>
      </c>
      <c r="I72" s="11"/>
      <c r="J72" s="9"/>
      <c r="K72" s="9"/>
      <c r="L72" s="9"/>
    </row>
    <row r="73" spans="1:18" s="10" customFormat="1" ht="14.25">
      <c r="A73" s="63" t="s">
        <v>158</v>
      </c>
      <c r="B73" s="64" t="s">
        <v>13</v>
      </c>
      <c r="C73" s="64"/>
      <c r="D73" s="65">
        <v>97614.46</v>
      </c>
      <c r="E73" s="65">
        <v>84834.64</v>
      </c>
      <c r="F73" s="65">
        <v>12779.81</v>
      </c>
      <c r="G73" s="59">
        <f t="shared" si="2"/>
        <v>-72054.83</v>
      </c>
      <c r="H73" s="59">
        <f t="shared" si="3"/>
        <v>15</v>
      </c>
      <c r="I73" s="11"/>
    </row>
    <row r="74" spans="1:18" s="10" customFormat="1">
      <c r="A74" s="66" t="s">
        <v>116</v>
      </c>
      <c r="B74" s="67" t="s">
        <v>13</v>
      </c>
      <c r="C74" s="67" t="s">
        <v>85</v>
      </c>
      <c r="D74" s="68">
        <v>97614.46</v>
      </c>
      <c r="E74" s="68">
        <v>84834.64</v>
      </c>
      <c r="F74" s="68">
        <v>12779.81</v>
      </c>
      <c r="G74" s="59">
        <f t="shared" si="2"/>
        <v>-72054.83</v>
      </c>
      <c r="H74" s="59">
        <f t="shared" si="3"/>
        <v>15</v>
      </c>
      <c r="I74" s="11"/>
      <c r="J74" s="9"/>
      <c r="K74" s="9"/>
      <c r="L74" s="9"/>
    </row>
    <row r="75" spans="1:18" s="10" customFormat="1" ht="22.5">
      <c r="A75" s="63" t="s">
        <v>159</v>
      </c>
      <c r="B75" s="64" t="s">
        <v>47</v>
      </c>
      <c r="C75" s="64"/>
      <c r="D75" s="65">
        <v>6761.54</v>
      </c>
      <c r="E75" s="65">
        <v>6761.54</v>
      </c>
      <c r="F75" s="65">
        <v>0</v>
      </c>
      <c r="G75" s="59">
        <f t="shared" si="2"/>
        <v>-6761.54</v>
      </c>
      <c r="H75" s="59">
        <f t="shared" si="3"/>
        <v>0</v>
      </c>
      <c r="I75" s="11"/>
      <c r="J75" s="9"/>
      <c r="K75" s="9"/>
      <c r="L75" s="9"/>
    </row>
    <row r="76" spans="1:18" s="10" customFormat="1" ht="33.75">
      <c r="A76" s="66" t="s">
        <v>250</v>
      </c>
      <c r="B76" s="67" t="s">
        <v>47</v>
      </c>
      <c r="C76" s="67" t="s">
        <v>253</v>
      </c>
      <c r="D76" s="68">
        <v>41.5</v>
      </c>
      <c r="E76" s="68">
        <v>41.5</v>
      </c>
      <c r="F76" s="68">
        <v>0</v>
      </c>
      <c r="G76" s="59">
        <f t="shared" si="2"/>
        <v>-41.5</v>
      </c>
      <c r="H76" s="59">
        <f t="shared" si="3"/>
        <v>0</v>
      </c>
      <c r="I76" s="11"/>
      <c r="J76" s="9"/>
      <c r="K76" s="9"/>
      <c r="L76" s="9"/>
    </row>
    <row r="77" spans="1:18" s="10" customFormat="1" ht="33.75">
      <c r="A77" s="66" t="s">
        <v>117</v>
      </c>
      <c r="B77" s="67" t="s">
        <v>47</v>
      </c>
      <c r="C77" s="67" t="s">
        <v>92</v>
      </c>
      <c r="D77" s="68">
        <v>6695.04</v>
      </c>
      <c r="E77" s="68">
        <v>6695.04</v>
      </c>
      <c r="F77" s="68">
        <v>0</v>
      </c>
      <c r="G77" s="59">
        <f t="shared" si="2"/>
        <v>-6695.04</v>
      </c>
      <c r="H77" s="59">
        <f t="shared" si="3"/>
        <v>0</v>
      </c>
      <c r="I77" s="11"/>
    </row>
    <row r="78" spans="1:18" s="10" customFormat="1" ht="33.75">
      <c r="A78" s="66" t="s">
        <v>174</v>
      </c>
      <c r="B78" s="67" t="s">
        <v>47</v>
      </c>
      <c r="C78" s="67" t="s">
        <v>181</v>
      </c>
      <c r="D78" s="68">
        <v>25</v>
      </c>
      <c r="E78" s="68">
        <v>25</v>
      </c>
      <c r="F78" s="68">
        <v>0</v>
      </c>
      <c r="G78" s="59">
        <f t="shared" si="2"/>
        <v>-25</v>
      </c>
      <c r="H78" s="59">
        <f t="shared" si="3"/>
        <v>0</v>
      </c>
      <c r="I78" s="11"/>
      <c r="J78" s="9"/>
      <c r="K78" s="9"/>
      <c r="L78" s="9"/>
    </row>
    <row r="79" spans="1:18" s="10" customFormat="1">
      <c r="A79" s="63" t="s">
        <v>160</v>
      </c>
      <c r="B79" s="64" t="s">
        <v>14</v>
      </c>
      <c r="C79" s="64"/>
      <c r="D79" s="65">
        <v>9309.2000000000007</v>
      </c>
      <c r="E79" s="65">
        <v>8413.34</v>
      </c>
      <c r="F79" s="65">
        <v>895.86</v>
      </c>
      <c r="G79" s="59">
        <f t="shared" si="2"/>
        <v>-7517.4800000000005</v>
      </c>
      <c r="H79" s="59">
        <f t="shared" si="3"/>
        <v>11</v>
      </c>
      <c r="I79" s="11"/>
      <c r="J79" s="9"/>
      <c r="K79" s="9"/>
      <c r="L79" s="9"/>
    </row>
    <row r="80" spans="1:18" s="10" customFormat="1" ht="45">
      <c r="A80" s="66" t="s">
        <v>118</v>
      </c>
      <c r="B80" s="67" t="s">
        <v>14</v>
      </c>
      <c r="C80" s="67" t="s">
        <v>72</v>
      </c>
      <c r="D80" s="68">
        <v>9309.2000000000007</v>
      </c>
      <c r="E80" s="68">
        <v>8413.34</v>
      </c>
      <c r="F80" s="68">
        <v>895.86</v>
      </c>
      <c r="G80" s="59">
        <f t="shared" si="2"/>
        <v>-7517.4800000000005</v>
      </c>
      <c r="H80" s="59">
        <f t="shared" si="3"/>
        <v>11</v>
      </c>
      <c r="I80" s="11"/>
    </row>
    <row r="81" spans="1:12" s="10" customFormat="1">
      <c r="A81" s="63" t="s">
        <v>161</v>
      </c>
      <c r="B81" s="64" t="s">
        <v>15</v>
      </c>
      <c r="C81" s="64"/>
      <c r="D81" s="65">
        <v>54546.63</v>
      </c>
      <c r="E81" s="65">
        <v>53802.13</v>
      </c>
      <c r="F81" s="65">
        <v>744.5</v>
      </c>
      <c r="G81" s="59">
        <f t="shared" si="2"/>
        <v>-53057.63</v>
      </c>
      <c r="H81" s="59">
        <f t="shared" si="3"/>
        <v>1</v>
      </c>
      <c r="I81" s="11"/>
      <c r="J81" s="9"/>
      <c r="K81" s="9"/>
      <c r="L81" s="9"/>
    </row>
    <row r="82" spans="1:12" s="10" customFormat="1">
      <c r="A82" s="66" t="s">
        <v>119</v>
      </c>
      <c r="B82" s="67" t="s">
        <v>15</v>
      </c>
      <c r="C82" s="67" t="s">
        <v>68</v>
      </c>
      <c r="D82" s="68">
        <v>51641.63</v>
      </c>
      <c r="E82" s="68">
        <v>51119.51</v>
      </c>
      <c r="F82" s="68">
        <v>522.12</v>
      </c>
      <c r="G82" s="59">
        <f t="shared" si="2"/>
        <v>-50597.39</v>
      </c>
      <c r="H82" s="59">
        <f t="shared" si="3"/>
        <v>1</v>
      </c>
      <c r="I82" s="11"/>
      <c r="J82" s="9"/>
      <c r="K82" s="9"/>
      <c r="L82" s="9"/>
    </row>
    <row r="83" spans="1:12" s="10" customFormat="1" ht="45">
      <c r="A83" s="66" t="s">
        <v>118</v>
      </c>
      <c r="B83" s="67" t="s">
        <v>15</v>
      </c>
      <c r="C83" s="67" t="s">
        <v>72</v>
      </c>
      <c r="D83" s="68">
        <v>2905</v>
      </c>
      <c r="E83" s="68">
        <v>2682.62</v>
      </c>
      <c r="F83" s="68">
        <v>222.38</v>
      </c>
      <c r="G83" s="59">
        <f t="shared" si="2"/>
        <v>-2460.2399999999998</v>
      </c>
      <c r="H83" s="59">
        <f t="shared" si="3"/>
        <v>8</v>
      </c>
      <c r="I83" s="11"/>
    </row>
    <row r="84" spans="1:12" s="10" customFormat="1">
      <c r="A84" s="63" t="s">
        <v>166</v>
      </c>
      <c r="B84" s="64" t="s">
        <v>165</v>
      </c>
      <c r="C84" s="64"/>
      <c r="D84" s="65">
        <v>5858</v>
      </c>
      <c r="E84" s="65">
        <v>5858</v>
      </c>
      <c r="F84" s="65">
        <v>0</v>
      </c>
      <c r="G84" s="59">
        <f t="shared" si="2"/>
        <v>-5858</v>
      </c>
      <c r="H84" s="59">
        <f t="shared" si="3"/>
        <v>0</v>
      </c>
      <c r="J84" s="9"/>
      <c r="K84" s="9"/>
      <c r="L84" s="9"/>
    </row>
    <row r="85" spans="1:12" s="10" customFormat="1" ht="14.25">
      <c r="A85" s="66" t="s">
        <v>114</v>
      </c>
      <c r="B85" s="67" t="s">
        <v>165</v>
      </c>
      <c r="C85" s="67" t="s">
        <v>74</v>
      </c>
      <c r="D85" s="68">
        <v>5858</v>
      </c>
      <c r="E85" s="68">
        <v>5858</v>
      </c>
      <c r="F85" s="68">
        <v>0</v>
      </c>
      <c r="G85" s="59">
        <f t="shared" si="2"/>
        <v>-5858</v>
      </c>
      <c r="H85" s="59">
        <f t="shared" si="3"/>
        <v>0</v>
      </c>
    </row>
    <row r="86" spans="1:12" s="10" customFormat="1" ht="22.5">
      <c r="A86" s="63" t="s">
        <v>162</v>
      </c>
      <c r="B86" s="64" t="s">
        <v>16</v>
      </c>
      <c r="C86" s="64"/>
      <c r="D86" s="65">
        <v>3311.03</v>
      </c>
      <c r="E86" s="65">
        <v>3308.03</v>
      </c>
      <c r="F86" s="65">
        <v>3</v>
      </c>
      <c r="G86" s="59">
        <f t="shared" si="2"/>
        <v>-3305.03</v>
      </c>
      <c r="H86" s="59">
        <f t="shared" si="3"/>
        <v>0</v>
      </c>
      <c r="J86" s="9"/>
      <c r="K86" s="9"/>
      <c r="L86" s="9"/>
    </row>
    <row r="87" spans="1:12" s="10" customFormat="1" ht="22.5">
      <c r="A87" s="66" t="s">
        <v>103</v>
      </c>
      <c r="B87" s="67" t="s">
        <v>16</v>
      </c>
      <c r="C87" s="67" t="s">
        <v>80</v>
      </c>
      <c r="D87" s="68">
        <v>3308.03</v>
      </c>
      <c r="E87" s="68">
        <v>3308.03</v>
      </c>
      <c r="F87" s="68">
        <v>0</v>
      </c>
      <c r="G87" s="59">
        <f t="shared" si="2"/>
        <v>-3308.03</v>
      </c>
      <c r="H87" s="59">
        <f t="shared" si="3"/>
        <v>0</v>
      </c>
      <c r="J87" s="9"/>
      <c r="K87" s="9"/>
      <c r="L87" s="9"/>
    </row>
    <row r="88" spans="1:12" s="10" customFormat="1" ht="22.5">
      <c r="A88" s="66" t="s">
        <v>173</v>
      </c>
      <c r="B88" s="67" t="s">
        <v>16</v>
      </c>
      <c r="C88" s="67" t="s">
        <v>180</v>
      </c>
      <c r="D88" s="68">
        <v>3</v>
      </c>
      <c r="E88" s="68">
        <v>0</v>
      </c>
      <c r="F88" s="68">
        <v>3</v>
      </c>
      <c r="G88" s="59">
        <f t="shared" si="2"/>
        <v>3</v>
      </c>
      <c r="H88" s="59" t="e">
        <f t="shared" si="3"/>
        <v>#DIV/0!</v>
      </c>
    </row>
    <row r="89" spans="1:12" s="10" customFormat="1">
      <c r="A89" s="63" t="s">
        <v>163</v>
      </c>
      <c r="B89" s="64" t="s">
        <v>17</v>
      </c>
      <c r="C89" s="64"/>
      <c r="D89" s="65">
        <v>7448.8</v>
      </c>
      <c r="E89" s="65">
        <v>5782.13</v>
      </c>
      <c r="F89" s="65">
        <v>1666.67</v>
      </c>
      <c r="G89" s="59">
        <f t="shared" si="2"/>
        <v>-4115.46</v>
      </c>
      <c r="H89" s="59">
        <f t="shared" si="3"/>
        <v>29</v>
      </c>
      <c r="J89" s="9"/>
      <c r="K89" s="9"/>
      <c r="L89" s="9"/>
    </row>
    <row r="90" spans="1:12" s="10" customFormat="1" ht="22.5">
      <c r="A90" s="66" t="s">
        <v>120</v>
      </c>
      <c r="B90" s="67" t="s">
        <v>17</v>
      </c>
      <c r="C90" s="67" t="s">
        <v>67</v>
      </c>
      <c r="D90" s="68">
        <v>7448.8</v>
      </c>
      <c r="E90" s="68">
        <v>5782.13</v>
      </c>
      <c r="F90" s="68">
        <v>1666.67</v>
      </c>
      <c r="G90" s="59">
        <f t="shared" si="2"/>
        <v>-4115.46</v>
      </c>
      <c r="H90" s="59">
        <f t="shared" si="3"/>
        <v>29</v>
      </c>
      <c r="J90" s="9"/>
      <c r="K90" s="9"/>
      <c r="L90" s="9"/>
    </row>
    <row r="91" spans="1:12" ht="22.5">
      <c r="A91" s="63" t="s">
        <v>254</v>
      </c>
      <c r="B91" s="64" t="s">
        <v>32</v>
      </c>
      <c r="C91" s="64"/>
      <c r="D91" s="65">
        <v>5.6</v>
      </c>
      <c r="E91" s="65">
        <v>4.84</v>
      </c>
      <c r="F91" s="65">
        <v>0.76</v>
      </c>
      <c r="G91" s="59">
        <f t="shared" si="2"/>
        <v>-4.08</v>
      </c>
      <c r="H91" s="59">
        <f t="shared" si="3"/>
        <v>16</v>
      </c>
    </row>
    <row r="92" spans="1:12" s="10" customFormat="1" ht="22.5">
      <c r="A92" s="66" t="s">
        <v>103</v>
      </c>
      <c r="B92" s="67" t="s">
        <v>32</v>
      </c>
      <c r="C92" s="67" t="s">
        <v>80</v>
      </c>
      <c r="D92" s="68">
        <v>5.6</v>
      </c>
      <c r="E92" s="68">
        <v>4.84</v>
      </c>
      <c r="F92" s="68">
        <v>0.76</v>
      </c>
      <c r="G92" s="59">
        <f t="shared" si="2"/>
        <v>-4.08</v>
      </c>
      <c r="H92" s="59">
        <f t="shared" si="3"/>
        <v>16</v>
      </c>
      <c r="J92" s="9"/>
      <c r="K92" s="9"/>
      <c r="L92" s="9"/>
    </row>
    <row r="93" spans="1:12" ht="33.75">
      <c r="A93" s="63" t="s">
        <v>164</v>
      </c>
      <c r="B93" s="64" t="s">
        <v>30</v>
      </c>
      <c r="C93" s="64"/>
      <c r="D93" s="65">
        <v>147107.57999999999</v>
      </c>
      <c r="E93" s="65">
        <v>147107.57999999999</v>
      </c>
      <c r="F93" s="65">
        <v>0</v>
      </c>
      <c r="G93" s="59">
        <f t="shared" si="2"/>
        <v>-147107.57999999999</v>
      </c>
      <c r="H93" s="59">
        <f t="shared" si="3"/>
        <v>0</v>
      </c>
    </row>
    <row r="94" spans="1:12" s="10" customFormat="1" ht="22.5">
      <c r="A94" s="66" t="s">
        <v>103</v>
      </c>
      <c r="B94" s="67" t="s">
        <v>30</v>
      </c>
      <c r="C94" s="67" t="s">
        <v>80</v>
      </c>
      <c r="D94" s="68">
        <v>147107.57999999999</v>
      </c>
      <c r="E94" s="68">
        <v>147107.57999999999</v>
      </c>
      <c r="F94" s="68">
        <v>0</v>
      </c>
      <c r="G94" s="59">
        <f t="shared" si="2"/>
        <v>-147107.57999999999</v>
      </c>
      <c r="H94" s="59">
        <f t="shared" si="3"/>
        <v>0</v>
      </c>
      <c r="J94" s="9"/>
      <c r="K94" s="9"/>
      <c r="L94" s="9"/>
    </row>
    <row r="95" spans="1:12" ht="22.5">
      <c r="A95" s="63" t="s">
        <v>275</v>
      </c>
      <c r="B95" s="64" t="s">
        <v>31</v>
      </c>
      <c r="C95" s="64"/>
      <c r="D95" s="65">
        <v>1194.6300000000001</v>
      </c>
      <c r="E95" s="65">
        <v>1194.6300000000001</v>
      </c>
      <c r="F95" s="65">
        <v>0</v>
      </c>
      <c r="G95" s="59">
        <f t="shared" si="2"/>
        <v>-1194.6300000000001</v>
      </c>
      <c r="H95" s="59">
        <f t="shared" si="3"/>
        <v>0</v>
      </c>
    </row>
    <row r="96" spans="1:12" s="10" customFormat="1" ht="22.5">
      <c r="A96" s="66" t="s">
        <v>242</v>
      </c>
      <c r="B96" s="67" t="s">
        <v>31</v>
      </c>
      <c r="C96" s="67" t="s">
        <v>241</v>
      </c>
      <c r="D96" s="68">
        <v>1194.6300000000001</v>
      </c>
      <c r="E96" s="68">
        <v>1194.6300000000001</v>
      </c>
      <c r="F96" s="68">
        <v>0</v>
      </c>
      <c r="G96" s="59">
        <f t="shared" ref="G96" si="4">F96-E96</f>
        <v>-1194.6300000000001</v>
      </c>
      <c r="H96" s="59">
        <f t="shared" ref="H96" si="5">ROUND(F96/E96*100,0)</f>
        <v>0</v>
      </c>
      <c r="J96" s="9"/>
      <c r="K96" s="9"/>
      <c r="L96" s="9"/>
    </row>
  </sheetData>
  <autoFilter ref="A1:C96"/>
  <mergeCells count="2">
    <mergeCell ref="A2:H2"/>
    <mergeCell ref="A1:H1"/>
  </mergeCells>
  <phoneticPr fontId="5" type="noConversion"/>
  <pageMargins left="0.23622047244094488" right="0.23622047244094488" top="0.3543307086614173" bottom="0.3543307086614173" header="0.31496062992125984" footer="0.31496062992125984"/>
  <pageSetup paperSize="9" scale="7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204"/>
  <sheetViews>
    <sheetView showGridLines="0" workbookViewId="0">
      <pane xSplit="3" ySplit="6" topLeftCell="D188" activePane="bottomRight" state="frozen"/>
      <selection pane="topRight" activeCell="C1" sqref="C1"/>
      <selection pane="bottomLeft" activeCell="A7" sqref="A7"/>
      <selection pane="bottomRight" activeCell="C196" sqref="C196"/>
    </sheetView>
  </sheetViews>
  <sheetFormatPr defaultColWidth="9.140625" defaultRowHeight="15"/>
  <cols>
    <col min="1" max="1" width="50.28515625" style="2" customWidth="1"/>
    <col min="2" max="2" width="15.28515625" style="2" customWidth="1"/>
    <col min="3" max="3" width="9.140625" style="7" customWidth="1"/>
    <col min="4" max="5" width="14.5703125" style="8" customWidth="1"/>
    <col min="6" max="6" width="14.140625" style="8" customWidth="1"/>
    <col min="7" max="7" width="11.28515625" style="2" customWidth="1"/>
    <col min="8" max="16384" width="9.140625" style="2"/>
  </cols>
  <sheetData>
    <row r="1" spans="1:7">
      <c r="A1" s="51"/>
      <c r="B1" s="1"/>
      <c r="C1" s="51"/>
      <c r="D1" s="51"/>
      <c r="E1" s="51"/>
      <c r="F1" s="51"/>
      <c r="G1" s="1"/>
    </row>
    <row r="2" spans="1:7" ht="37.5" customHeight="1">
      <c r="A2" s="86" t="s">
        <v>97</v>
      </c>
      <c r="B2" s="87"/>
      <c r="C2" s="87"/>
      <c r="D2" s="87"/>
      <c r="E2" s="87"/>
      <c r="F2" s="87"/>
      <c r="G2" s="87"/>
    </row>
    <row r="3" spans="1:7">
      <c r="A3" s="88" t="s">
        <v>283</v>
      </c>
      <c r="B3" s="87"/>
      <c r="C3" s="87"/>
      <c r="D3" s="87"/>
      <c r="E3" s="87"/>
      <c r="F3" s="87"/>
      <c r="G3" s="87"/>
    </row>
    <row r="4" spans="1:7">
      <c r="A4" s="1"/>
      <c r="C4" s="3"/>
      <c r="D4" s="4"/>
      <c r="E4" s="4"/>
      <c r="F4" s="4"/>
      <c r="G4" s="1"/>
    </row>
    <row r="5" spans="1:7">
      <c r="B5" s="3" t="s">
        <v>91</v>
      </c>
      <c r="C5" s="3"/>
      <c r="D5" s="5"/>
      <c r="E5" s="5"/>
      <c r="F5" s="4"/>
      <c r="G5" s="1"/>
    </row>
    <row r="6" spans="1:7" ht="30">
      <c r="A6" s="28" t="s">
        <v>96</v>
      </c>
      <c r="B6" s="28" t="s">
        <v>90</v>
      </c>
      <c r="C6" s="28" t="s">
        <v>95</v>
      </c>
      <c r="D6" s="18" t="s">
        <v>28</v>
      </c>
      <c r="E6" s="29" t="s">
        <v>282</v>
      </c>
      <c r="F6" s="30" t="s">
        <v>19</v>
      </c>
      <c r="G6" s="31" t="s">
        <v>20</v>
      </c>
    </row>
    <row r="7" spans="1:7" s="39" customFormat="1" ht="14.25">
      <c r="A7" s="73" t="s">
        <v>89</v>
      </c>
      <c r="B7" s="74"/>
      <c r="C7" s="74"/>
      <c r="D7" s="75">
        <v>2130234.67</v>
      </c>
      <c r="E7" s="75">
        <v>1942384.85</v>
      </c>
      <c r="F7" s="75">
        <v>187849.82</v>
      </c>
      <c r="G7" s="75">
        <f>E7*100/D7</f>
        <v>91.181731165796862</v>
      </c>
    </row>
    <row r="8" spans="1:7" s="39" customFormat="1" ht="22.5">
      <c r="A8" s="76" t="s">
        <v>249</v>
      </c>
      <c r="B8" s="77" t="s">
        <v>252</v>
      </c>
      <c r="C8" s="77"/>
      <c r="D8" s="78">
        <v>85</v>
      </c>
      <c r="E8" s="78">
        <v>55</v>
      </c>
      <c r="F8" s="78">
        <v>30</v>
      </c>
      <c r="G8" s="75">
        <f t="shared" ref="G8:G71" si="0">E8*100/D8</f>
        <v>64.705882352941174</v>
      </c>
    </row>
    <row r="9" spans="1:7" ht="22.5">
      <c r="A9" s="76" t="s">
        <v>256</v>
      </c>
      <c r="B9" s="77" t="s">
        <v>255</v>
      </c>
      <c r="C9" s="77"/>
      <c r="D9" s="78">
        <v>85</v>
      </c>
      <c r="E9" s="78">
        <v>55</v>
      </c>
      <c r="F9" s="78">
        <v>30</v>
      </c>
      <c r="G9" s="75">
        <f t="shared" si="0"/>
        <v>64.705882352941174</v>
      </c>
    </row>
    <row r="10" spans="1:7" s="6" customFormat="1">
      <c r="A10" s="79" t="s">
        <v>145</v>
      </c>
      <c r="B10" s="80" t="s">
        <v>255</v>
      </c>
      <c r="C10" s="80" t="s">
        <v>29</v>
      </c>
      <c r="D10" s="27">
        <v>85</v>
      </c>
      <c r="E10" s="27">
        <v>55</v>
      </c>
      <c r="F10" s="27">
        <v>30</v>
      </c>
      <c r="G10" s="75">
        <f t="shared" si="0"/>
        <v>64.705882352941174</v>
      </c>
    </row>
    <row r="11" spans="1:7" s="39" customFormat="1" ht="33.75">
      <c r="A11" s="76" t="s">
        <v>250</v>
      </c>
      <c r="B11" s="77" t="s">
        <v>253</v>
      </c>
      <c r="C11" s="77"/>
      <c r="D11" s="78">
        <v>41.5</v>
      </c>
      <c r="E11" s="78">
        <v>41.5</v>
      </c>
      <c r="F11" s="78">
        <v>0</v>
      </c>
      <c r="G11" s="75">
        <f t="shared" si="0"/>
        <v>100</v>
      </c>
    </row>
    <row r="12" spans="1:7" s="6" customFormat="1" ht="33.75">
      <c r="A12" s="76" t="s">
        <v>258</v>
      </c>
      <c r="B12" s="77" t="s">
        <v>257</v>
      </c>
      <c r="C12" s="77"/>
      <c r="D12" s="78">
        <v>41.5</v>
      </c>
      <c r="E12" s="78">
        <v>41.5</v>
      </c>
      <c r="F12" s="78">
        <v>0</v>
      </c>
      <c r="G12" s="75">
        <f t="shared" si="0"/>
        <v>100</v>
      </c>
    </row>
    <row r="13" spans="1:7" s="6" customFormat="1">
      <c r="A13" s="79" t="s">
        <v>159</v>
      </c>
      <c r="B13" s="80" t="s">
        <v>257</v>
      </c>
      <c r="C13" s="80" t="s">
        <v>47</v>
      </c>
      <c r="D13" s="27">
        <v>41.5</v>
      </c>
      <c r="E13" s="27">
        <v>41.5</v>
      </c>
      <c r="F13" s="27">
        <v>0</v>
      </c>
      <c r="G13" s="75">
        <f t="shared" si="0"/>
        <v>100</v>
      </c>
    </row>
    <row r="14" spans="1:7" s="38" customFormat="1">
      <c r="A14" s="76" t="s">
        <v>106</v>
      </c>
      <c r="B14" s="77" t="s">
        <v>63</v>
      </c>
      <c r="C14" s="77"/>
      <c r="D14" s="78">
        <v>19081.78</v>
      </c>
      <c r="E14" s="78">
        <v>18133.68</v>
      </c>
      <c r="F14" s="78">
        <v>948.1</v>
      </c>
      <c r="G14" s="75">
        <f t="shared" si="0"/>
        <v>95.031385960848525</v>
      </c>
    </row>
    <row r="15" spans="1:7" ht="22.5">
      <c r="A15" s="76" t="s">
        <v>48</v>
      </c>
      <c r="B15" s="77" t="s">
        <v>52</v>
      </c>
      <c r="C15" s="77"/>
      <c r="D15" s="78">
        <v>1076.56</v>
      </c>
      <c r="E15" s="78">
        <v>1076.56</v>
      </c>
      <c r="F15" s="78">
        <v>0</v>
      </c>
      <c r="G15" s="75">
        <f t="shared" si="0"/>
        <v>100</v>
      </c>
    </row>
    <row r="16" spans="1:7" s="6" customFormat="1" ht="22.5">
      <c r="A16" s="79" t="s">
        <v>194</v>
      </c>
      <c r="B16" s="80" t="s">
        <v>52</v>
      </c>
      <c r="C16" s="80" t="s">
        <v>193</v>
      </c>
      <c r="D16" s="27">
        <v>1076.56</v>
      </c>
      <c r="E16" s="27">
        <v>1076.56</v>
      </c>
      <c r="F16" s="27">
        <v>0</v>
      </c>
      <c r="G16" s="75">
        <f t="shared" si="0"/>
        <v>100</v>
      </c>
    </row>
    <row r="17" spans="1:7" ht="22.5">
      <c r="A17" s="76" t="s">
        <v>49</v>
      </c>
      <c r="B17" s="77" t="s">
        <v>64</v>
      </c>
      <c r="C17" s="77"/>
      <c r="D17" s="78">
        <v>2480.56</v>
      </c>
      <c r="E17" s="78">
        <v>2326.56</v>
      </c>
      <c r="F17" s="78">
        <v>154</v>
      </c>
      <c r="G17" s="75">
        <f t="shared" si="0"/>
        <v>93.791724449317897</v>
      </c>
    </row>
    <row r="18" spans="1:7" s="6" customFormat="1" ht="22.5">
      <c r="A18" s="79" t="s">
        <v>194</v>
      </c>
      <c r="B18" s="80" t="s">
        <v>64</v>
      </c>
      <c r="C18" s="80" t="s">
        <v>193</v>
      </c>
      <c r="D18" s="27">
        <v>2480.56</v>
      </c>
      <c r="E18" s="27">
        <v>2326.56</v>
      </c>
      <c r="F18" s="27">
        <v>154</v>
      </c>
      <c r="G18" s="75">
        <f t="shared" si="0"/>
        <v>93.791724449317897</v>
      </c>
    </row>
    <row r="19" spans="1:7" s="6" customFormat="1" ht="22.5">
      <c r="A19" s="76" t="s">
        <v>135</v>
      </c>
      <c r="B19" s="77" t="s">
        <v>134</v>
      </c>
      <c r="C19" s="77"/>
      <c r="D19" s="78">
        <v>25</v>
      </c>
      <c r="E19" s="78">
        <v>23.4</v>
      </c>
      <c r="F19" s="78">
        <v>1.6</v>
      </c>
      <c r="G19" s="75">
        <f t="shared" si="0"/>
        <v>93.6</v>
      </c>
    </row>
    <row r="20" spans="1:7" s="6" customFormat="1">
      <c r="A20" s="79" t="s">
        <v>189</v>
      </c>
      <c r="B20" s="80" t="s">
        <v>134</v>
      </c>
      <c r="C20" s="80" t="s">
        <v>7</v>
      </c>
      <c r="D20" s="27">
        <v>25</v>
      </c>
      <c r="E20" s="27">
        <v>23.4</v>
      </c>
      <c r="F20" s="27">
        <v>1.6</v>
      </c>
      <c r="G20" s="75">
        <f t="shared" si="0"/>
        <v>93.6</v>
      </c>
    </row>
    <row r="21" spans="1:7" s="6" customFormat="1" ht="22.5">
      <c r="A21" s="76" t="s">
        <v>127</v>
      </c>
      <c r="B21" s="77" t="s">
        <v>128</v>
      </c>
      <c r="C21" s="77"/>
      <c r="D21" s="78">
        <v>15499.66</v>
      </c>
      <c r="E21" s="78">
        <v>14707.16</v>
      </c>
      <c r="F21" s="78">
        <v>792.5</v>
      </c>
      <c r="G21" s="75">
        <f t="shared" si="0"/>
        <v>94.886984617727094</v>
      </c>
    </row>
    <row r="22" spans="1:7" s="38" customFormat="1" ht="22.5">
      <c r="A22" s="79" t="s">
        <v>194</v>
      </c>
      <c r="B22" s="80" t="s">
        <v>128</v>
      </c>
      <c r="C22" s="80" t="s">
        <v>193</v>
      </c>
      <c r="D22" s="27">
        <v>15499.66</v>
      </c>
      <c r="E22" s="27">
        <v>14707.16</v>
      </c>
      <c r="F22" s="27">
        <v>792.5</v>
      </c>
      <c r="G22" s="75">
        <f t="shared" si="0"/>
        <v>94.886984617727094</v>
      </c>
    </row>
    <row r="23" spans="1:7" s="39" customFormat="1" ht="14.25">
      <c r="A23" s="76" t="s">
        <v>113</v>
      </c>
      <c r="B23" s="77" t="s">
        <v>99</v>
      </c>
      <c r="C23" s="77"/>
      <c r="D23" s="78">
        <v>81491.14</v>
      </c>
      <c r="E23" s="78">
        <v>4205.47</v>
      </c>
      <c r="F23" s="78">
        <v>77285.679999999993</v>
      </c>
      <c r="G23" s="75">
        <f t="shared" si="0"/>
        <v>5.1606469120446716</v>
      </c>
    </row>
    <row r="24" spans="1:7" s="6" customFormat="1">
      <c r="A24" s="76" t="s">
        <v>229</v>
      </c>
      <c r="B24" s="77" t="s">
        <v>169</v>
      </c>
      <c r="C24" s="77"/>
      <c r="D24" s="78">
        <v>1423.08</v>
      </c>
      <c r="E24" s="78">
        <v>0</v>
      </c>
      <c r="F24" s="78">
        <v>1423.08</v>
      </c>
      <c r="G24" s="75">
        <f t="shared" si="0"/>
        <v>0</v>
      </c>
    </row>
    <row r="25" spans="1:7" s="6" customFormat="1">
      <c r="A25" s="79" t="s">
        <v>153</v>
      </c>
      <c r="B25" s="80" t="s">
        <v>169</v>
      </c>
      <c r="C25" s="80" t="s">
        <v>26</v>
      </c>
      <c r="D25" s="27">
        <v>1423.08</v>
      </c>
      <c r="E25" s="27">
        <v>0</v>
      </c>
      <c r="F25" s="27">
        <v>1423.08</v>
      </c>
      <c r="G25" s="75">
        <f t="shared" si="0"/>
        <v>0</v>
      </c>
    </row>
    <row r="26" spans="1:7" s="6" customFormat="1" ht="22.5">
      <c r="A26" s="76" t="s">
        <v>238</v>
      </c>
      <c r="B26" s="77" t="s">
        <v>237</v>
      </c>
      <c r="C26" s="77"/>
      <c r="D26" s="78">
        <v>80068.06</v>
      </c>
      <c r="E26" s="78">
        <v>4205.47</v>
      </c>
      <c r="F26" s="78">
        <v>75862.59</v>
      </c>
      <c r="G26" s="75">
        <f t="shared" si="0"/>
        <v>5.2523690470332367</v>
      </c>
    </row>
    <row r="27" spans="1:7" s="38" customFormat="1">
      <c r="A27" s="79" t="s">
        <v>236</v>
      </c>
      <c r="B27" s="80" t="s">
        <v>237</v>
      </c>
      <c r="C27" s="80" t="s">
        <v>235</v>
      </c>
      <c r="D27" s="27">
        <v>80068.06</v>
      </c>
      <c r="E27" s="27">
        <v>4205.47</v>
      </c>
      <c r="F27" s="27">
        <v>75862.59</v>
      </c>
      <c r="G27" s="75">
        <f t="shared" si="0"/>
        <v>5.2523690470332367</v>
      </c>
    </row>
    <row r="28" spans="1:7" s="39" customFormat="1" ht="22.5">
      <c r="A28" s="76" t="s">
        <v>107</v>
      </c>
      <c r="B28" s="77" t="s">
        <v>65</v>
      </c>
      <c r="C28" s="77"/>
      <c r="D28" s="78">
        <v>3000</v>
      </c>
      <c r="E28" s="78">
        <v>3000</v>
      </c>
      <c r="F28" s="78">
        <v>0</v>
      </c>
      <c r="G28" s="75">
        <f t="shared" si="0"/>
        <v>100</v>
      </c>
    </row>
    <row r="29" spans="1:7" s="6" customFormat="1" ht="22.5">
      <c r="A29" s="76" t="s">
        <v>272</v>
      </c>
      <c r="B29" s="77" t="s">
        <v>271</v>
      </c>
      <c r="C29" s="77"/>
      <c r="D29" s="78">
        <v>3000</v>
      </c>
      <c r="E29" s="78">
        <v>3000</v>
      </c>
      <c r="F29" s="78">
        <v>0</v>
      </c>
      <c r="G29" s="75">
        <f t="shared" si="0"/>
        <v>100</v>
      </c>
    </row>
    <row r="30" spans="1:7" s="6" customFormat="1">
      <c r="A30" s="79" t="s">
        <v>150</v>
      </c>
      <c r="B30" s="80" t="s">
        <v>271</v>
      </c>
      <c r="C30" s="80" t="s">
        <v>24</v>
      </c>
      <c r="D30" s="27">
        <v>3000</v>
      </c>
      <c r="E30" s="27">
        <v>3000</v>
      </c>
      <c r="F30" s="27">
        <v>0</v>
      </c>
      <c r="G30" s="75">
        <f t="shared" si="0"/>
        <v>100</v>
      </c>
    </row>
    <row r="31" spans="1:7" s="6" customFormat="1">
      <c r="A31" s="76" t="s">
        <v>115</v>
      </c>
      <c r="B31" s="77" t="s">
        <v>66</v>
      </c>
      <c r="C31" s="77"/>
      <c r="D31" s="78">
        <v>2196.5</v>
      </c>
      <c r="E31" s="78">
        <v>1671.5</v>
      </c>
      <c r="F31" s="78">
        <v>525</v>
      </c>
      <c r="G31" s="75">
        <f t="shared" si="0"/>
        <v>76.098338265422257</v>
      </c>
    </row>
    <row r="32" spans="1:7" s="6" customFormat="1" ht="22.5">
      <c r="A32" s="76" t="s">
        <v>36</v>
      </c>
      <c r="B32" s="77" t="s">
        <v>56</v>
      </c>
      <c r="C32" s="77"/>
      <c r="D32" s="78">
        <v>1765.5</v>
      </c>
      <c r="E32" s="78">
        <v>1340.5</v>
      </c>
      <c r="F32" s="78">
        <v>425</v>
      </c>
      <c r="G32" s="75">
        <f t="shared" si="0"/>
        <v>75.927499291985271</v>
      </c>
    </row>
    <row r="33" spans="1:7" s="38" customFormat="1">
      <c r="A33" s="79" t="s">
        <v>156</v>
      </c>
      <c r="B33" s="80" t="s">
        <v>56</v>
      </c>
      <c r="C33" s="80" t="s">
        <v>2</v>
      </c>
      <c r="D33" s="27">
        <v>1765.5</v>
      </c>
      <c r="E33" s="27">
        <v>1340.5</v>
      </c>
      <c r="F33" s="27">
        <v>425</v>
      </c>
      <c r="G33" s="75">
        <f t="shared" si="0"/>
        <v>75.927499291985271</v>
      </c>
    </row>
    <row r="34" spans="1:7" ht="33.75">
      <c r="A34" s="76" t="s">
        <v>46</v>
      </c>
      <c r="B34" s="77" t="s">
        <v>55</v>
      </c>
      <c r="C34" s="77"/>
      <c r="D34" s="78">
        <v>45</v>
      </c>
      <c r="E34" s="78">
        <v>45</v>
      </c>
      <c r="F34" s="78">
        <v>0</v>
      </c>
      <c r="G34" s="75">
        <f t="shared" si="0"/>
        <v>100</v>
      </c>
    </row>
    <row r="35" spans="1:7" s="6" customFormat="1">
      <c r="A35" s="79" t="s">
        <v>156</v>
      </c>
      <c r="B35" s="80" t="s">
        <v>55</v>
      </c>
      <c r="C35" s="80" t="s">
        <v>2</v>
      </c>
      <c r="D35" s="27">
        <v>45</v>
      </c>
      <c r="E35" s="27">
        <v>45</v>
      </c>
      <c r="F35" s="27">
        <v>0</v>
      </c>
      <c r="G35" s="75">
        <f t="shared" si="0"/>
        <v>100</v>
      </c>
    </row>
    <row r="36" spans="1:7" s="6" customFormat="1" ht="22.5">
      <c r="A36" s="76" t="s">
        <v>121</v>
      </c>
      <c r="B36" s="77" t="s">
        <v>122</v>
      </c>
      <c r="C36" s="77"/>
      <c r="D36" s="78">
        <v>386</v>
      </c>
      <c r="E36" s="78">
        <v>286</v>
      </c>
      <c r="F36" s="78">
        <v>100</v>
      </c>
      <c r="G36" s="75">
        <f t="shared" si="0"/>
        <v>74.093264248704656</v>
      </c>
    </row>
    <row r="37" spans="1:7" s="6" customFormat="1">
      <c r="A37" s="79" t="s">
        <v>156</v>
      </c>
      <c r="B37" s="80" t="s">
        <v>122</v>
      </c>
      <c r="C37" s="80" t="s">
        <v>2</v>
      </c>
      <c r="D37" s="27">
        <v>386</v>
      </c>
      <c r="E37" s="27">
        <v>286</v>
      </c>
      <c r="F37" s="27">
        <v>100</v>
      </c>
      <c r="G37" s="75">
        <f t="shared" si="0"/>
        <v>74.093264248704656</v>
      </c>
    </row>
    <row r="38" spans="1:7" s="6" customFormat="1" ht="22.5">
      <c r="A38" s="76" t="s">
        <v>120</v>
      </c>
      <c r="B38" s="77" t="s">
        <v>67</v>
      </c>
      <c r="C38" s="77"/>
      <c r="D38" s="78">
        <v>7448.8</v>
      </c>
      <c r="E38" s="78">
        <v>5782.13</v>
      </c>
      <c r="F38" s="78">
        <v>1666.67</v>
      </c>
      <c r="G38" s="75">
        <f t="shared" si="0"/>
        <v>77.624986575018795</v>
      </c>
    </row>
    <row r="39" spans="1:7" s="6" customFormat="1" ht="22.5">
      <c r="A39" s="76" t="s">
        <v>37</v>
      </c>
      <c r="B39" s="77" t="s">
        <v>57</v>
      </c>
      <c r="C39" s="77"/>
      <c r="D39" s="78">
        <v>1196</v>
      </c>
      <c r="E39" s="78">
        <v>1196</v>
      </c>
      <c r="F39" s="78">
        <v>0</v>
      </c>
      <c r="G39" s="75">
        <f t="shared" si="0"/>
        <v>100</v>
      </c>
    </row>
    <row r="40" spans="1:7" s="38" customFormat="1">
      <c r="A40" s="79" t="s">
        <v>163</v>
      </c>
      <c r="B40" s="80" t="s">
        <v>57</v>
      </c>
      <c r="C40" s="80" t="s">
        <v>17</v>
      </c>
      <c r="D40" s="27">
        <v>1196</v>
      </c>
      <c r="E40" s="27">
        <v>1196</v>
      </c>
      <c r="F40" s="27">
        <v>0</v>
      </c>
      <c r="G40" s="75">
        <f t="shared" si="0"/>
        <v>100</v>
      </c>
    </row>
    <row r="41" spans="1:7" s="6" customFormat="1" ht="22.5">
      <c r="A41" s="76" t="s">
        <v>183</v>
      </c>
      <c r="B41" s="77" t="s">
        <v>182</v>
      </c>
      <c r="C41" s="77"/>
      <c r="D41" s="78">
        <v>6252.8</v>
      </c>
      <c r="E41" s="78">
        <v>4586.13</v>
      </c>
      <c r="F41" s="78">
        <v>1666.67</v>
      </c>
      <c r="G41" s="75">
        <f t="shared" si="0"/>
        <v>73.345221340839302</v>
      </c>
    </row>
    <row r="42" spans="1:7" s="38" customFormat="1">
      <c r="A42" s="79" t="s">
        <v>163</v>
      </c>
      <c r="B42" s="80" t="s">
        <v>182</v>
      </c>
      <c r="C42" s="80" t="s">
        <v>17</v>
      </c>
      <c r="D42" s="27">
        <v>6252.8</v>
      </c>
      <c r="E42" s="27">
        <v>4586.13</v>
      </c>
      <c r="F42" s="27">
        <v>1666.67</v>
      </c>
      <c r="G42" s="75">
        <f t="shared" si="0"/>
        <v>73.345221340839302</v>
      </c>
    </row>
    <row r="43" spans="1:7">
      <c r="A43" s="76" t="s">
        <v>119</v>
      </c>
      <c r="B43" s="77" t="s">
        <v>68</v>
      </c>
      <c r="C43" s="77"/>
      <c r="D43" s="78">
        <v>51641.63</v>
      </c>
      <c r="E43" s="78">
        <v>51119.51</v>
      </c>
      <c r="F43" s="78">
        <v>522.12</v>
      </c>
      <c r="G43" s="75">
        <f t="shared" si="0"/>
        <v>98.988955228562702</v>
      </c>
    </row>
    <row r="44" spans="1:7" s="6" customFormat="1">
      <c r="A44" s="76" t="s">
        <v>201</v>
      </c>
      <c r="B44" s="77" t="s">
        <v>170</v>
      </c>
      <c r="C44" s="77"/>
      <c r="D44" s="78">
        <v>51641.63</v>
      </c>
      <c r="E44" s="78">
        <v>51119.51</v>
      </c>
      <c r="F44" s="78">
        <v>522.12</v>
      </c>
      <c r="G44" s="75">
        <f t="shared" si="0"/>
        <v>98.988955228562702</v>
      </c>
    </row>
    <row r="45" spans="1:7" s="38" customFormat="1">
      <c r="A45" s="79" t="s">
        <v>161</v>
      </c>
      <c r="B45" s="80" t="s">
        <v>170</v>
      </c>
      <c r="C45" s="80" t="s">
        <v>15</v>
      </c>
      <c r="D45" s="27">
        <v>51641.63</v>
      </c>
      <c r="E45" s="27">
        <v>51119.51</v>
      </c>
      <c r="F45" s="27">
        <v>522.12</v>
      </c>
      <c r="G45" s="75">
        <f t="shared" si="0"/>
        <v>98.988955228562702</v>
      </c>
    </row>
    <row r="46" spans="1:7" ht="22.5">
      <c r="A46" s="76" t="s">
        <v>104</v>
      </c>
      <c r="B46" s="77" t="s">
        <v>61</v>
      </c>
      <c r="C46" s="77"/>
      <c r="D46" s="78">
        <v>7413.31</v>
      </c>
      <c r="E46" s="78">
        <v>6678.3</v>
      </c>
      <c r="F46" s="78">
        <v>735.01</v>
      </c>
      <c r="G46" s="75">
        <f t="shared" si="0"/>
        <v>90.085265556141579</v>
      </c>
    </row>
    <row r="47" spans="1:7" s="6" customFormat="1">
      <c r="A47" s="76" t="s">
        <v>202</v>
      </c>
      <c r="B47" s="77" t="s">
        <v>102</v>
      </c>
      <c r="C47" s="77"/>
      <c r="D47" s="78">
        <v>7413.31</v>
      </c>
      <c r="E47" s="78">
        <v>6678.3</v>
      </c>
      <c r="F47" s="78">
        <v>735.01</v>
      </c>
      <c r="G47" s="75">
        <f t="shared" si="0"/>
        <v>90.085265556141579</v>
      </c>
    </row>
    <row r="48" spans="1:7" s="38" customFormat="1">
      <c r="A48" s="79" t="s">
        <v>145</v>
      </c>
      <c r="B48" s="80" t="s">
        <v>102</v>
      </c>
      <c r="C48" s="80" t="s">
        <v>29</v>
      </c>
      <c r="D48" s="27">
        <v>7413.31</v>
      </c>
      <c r="E48" s="27">
        <v>6678.3</v>
      </c>
      <c r="F48" s="27">
        <v>735.01</v>
      </c>
      <c r="G48" s="75">
        <f t="shared" si="0"/>
        <v>90.085265556141579</v>
      </c>
    </row>
    <row r="49" spans="1:7" s="6" customFormat="1" ht="22.5">
      <c r="A49" s="76" t="s">
        <v>112</v>
      </c>
      <c r="B49" s="77" t="s">
        <v>69</v>
      </c>
      <c r="C49" s="77"/>
      <c r="D49" s="78">
        <v>1647.73</v>
      </c>
      <c r="E49" s="78">
        <v>1647.73</v>
      </c>
      <c r="F49" s="78">
        <v>0</v>
      </c>
      <c r="G49" s="75">
        <f t="shared" si="0"/>
        <v>100</v>
      </c>
    </row>
    <row r="50" spans="1:7" s="6" customFormat="1" ht="33.75">
      <c r="A50" s="76" t="s">
        <v>38</v>
      </c>
      <c r="B50" s="77" t="s">
        <v>59</v>
      </c>
      <c r="C50" s="77"/>
      <c r="D50" s="78">
        <v>48</v>
      </c>
      <c r="E50" s="78">
        <v>48</v>
      </c>
      <c r="F50" s="78">
        <v>0</v>
      </c>
      <c r="G50" s="75">
        <f t="shared" si="0"/>
        <v>100</v>
      </c>
    </row>
    <row r="51" spans="1:7" s="38" customFormat="1">
      <c r="A51" s="79" t="s">
        <v>151</v>
      </c>
      <c r="B51" s="80" t="s">
        <v>59</v>
      </c>
      <c r="C51" s="80" t="s">
        <v>10</v>
      </c>
      <c r="D51" s="27">
        <v>48</v>
      </c>
      <c r="E51" s="27">
        <v>48</v>
      </c>
      <c r="F51" s="27">
        <v>0</v>
      </c>
      <c r="G51" s="75">
        <f t="shared" si="0"/>
        <v>100</v>
      </c>
    </row>
    <row r="52" spans="1:7" ht="22.5">
      <c r="A52" s="76" t="s">
        <v>39</v>
      </c>
      <c r="B52" s="77" t="s">
        <v>51</v>
      </c>
      <c r="C52" s="77"/>
      <c r="D52" s="78">
        <v>1599.73</v>
      </c>
      <c r="E52" s="78">
        <v>1599.73</v>
      </c>
      <c r="F52" s="78">
        <v>0</v>
      </c>
      <c r="G52" s="75">
        <f t="shared" si="0"/>
        <v>100</v>
      </c>
    </row>
    <row r="53" spans="1:7" s="6" customFormat="1">
      <c r="A53" s="79" t="s">
        <v>151</v>
      </c>
      <c r="B53" s="80" t="s">
        <v>51</v>
      </c>
      <c r="C53" s="80" t="s">
        <v>10</v>
      </c>
      <c r="D53" s="27">
        <v>999.73</v>
      </c>
      <c r="E53" s="27">
        <v>999.73</v>
      </c>
      <c r="F53" s="27">
        <v>0</v>
      </c>
      <c r="G53" s="75">
        <f t="shared" si="0"/>
        <v>100</v>
      </c>
    </row>
    <row r="54" spans="1:7">
      <c r="A54" s="79" t="s">
        <v>34</v>
      </c>
      <c r="B54" s="80" t="s">
        <v>51</v>
      </c>
      <c r="C54" s="80" t="s">
        <v>27</v>
      </c>
      <c r="D54" s="27">
        <v>63.67</v>
      </c>
      <c r="E54" s="27">
        <v>63.67</v>
      </c>
      <c r="F54" s="27">
        <v>0</v>
      </c>
      <c r="G54" s="75">
        <f t="shared" si="0"/>
        <v>100</v>
      </c>
    </row>
    <row r="55" spans="1:7" s="6" customFormat="1">
      <c r="A55" s="79" t="s">
        <v>154</v>
      </c>
      <c r="B55" s="80" t="s">
        <v>51</v>
      </c>
      <c r="C55" s="80" t="s">
        <v>11</v>
      </c>
      <c r="D55" s="27">
        <v>536.33000000000004</v>
      </c>
      <c r="E55" s="27">
        <v>536.33000000000004</v>
      </c>
      <c r="F55" s="27">
        <v>0</v>
      </c>
      <c r="G55" s="75">
        <f t="shared" si="0"/>
        <v>100</v>
      </c>
    </row>
    <row r="56" spans="1:7" s="38" customFormat="1" ht="22.5">
      <c r="A56" s="76" t="s">
        <v>105</v>
      </c>
      <c r="B56" s="77" t="s">
        <v>70</v>
      </c>
      <c r="C56" s="77"/>
      <c r="D56" s="78">
        <v>1742.8</v>
      </c>
      <c r="E56" s="78">
        <v>1694.58</v>
      </c>
      <c r="F56" s="78">
        <v>48.22</v>
      </c>
      <c r="G56" s="75">
        <f t="shared" si="0"/>
        <v>97.233187973376175</v>
      </c>
    </row>
    <row r="57" spans="1:7" s="6" customFormat="1">
      <c r="A57" s="76" t="s">
        <v>230</v>
      </c>
      <c r="B57" s="77" t="s">
        <v>228</v>
      </c>
      <c r="C57" s="77"/>
      <c r="D57" s="78">
        <v>30</v>
      </c>
      <c r="E57" s="78">
        <v>29.82</v>
      </c>
      <c r="F57" s="78">
        <v>0.18</v>
      </c>
      <c r="G57" s="75">
        <f t="shared" si="0"/>
        <v>99.4</v>
      </c>
    </row>
    <row r="58" spans="1:7" s="38" customFormat="1">
      <c r="A58" s="79" t="s">
        <v>150</v>
      </c>
      <c r="B58" s="80" t="s">
        <v>228</v>
      </c>
      <c r="C58" s="80" t="s">
        <v>24</v>
      </c>
      <c r="D58" s="27">
        <v>30</v>
      </c>
      <c r="E58" s="27">
        <v>29.82</v>
      </c>
      <c r="F58" s="27">
        <v>0.18</v>
      </c>
      <c r="G58" s="75">
        <f t="shared" si="0"/>
        <v>99.4</v>
      </c>
    </row>
    <row r="59" spans="1:7" s="6" customFormat="1" ht="33.75">
      <c r="A59" s="76" t="s">
        <v>234</v>
      </c>
      <c r="B59" s="77" t="s">
        <v>233</v>
      </c>
      <c r="C59" s="77"/>
      <c r="D59" s="78">
        <v>180</v>
      </c>
      <c r="E59" s="78">
        <v>131.96</v>
      </c>
      <c r="F59" s="78">
        <v>48.04</v>
      </c>
      <c r="G59" s="75">
        <f t="shared" si="0"/>
        <v>73.311111111111117</v>
      </c>
    </row>
    <row r="60" spans="1:7" s="6" customFormat="1">
      <c r="A60" s="79" t="s">
        <v>150</v>
      </c>
      <c r="B60" s="80" t="s">
        <v>233</v>
      </c>
      <c r="C60" s="80" t="s">
        <v>24</v>
      </c>
      <c r="D60" s="27">
        <v>34</v>
      </c>
      <c r="E60" s="27">
        <v>0</v>
      </c>
      <c r="F60" s="27">
        <v>34</v>
      </c>
      <c r="G60" s="75">
        <f t="shared" si="0"/>
        <v>0</v>
      </c>
    </row>
    <row r="61" spans="1:7" s="6" customFormat="1">
      <c r="A61" s="79" t="s">
        <v>34</v>
      </c>
      <c r="B61" s="80" t="s">
        <v>233</v>
      </c>
      <c r="C61" s="80" t="s">
        <v>27</v>
      </c>
      <c r="D61" s="27">
        <v>32</v>
      </c>
      <c r="E61" s="27">
        <v>24.67</v>
      </c>
      <c r="F61" s="27">
        <v>7.34</v>
      </c>
      <c r="G61" s="75">
        <f t="shared" si="0"/>
        <v>77.09375</v>
      </c>
    </row>
    <row r="62" spans="1:7" s="6" customFormat="1">
      <c r="A62" s="79" t="s">
        <v>154</v>
      </c>
      <c r="B62" s="80" t="s">
        <v>233</v>
      </c>
      <c r="C62" s="80" t="s">
        <v>11</v>
      </c>
      <c r="D62" s="27">
        <v>72</v>
      </c>
      <c r="E62" s="27">
        <v>72</v>
      </c>
      <c r="F62" s="27">
        <v>0</v>
      </c>
      <c r="G62" s="75">
        <f t="shared" si="0"/>
        <v>100</v>
      </c>
    </row>
    <row r="63" spans="1:7" s="6" customFormat="1">
      <c r="A63" s="79" t="s">
        <v>155</v>
      </c>
      <c r="B63" s="80" t="s">
        <v>233</v>
      </c>
      <c r="C63" s="80" t="s">
        <v>60</v>
      </c>
      <c r="D63" s="27">
        <v>42</v>
      </c>
      <c r="E63" s="27">
        <v>35.299999999999997</v>
      </c>
      <c r="F63" s="27">
        <v>6.7</v>
      </c>
      <c r="G63" s="75">
        <f t="shared" si="0"/>
        <v>84.047619047619037</v>
      </c>
    </row>
    <row r="64" spans="1:7" s="38" customFormat="1" ht="22.5">
      <c r="A64" s="76" t="s">
        <v>231</v>
      </c>
      <c r="B64" s="77" t="s">
        <v>93</v>
      </c>
      <c r="C64" s="77"/>
      <c r="D64" s="78">
        <v>1532.8</v>
      </c>
      <c r="E64" s="78">
        <v>1532.8</v>
      </c>
      <c r="F64" s="78">
        <v>0</v>
      </c>
      <c r="G64" s="75">
        <f t="shared" si="0"/>
        <v>100</v>
      </c>
    </row>
    <row r="65" spans="1:7" s="6" customFormat="1">
      <c r="A65" s="79" t="s">
        <v>145</v>
      </c>
      <c r="B65" s="80" t="s">
        <v>93</v>
      </c>
      <c r="C65" s="80" t="s">
        <v>29</v>
      </c>
      <c r="D65" s="27">
        <v>1532.8</v>
      </c>
      <c r="E65" s="27">
        <v>1532.8</v>
      </c>
      <c r="F65" s="27">
        <v>0</v>
      </c>
      <c r="G65" s="75">
        <f t="shared" si="0"/>
        <v>100</v>
      </c>
    </row>
    <row r="66" spans="1:7" s="6" customFormat="1" ht="22.5">
      <c r="A66" s="76" t="s">
        <v>242</v>
      </c>
      <c r="B66" s="77" t="s">
        <v>241</v>
      </c>
      <c r="C66" s="77"/>
      <c r="D66" s="78">
        <v>1194.6300000000001</v>
      </c>
      <c r="E66" s="78">
        <v>1194.6300000000001</v>
      </c>
      <c r="F66" s="78">
        <v>0</v>
      </c>
      <c r="G66" s="75">
        <f t="shared" si="0"/>
        <v>100</v>
      </c>
    </row>
    <row r="67" spans="1:7" s="38" customFormat="1" ht="22.5">
      <c r="A67" s="76" t="s">
        <v>139</v>
      </c>
      <c r="B67" s="77" t="s">
        <v>243</v>
      </c>
      <c r="C67" s="77"/>
      <c r="D67" s="78">
        <v>1194.6300000000001</v>
      </c>
      <c r="E67" s="78">
        <v>1194.6300000000001</v>
      </c>
      <c r="F67" s="78">
        <v>0</v>
      </c>
      <c r="G67" s="75">
        <f t="shared" si="0"/>
        <v>100</v>
      </c>
    </row>
    <row r="68" spans="1:7" s="38" customFormat="1">
      <c r="A68" s="79" t="s">
        <v>275</v>
      </c>
      <c r="B68" s="80" t="s">
        <v>243</v>
      </c>
      <c r="C68" s="80" t="s">
        <v>31</v>
      </c>
      <c r="D68" s="27">
        <v>1194.6300000000001</v>
      </c>
      <c r="E68" s="27">
        <v>1194.6300000000001</v>
      </c>
      <c r="F68" s="27">
        <v>0</v>
      </c>
      <c r="G68" s="75">
        <f t="shared" si="0"/>
        <v>100</v>
      </c>
    </row>
    <row r="69" spans="1:7" s="6" customFormat="1" ht="22.5">
      <c r="A69" s="76" t="s">
        <v>109</v>
      </c>
      <c r="B69" s="77" t="s">
        <v>71</v>
      </c>
      <c r="C69" s="77"/>
      <c r="D69" s="78">
        <v>17272.75</v>
      </c>
      <c r="E69" s="78">
        <v>16078.27</v>
      </c>
      <c r="F69" s="78">
        <v>1194.48</v>
      </c>
      <c r="G69" s="75">
        <f t="shared" si="0"/>
        <v>93.08459857289661</v>
      </c>
    </row>
    <row r="70" spans="1:7" s="38" customFormat="1" ht="22.5">
      <c r="A70" s="76" t="s">
        <v>232</v>
      </c>
      <c r="B70" s="77" t="s">
        <v>171</v>
      </c>
      <c r="C70" s="77"/>
      <c r="D70" s="78">
        <v>17272.75</v>
      </c>
      <c r="E70" s="78">
        <v>16078.27</v>
      </c>
      <c r="F70" s="78">
        <v>1194.48</v>
      </c>
      <c r="G70" s="75">
        <f t="shared" si="0"/>
        <v>93.08459857289661</v>
      </c>
    </row>
    <row r="71" spans="1:7" s="39" customFormat="1" ht="14.25">
      <c r="A71" s="79" t="s">
        <v>148</v>
      </c>
      <c r="B71" s="80" t="s">
        <v>171</v>
      </c>
      <c r="C71" s="80" t="s">
        <v>9</v>
      </c>
      <c r="D71" s="27">
        <v>17272.75</v>
      </c>
      <c r="E71" s="27">
        <v>16078.27</v>
      </c>
      <c r="F71" s="27">
        <v>1194.48</v>
      </c>
      <c r="G71" s="75">
        <f t="shared" si="0"/>
        <v>93.08459857289661</v>
      </c>
    </row>
    <row r="72" spans="1:7" s="6" customFormat="1" ht="33.75">
      <c r="A72" s="76" t="s">
        <v>118</v>
      </c>
      <c r="B72" s="77" t="s">
        <v>72</v>
      </c>
      <c r="C72" s="77"/>
      <c r="D72" s="78">
        <v>12214.2</v>
      </c>
      <c r="E72" s="78">
        <v>11095.96</v>
      </c>
      <c r="F72" s="78">
        <v>1118.24</v>
      </c>
      <c r="G72" s="75">
        <f t="shared" ref="G72:G135" si="1">E72*100/D72</f>
        <v>90.844754466113201</v>
      </c>
    </row>
    <row r="73" spans="1:7" s="38" customFormat="1" ht="22.5">
      <c r="A73" s="76" t="s">
        <v>203</v>
      </c>
      <c r="B73" s="77" t="s">
        <v>94</v>
      </c>
      <c r="C73" s="77"/>
      <c r="D73" s="78">
        <v>7369.57</v>
      </c>
      <c r="E73" s="78">
        <v>6635.34</v>
      </c>
      <c r="F73" s="78">
        <v>734.22</v>
      </c>
      <c r="G73" s="75">
        <f t="shared" si="1"/>
        <v>90.037003515808934</v>
      </c>
    </row>
    <row r="74" spans="1:7" s="39" customFormat="1" ht="14.25">
      <c r="A74" s="79" t="s">
        <v>160</v>
      </c>
      <c r="B74" s="80" t="s">
        <v>94</v>
      </c>
      <c r="C74" s="80" t="s">
        <v>14</v>
      </c>
      <c r="D74" s="27">
        <v>7369.57</v>
      </c>
      <c r="E74" s="27">
        <v>6635.34</v>
      </c>
      <c r="F74" s="27">
        <v>734.22</v>
      </c>
      <c r="G74" s="75">
        <f t="shared" si="1"/>
        <v>90.037003515808934</v>
      </c>
    </row>
    <row r="75" spans="1:7" s="6" customFormat="1" ht="67.5">
      <c r="A75" s="81" t="s">
        <v>204</v>
      </c>
      <c r="B75" s="77" t="s">
        <v>167</v>
      </c>
      <c r="C75" s="77"/>
      <c r="D75" s="78">
        <v>1939.63</v>
      </c>
      <c r="E75" s="78">
        <v>1778</v>
      </c>
      <c r="F75" s="78">
        <v>161.63999999999999</v>
      </c>
      <c r="G75" s="75">
        <f t="shared" si="1"/>
        <v>91.666967411310395</v>
      </c>
    </row>
    <row r="76" spans="1:7" s="38" customFormat="1">
      <c r="A76" s="79" t="s">
        <v>160</v>
      </c>
      <c r="B76" s="80" t="s">
        <v>167</v>
      </c>
      <c r="C76" s="80" t="s">
        <v>14</v>
      </c>
      <c r="D76" s="27">
        <v>1939.63</v>
      </c>
      <c r="E76" s="27">
        <v>1778</v>
      </c>
      <c r="F76" s="27">
        <v>161.63999999999999</v>
      </c>
      <c r="G76" s="75">
        <f t="shared" si="1"/>
        <v>91.666967411310395</v>
      </c>
    </row>
    <row r="77" spans="1:7" s="38" customFormat="1" ht="22.5">
      <c r="A77" s="76" t="s">
        <v>205</v>
      </c>
      <c r="B77" s="77" t="s">
        <v>136</v>
      </c>
      <c r="C77" s="77"/>
      <c r="D77" s="78">
        <v>5</v>
      </c>
      <c r="E77" s="78">
        <v>5</v>
      </c>
      <c r="F77" s="78">
        <v>0</v>
      </c>
      <c r="G77" s="75">
        <f t="shared" si="1"/>
        <v>100</v>
      </c>
    </row>
    <row r="78" spans="1:7" s="6" customFormat="1">
      <c r="A78" s="79" t="s">
        <v>161</v>
      </c>
      <c r="B78" s="80" t="s">
        <v>136</v>
      </c>
      <c r="C78" s="80" t="s">
        <v>15</v>
      </c>
      <c r="D78" s="27">
        <v>5</v>
      </c>
      <c r="E78" s="27">
        <v>5</v>
      </c>
      <c r="F78" s="27">
        <v>0</v>
      </c>
      <c r="G78" s="75">
        <f t="shared" si="1"/>
        <v>100</v>
      </c>
    </row>
    <row r="79" spans="1:7" s="6" customFormat="1" ht="22.5">
      <c r="A79" s="76" t="s">
        <v>206</v>
      </c>
      <c r="B79" s="77" t="s">
        <v>168</v>
      </c>
      <c r="C79" s="77"/>
      <c r="D79" s="78">
        <v>2780</v>
      </c>
      <c r="E79" s="78">
        <v>2560</v>
      </c>
      <c r="F79" s="78">
        <v>220</v>
      </c>
      <c r="G79" s="75">
        <f t="shared" si="1"/>
        <v>92.086330935251794</v>
      </c>
    </row>
    <row r="80" spans="1:7" s="6" customFormat="1">
      <c r="A80" s="79" t="s">
        <v>161</v>
      </c>
      <c r="B80" s="80" t="s">
        <v>168</v>
      </c>
      <c r="C80" s="80" t="s">
        <v>15</v>
      </c>
      <c r="D80" s="27">
        <v>2780</v>
      </c>
      <c r="E80" s="27">
        <v>2560</v>
      </c>
      <c r="F80" s="27">
        <v>220</v>
      </c>
      <c r="G80" s="75">
        <f t="shared" si="1"/>
        <v>92.086330935251794</v>
      </c>
    </row>
    <row r="81" spans="1:7" s="6" customFormat="1" ht="45">
      <c r="A81" s="76" t="s">
        <v>188</v>
      </c>
      <c r="B81" s="77" t="s">
        <v>177</v>
      </c>
      <c r="C81" s="77"/>
      <c r="D81" s="78">
        <v>120</v>
      </c>
      <c r="E81" s="78">
        <v>117.62</v>
      </c>
      <c r="F81" s="78">
        <v>2.38</v>
      </c>
      <c r="G81" s="75">
        <f t="shared" si="1"/>
        <v>98.016666666666666</v>
      </c>
    </row>
    <row r="82" spans="1:7" s="6" customFormat="1">
      <c r="A82" s="79" t="s">
        <v>161</v>
      </c>
      <c r="B82" s="80" t="s">
        <v>177</v>
      </c>
      <c r="C82" s="80" t="s">
        <v>15</v>
      </c>
      <c r="D82" s="27">
        <v>120</v>
      </c>
      <c r="E82" s="27">
        <v>117.62</v>
      </c>
      <c r="F82" s="27">
        <v>2.38</v>
      </c>
      <c r="G82" s="75">
        <f t="shared" si="1"/>
        <v>98.016666666666666</v>
      </c>
    </row>
    <row r="83" spans="1:7" s="6" customFormat="1" ht="22.5">
      <c r="A83" s="76" t="s">
        <v>110</v>
      </c>
      <c r="B83" s="77" t="s">
        <v>73</v>
      </c>
      <c r="C83" s="77"/>
      <c r="D83" s="78">
        <v>87.47</v>
      </c>
      <c r="E83" s="78">
        <v>87.47</v>
      </c>
      <c r="F83" s="78">
        <v>0</v>
      </c>
      <c r="G83" s="75">
        <f t="shared" si="1"/>
        <v>100</v>
      </c>
    </row>
    <row r="84" spans="1:7" s="6" customFormat="1" ht="22.5">
      <c r="A84" s="76" t="s">
        <v>35</v>
      </c>
      <c r="B84" s="77" t="s">
        <v>172</v>
      </c>
      <c r="C84" s="77"/>
      <c r="D84" s="78">
        <v>87.47</v>
      </c>
      <c r="E84" s="78">
        <v>87.47</v>
      </c>
      <c r="F84" s="78">
        <v>0</v>
      </c>
      <c r="G84" s="75">
        <f t="shared" si="1"/>
        <v>100</v>
      </c>
    </row>
    <row r="85" spans="1:7" s="6" customFormat="1">
      <c r="A85" s="79" t="s">
        <v>148</v>
      </c>
      <c r="B85" s="80" t="s">
        <v>172</v>
      </c>
      <c r="C85" s="80" t="s">
        <v>9</v>
      </c>
      <c r="D85" s="27">
        <v>32.47</v>
      </c>
      <c r="E85" s="27">
        <v>32.47</v>
      </c>
      <c r="F85" s="27">
        <v>0</v>
      </c>
      <c r="G85" s="75">
        <f t="shared" si="1"/>
        <v>100</v>
      </c>
    </row>
    <row r="86" spans="1:7" s="6" customFormat="1">
      <c r="A86" s="79" t="s">
        <v>154</v>
      </c>
      <c r="B86" s="80" t="s">
        <v>172</v>
      </c>
      <c r="C86" s="80" t="s">
        <v>11</v>
      </c>
      <c r="D86" s="27">
        <v>55</v>
      </c>
      <c r="E86" s="27">
        <v>55</v>
      </c>
      <c r="F86" s="27">
        <v>0</v>
      </c>
      <c r="G86" s="75">
        <f t="shared" si="1"/>
        <v>100</v>
      </c>
    </row>
    <row r="87" spans="1:7" s="38" customFormat="1">
      <c r="A87" s="76" t="s">
        <v>114</v>
      </c>
      <c r="B87" s="77" t="s">
        <v>74</v>
      </c>
      <c r="C87" s="77"/>
      <c r="D87" s="78">
        <v>1365416.16</v>
      </c>
      <c r="E87" s="78">
        <v>1307133.05</v>
      </c>
      <c r="F87" s="78">
        <v>58283.11</v>
      </c>
      <c r="G87" s="75">
        <f t="shared" si="1"/>
        <v>95.731476475274761</v>
      </c>
    </row>
    <row r="88" spans="1:7" s="38" customFormat="1" ht="22.5">
      <c r="A88" s="76" t="s">
        <v>40</v>
      </c>
      <c r="B88" s="77" t="s">
        <v>75</v>
      </c>
      <c r="C88" s="77"/>
      <c r="D88" s="78">
        <v>424523.58</v>
      </c>
      <c r="E88" s="78">
        <v>417534.3</v>
      </c>
      <c r="F88" s="78">
        <v>6989.29</v>
      </c>
      <c r="G88" s="75">
        <f t="shared" si="1"/>
        <v>98.353617954507968</v>
      </c>
    </row>
    <row r="89" spans="1:7" s="6" customFormat="1">
      <c r="A89" s="79" t="s">
        <v>34</v>
      </c>
      <c r="B89" s="80" t="s">
        <v>75</v>
      </c>
      <c r="C89" s="80" t="s">
        <v>27</v>
      </c>
      <c r="D89" s="27">
        <v>424523.58</v>
      </c>
      <c r="E89" s="27">
        <v>417534.3</v>
      </c>
      <c r="F89" s="27">
        <v>6989.29</v>
      </c>
      <c r="G89" s="75">
        <f t="shared" si="1"/>
        <v>98.353617954507968</v>
      </c>
    </row>
    <row r="90" spans="1:7" s="6" customFormat="1" ht="33.75">
      <c r="A90" s="76" t="s">
        <v>41</v>
      </c>
      <c r="B90" s="77" t="s">
        <v>76</v>
      </c>
      <c r="C90" s="77"/>
      <c r="D90" s="78">
        <v>773658.93</v>
      </c>
      <c r="E90" s="78">
        <v>756951.02</v>
      </c>
      <c r="F90" s="78">
        <v>16707.91</v>
      </c>
      <c r="G90" s="75">
        <f t="shared" si="1"/>
        <v>97.840403651774551</v>
      </c>
    </row>
    <row r="91" spans="1:7" s="38" customFormat="1">
      <c r="A91" s="79" t="s">
        <v>154</v>
      </c>
      <c r="B91" s="80" t="s">
        <v>76</v>
      </c>
      <c r="C91" s="80" t="s">
        <v>11</v>
      </c>
      <c r="D91" s="27">
        <v>763710.38</v>
      </c>
      <c r="E91" s="27">
        <v>747589.6</v>
      </c>
      <c r="F91" s="27">
        <v>16120.78</v>
      </c>
      <c r="G91" s="75">
        <f t="shared" si="1"/>
        <v>97.889150072832578</v>
      </c>
    </row>
    <row r="92" spans="1:7" s="38" customFormat="1">
      <c r="A92" s="79" t="s">
        <v>157</v>
      </c>
      <c r="B92" s="80" t="s">
        <v>76</v>
      </c>
      <c r="C92" s="80" t="s">
        <v>12</v>
      </c>
      <c r="D92" s="27">
        <v>4090.55</v>
      </c>
      <c r="E92" s="27">
        <v>3503.42</v>
      </c>
      <c r="F92" s="27">
        <v>587.13</v>
      </c>
      <c r="G92" s="75">
        <f t="shared" si="1"/>
        <v>85.646673430223316</v>
      </c>
    </row>
    <row r="93" spans="1:7" s="38" customFormat="1">
      <c r="A93" s="79" t="s">
        <v>166</v>
      </c>
      <c r="B93" s="80" t="s">
        <v>76</v>
      </c>
      <c r="C93" s="80" t="s">
        <v>165</v>
      </c>
      <c r="D93" s="27">
        <v>5858</v>
      </c>
      <c r="E93" s="27">
        <v>5858</v>
      </c>
      <c r="F93" s="27">
        <v>0</v>
      </c>
      <c r="G93" s="75">
        <f t="shared" si="1"/>
        <v>100</v>
      </c>
    </row>
    <row r="94" spans="1:7" s="38" customFormat="1">
      <c r="A94" s="76" t="s">
        <v>137</v>
      </c>
      <c r="B94" s="77" t="s">
        <v>77</v>
      </c>
      <c r="C94" s="77"/>
      <c r="D94" s="78">
        <v>42609.919999999998</v>
      </c>
      <c r="E94" s="78">
        <v>39582.82</v>
      </c>
      <c r="F94" s="78">
        <v>3027.1</v>
      </c>
      <c r="G94" s="75">
        <f t="shared" si="1"/>
        <v>92.895785770074198</v>
      </c>
    </row>
    <row r="95" spans="1:7" s="38" customFormat="1">
      <c r="A95" s="79" t="s">
        <v>155</v>
      </c>
      <c r="B95" s="80" t="s">
        <v>77</v>
      </c>
      <c r="C95" s="80" t="s">
        <v>60</v>
      </c>
      <c r="D95" s="27">
        <v>42609.919999999998</v>
      </c>
      <c r="E95" s="27">
        <v>39582.82</v>
      </c>
      <c r="F95" s="27">
        <v>3027.1</v>
      </c>
      <c r="G95" s="75">
        <f t="shared" si="1"/>
        <v>92.895785770074198</v>
      </c>
    </row>
    <row r="96" spans="1:7" s="38" customFormat="1" ht="33.75">
      <c r="A96" s="76" t="s">
        <v>267</v>
      </c>
      <c r="B96" s="77" t="s">
        <v>266</v>
      </c>
      <c r="C96" s="77"/>
      <c r="D96" s="78">
        <v>43561.120000000003</v>
      </c>
      <c r="E96" s="78">
        <v>15767.76</v>
      </c>
      <c r="F96" s="78">
        <v>27793.360000000001</v>
      </c>
      <c r="G96" s="75">
        <f t="shared" si="1"/>
        <v>36.196865461677753</v>
      </c>
    </row>
    <row r="97" spans="1:7" s="38" customFormat="1">
      <c r="A97" s="79" t="s">
        <v>34</v>
      </c>
      <c r="B97" s="80" t="s">
        <v>266</v>
      </c>
      <c r="C97" s="80" t="s">
        <v>27</v>
      </c>
      <c r="D97" s="27">
        <v>6319.45</v>
      </c>
      <c r="E97" s="27">
        <v>6318.59</v>
      </c>
      <c r="F97" s="27">
        <v>0.86</v>
      </c>
      <c r="G97" s="75">
        <f t="shared" si="1"/>
        <v>99.986391220754967</v>
      </c>
    </row>
    <row r="98" spans="1:7" s="38" customFormat="1">
      <c r="A98" s="79" t="s">
        <v>154</v>
      </c>
      <c r="B98" s="80" t="s">
        <v>266</v>
      </c>
      <c r="C98" s="80" t="s">
        <v>11</v>
      </c>
      <c r="D98" s="27">
        <v>37241.67</v>
      </c>
      <c r="E98" s="27">
        <v>9449.17</v>
      </c>
      <c r="F98" s="27">
        <v>27792.5</v>
      </c>
      <c r="G98" s="75">
        <f t="shared" si="1"/>
        <v>25.372573249266214</v>
      </c>
    </row>
    <row r="99" spans="1:7" s="38" customFormat="1" ht="22.5">
      <c r="A99" s="76" t="s">
        <v>259</v>
      </c>
      <c r="B99" s="77" t="s">
        <v>54</v>
      </c>
      <c r="C99" s="77"/>
      <c r="D99" s="78">
        <v>9174.7199999999993</v>
      </c>
      <c r="E99" s="78">
        <v>8568.98</v>
      </c>
      <c r="F99" s="78">
        <v>605.74</v>
      </c>
      <c r="G99" s="75">
        <f t="shared" si="1"/>
        <v>93.397727669073291</v>
      </c>
    </row>
    <row r="100" spans="1:7" s="38" customFormat="1">
      <c r="A100" s="79" t="s">
        <v>157</v>
      </c>
      <c r="B100" s="80" t="s">
        <v>54</v>
      </c>
      <c r="C100" s="80" t="s">
        <v>12</v>
      </c>
      <c r="D100" s="27">
        <v>9174.7199999999993</v>
      </c>
      <c r="E100" s="27">
        <v>8568.98</v>
      </c>
      <c r="F100" s="27">
        <v>605.74</v>
      </c>
      <c r="G100" s="75">
        <f t="shared" si="1"/>
        <v>93.397727669073291</v>
      </c>
    </row>
    <row r="101" spans="1:7" s="38" customFormat="1" ht="22.5">
      <c r="A101" s="76" t="s">
        <v>140</v>
      </c>
      <c r="B101" s="77" t="s">
        <v>78</v>
      </c>
      <c r="C101" s="77"/>
      <c r="D101" s="78">
        <v>70834.39</v>
      </c>
      <c r="E101" s="78">
        <v>67771.070000000007</v>
      </c>
      <c r="F101" s="78">
        <v>3063.31</v>
      </c>
      <c r="G101" s="75">
        <f t="shared" si="1"/>
        <v>95.675377454369283</v>
      </c>
    </row>
    <row r="102" spans="1:7" s="38" customFormat="1">
      <c r="A102" s="79" t="s">
        <v>157</v>
      </c>
      <c r="B102" s="80" t="s">
        <v>78</v>
      </c>
      <c r="C102" s="80" t="s">
        <v>12</v>
      </c>
      <c r="D102" s="27">
        <v>70834.39</v>
      </c>
      <c r="E102" s="27">
        <v>67771.070000000007</v>
      </c>
      <c r="F102" s="27">
        <v>3063.31</v>
      </c>
      <c r="G102" s="75">
        <f t="shared" si="1"/>
        <v>95.675377454369283</v>
      </c>
    </row>
    <row r="103" spans="1:7" s="38" customFormat="1" ht="22.5">
      <c r="A103" s="76" t="s">
        <v>260</v>
      </c>
      <c r="B103" s="77" t="s">
        <v>79</v>
      </c>
      <c r="C103" s="77"/>
      <c r="D103" s="78">
        <v>1053.5</v>
      </c>
      <c r="E103" s="78">
        <v>957.09</v>
      </c>
      <c r="F103" s="78">
        <v>96.41</v>
      </c>
      <c r="G103" s="75">
        <f t="shared" si="1"/>
        <v>90.848599905078316</v>
      </c>
    </row>
    <row r="104" spans="1:7" s="38" customFormat="1">
      <c r="A104" s="79" t="s">
        <v>34</v>
      </c>
      <c r="B104" s="80" t="s">
        <v>79</v>
      </c>
      <c r="C104" s="80" t="s">
        <v>27</v>
      </c>
      <c r="D104" s="27">
        <v>230</v>
      </c>
      <c r="E104" s="27">
        <v>230</v>
      </c>
      <c r="F104" s="27">
        <v>0</v>
      </c>
      <c r="G104" s="75">
        <f t="shared" si="1"/>
        <v>100</v>
      </c>
    </row>
    <row r="105" spans="1:7" s="38" customFormat="1">
      <c r="A105" s="79" t="s">
        <v>154</v>
      </c>
      <c r="B105" s="80" t="s">
        <v>79</v>
      </c>
      <c r="C105" s="80" t="s">
        <v>11</v>
      </c>
      <c r="D105" s="27">
        <v>57.5</v>
      </c>
      <c r="E105" s="27">
        <v>57.5</v>
      </c>
      <c r="F105" s="27">
        <v>0</v>
      </c>
      <c r="G105" s="75">
        <f t="shared" si="1"/>
        <v>100</v>
      </c>
    </row>
    <row r="106" spans="1:7" s="38" customFormat="1">
      <c r="A106" s="79" t="s">
        <v>157</v>
      </c>
      <c r="B106" s="80" t="s">
        <v>79</v>
      </c>
      <c r="C106" s="80" t="s">
        <v>12</v>
      </c>
      <c r="D106" s="27">
        <v>766</v>
      </c>
      <c r="E106" s="27">
        <v>669.59</v>
      </c>
      <c r="F106" s="27">
        <v>96.41</v>
      </c>
      <c r="G106" s="75">
        <f t="shared" si="1"/>
        <v>87.413838120104444</v>
      </c>
    </row>
    <row r="107" spans="1:7" s="38" customFormat="1" ht="22.5">
      <c r="A107" s="76" t="s">
        <v>103</v>
      </c>
      <c r="B107" s="77" t="s">
        <v>80</v>
      </c>
      <c r="C107" s="77"/>
      <c r="D107" s="78">
        <v>333945.28999999998</v>
      </c>
      <c r="E107" s="78">
        <v>316317.8</v>
      </c>
      <c r="F107" s="78">
        <v>17627.490000000002</v>
      </c>
      <c r="G107" s="75">
        <f t="shared" si="1"/>
        <v>94.721443743075412</v>
      </c>
    </row>
    <row r="108" spans="1:7" s="38" customFormat="1" ht="22.5">
      <c r="A108" s="76" t="s">
        <v>42</v>
      </c>
      <c r="B108" s="77" t="s">
        <v>81</v>
      </c>
      <c r="C108" s="77"/>
      <c r="D108" s="78">
        <v>5484.41</v>
      </c>
      <c r="E108" s="78">
        <v>5223.1899999999996</v>
      </c>
      <c r="F108" s="78">
        <v>261.23</v>
      </c>
      <c r="G108" s="75">
        <f t="shared" si="1"/>
        <v>95.237044641082619</v>
      </c>
    </row>
    <row r="109" spans="1:7" s="38" customFormat="1" ht="22.5">
      <c r="A109" s="79" t="s">
        <v>141</v>
      </c>
      <c r="B109" s="80" t="s">
        <v>81</v>
      </c>
      <c r="C109" s="80" t="s">
        <v>4</v>
      </c>
      <c r="D109" s="27">
        <v>5484.41</v>
      </c>
      <c r="E109" s="27">
        <v>5223.1899999999996</v>
      </c>
      <c r="F109" s="27">
        <v>261.23</v>
      </c>
      <c r="G109" s="75">
        <f t="shared" si="1"/>
        <v>95.237044641082619</v>
      </c>
    </row>
    <row r="110" spans="1:7" s="38" customFormat="1" ht="22.5">
      <c r="A110" s="76" t="s">
        <v>43</v>
      </c>
      <c r="B110" s="77" t="s">
        <v>82</v>
      </c>
      <c r="C110" s="77"/>
      <c r="D110" s="78">
        <v>126262.47</v>
      </c>
      <c r="E110" s="78">
        <v>114474.95</v>
      </c>
      <c r="F110" s="78">
        <v>11787.52</v>
      </c>
      <c r="G110" s="75">
        <f t="shared" si="1"/>
        <v>90.664272606103779</v>
      </c>
    </row>
    <row r="111" spans="1:7" s="38" customFormat="1" ht="33.75">
      <c r="A111" s="79" t="s">
        <v>251</v>
      </c>
      <c r="B111" s="80" t="s">
        <v>82</v>
      </c>
      <c r="C111" s="80" t="s">
        <v>6</v>
      </c>
      <c r="D111" s="27">
        <v>116732.46</v>
      </c>
      <c r="E111" s="27">
        <v>104944.94</v>
      </c>
      <c r="F111" s="27">
        <v>11787.52</v>
      </c>
      <c r="G111" s="75">
        <f t="shared" si="1"/>
        <v>89.902106063728965</v>
      </c>
    </row>
    <row r="112" spans="1:7" s="38" customFormat="1">
      <c r="A112" s="79" t="s">
        <v>143</v>
      </c>
      <c r="B112" s="80" t="s">
        <v>82</v>
      </c>
      <c r="C112" s="80" t="s">
        <v>18</v>
      </c>
      <c r="D112" s="27">
        <v>2.8</v>
      </c>
      <c r="E112" s="27">
        <v>2.8</v>
      </c>
      <c r="F112" s="27">
        <v>0</v>
      </c>
      <c r="G112" s="75">
        <f t="shared" si="1"/>
        <v>100</v>
      </c>
    </row>
    <row r="113" spans="1:7" s="38" customFormat="1">
      <c r="A113" s="79" t="s">
        <v>145</v>
      </c>
      <c r="B113" s="80" t="s">
        <v>82</v>
      </c>
      <c r="C113" s="80" t="s">
        <v>29</v>
      </c>
      <c r="D113" s="27">
        <v>6219.18</v>
      </c>
      <c r="E113" s="27">
        <v>6219.18</v>
      </c>
      <c r="F113" s="27">
        <v>0</v>
      </c>
      <c r="G113" s="75">
        <f t="shared" si="1"/>
        <v>100</v>
      </c>
    </row>
    <row r="114" spans="1:7" s="38" customFormat="1">
      <c r="A114" s="79" t="s">
        <v>162</v>
      </c>
      <c r="B114" s="80" t="s">
        <v>82</v>
      </c>
      <c r="C114" s="80" t="s">
        <v>16</v>
      </c>
      <c r="D114" s="27">
        <v>3308.03</v>
      </c>
      <c r="E114" s="27">
        <v>3308.03</v>
      </c>
      <c r="F114" s="27">
        <v>0</v>
      </c>
      <c r="G114" s="75">
        <f t="shared" si="1"/>
        <v>100</v>
      </c>
    </row>
    <row r="115" spans="1:7" s="38" customFormat="1" ht="22.5">
      <c r="A115" s="76" t="s">
        <v>44</v>
      </c>
      <c r="B115" s="77" t="s">
        <v>83</v>
      </c>
      <c r="C115" s="77"/>
      <c r="D115" s="78">
        <v>44448.46</v>
      </c>
      <c r="E115" s="78">
        <v>39289.39</v>
      </c>
      <c r="F115" s="78">
        <v>5159.0600000000004</v>
      </c>
      <c r="G115" s="75">
        <f t="shared" si="1"/>
        <v>88.39314117969441</v>
      </c>
    </row>
    <row r="116" spans="1:7" s="38" customFormat="1" ht="33.75">
      <c r="A116" s="79" t="s">
        <v>144</v>
      </c>
      <c r="B116" s="80" t="s">
        <v>83</v>
      </c>
      <c r="C116" s="80" t="s">
        <v>0</v>
      </c>
      <c r="D116" s="27">
        <v>37945.980000000003</v>
      </c>
      <c r="E116" s="27">
        <v>33825.730000000003</v>
      </c>
      <c r="F116" s="27">
        <v>4120.25</v>
      </c>
      <c r="G116" s="75">
        <f t="shared" si="1"/>
        <v>89.14180105507883</v>
      </c>
    </row>
    <row r="117" spans="1:7" s="38" customFormat="1">
      <c r="A117" s="79" t="s">
        <v>198</v>
      </c>
      <c r="B117" s="80" t="s">
        <v>83</v>
      </c>
      <c r="C117" s="80" t="s">
        <v>22</v>
      </c>
      <c r="D117" s="27">
        <v>1000</v>
      </c>
      <c r="E117" s="27">
        <v>0</v>
      </c>
      <c r="F117" s="27">
        <v>1000</v>
      </c>
      <c r="G117" s="75">
        <f t="shared" si="1"/>
        <v>0</v>
      </c>
    </row>
    <row r="118" spans="1:7" s="38" customFormat="1">
      <c r="A118" s="79" t="s">
        <v>145</v>
      </c>
      <c r="B118" s="80" t="s">
        <v>83</v>
      </c>
      <c r="C118" s="80" t="s">
        <v>29</v>
      </c>
      <c r="D118" s="27">
        <v>3180.43</v>
      </c>
      <c r="E118" s="27">
        <v>3142.37</v>
      </c>
      <c r="F118" s="27">
        <v>38.06</v>
      </c>
      <c r="G118" s="75">
        <f t="shared" si="1"/>
        <v>98.80330647113756</v>
      </c>
    </row>
    <row r="119" spans="1:7" s="38" customFormat="1" ht="22.5">
      <c r="A119" s="79" t="s">
        <v>194</v>
      </c>
      <c r="B119" s="80" t="s">
        <v>83</v>
      </c>
      <c r="C119" s="80" t="s">
        <v>193</v>
      </c>
      <c r="D119" s="27">
        <v>2316.4499999999998</v>
      </c>
      <c r="E119" s="27">
        <v>2316.4499999999998</v>
      </c>
      <c r="F119" s="27">
        <v>0</v>
      </c>
      <c r="G119" s="75">
        <f t="shared" si="1"/>
        <v>100</v>
      </c>
    </row>
    <row r="120" spans="1:7" s="38" customFormat="1" ht="22.5">
      <c r="A120" s="79" t="s">
        <v>254</v>
      </c>
      <c r="B120" s="80" t="s">
        <v>83</v>
      </c>
      <c r="C120" s="80" t="s">
        <v>32</v>
      </c>
      <c r="D120" s="27">
        <v>5.6</v>
      </c>
      <c r="E120" s="27">
        <v>4.84</v>
      </c>
      <c r="F120" s="27">
        <v>0.76</v>
      </c>
      <c r="G120" s="75">
        <f t="shared" si="1"/>
        <v>86.428571428571431</v>
      </c>
    </row>
    <row r="121" spans="1:7" s="38" customFormat="1" ht="33.75">
      <c r="A121" s="76" t="s">
        <v>101</v>
      </c>
      <c r="B121" s="77" t="s">
        <v>100</v>
      </c>
      <c r="C121" s="77"/>
      <c r="D121" s="78">
        <v>10642.37</v>
      </c>
      <c r="E121" s="78">
        <v>10222.69</v>
      </c>
      <c r="F121" s="78">
        <v>419.68</v>
      </c>
      <c r="G121" s="75">
        <f t="shared" si="1"/>
        <v>96.056517486236615</v>
      </c>
    </row>
    <row r="122" spans="1:7" s="38" customFormat="1">
      <c r="A122" s="79" t="s">
        <v>157</v>
      </c>
      <c r="B122" s="80" t="s">
        <v>100</v>
      </c>
      <c r="C122" s="80" t="s">
        <v>12</v>
      </c>
      <c r="D122" s="27">
        <v>10642.37</v>
      </c>
      <c r="E122" s="27">
        <v>10222.69</v>
      </c>
      <c r="F122" s="27">
        <v>419.68</v>
      </c>
      <c r="G122" s="75">
        <f t="shared" si="1"/>
        <v>96.056517486236615</v>
      </c>
    </row>
    <row r="123" spans="1:7" s="38" customFormat="1" ht="22.5">
      <c r="A123" s="76" t="s">
        <v>45</v>
      </c>
      <c r="B123" s="77" t="s">
        <v>84</v>
      </c>
      <c r="C123" s="77"/>
      <c r="D123" s="78">
        <v>147107.57999999999</v>
      </c>
      <c r="E123" s="78">
        <v>147107.57999999999</v>
      </c>
      <c r="F123" s="78">
        <v>0</v>
      </c>
      <c r="G123" s="75">
        <f t="shared" si="1"/>
        <v>100</v>
      </c>
    </row>
    <row r="124" spans="1:7" s="38" customFormat="1" ht="33.75">
      <c r="A124" s="79" t="s">
        <v>164</v>
      </c>
      <c r="B124" s="80" t="s">
        <v>84</v>
      </c>
      <c r="C124" s="80" t="s">
        <v>30</v>
      </c>
      <c r="D124" s="27">
        <v>147107.57999999999</v>
      </c>
      <c r="E124" s="27">
        <v>147107.57999999999</v>
      </c>
      <c r="F124" s="27">
        <v>0</v>
      </c>
      <c r="G124" s="75">
        <f t="shared" si="1"/>
        <v>100</v>
      </c>
    </row>
    <row r="125" spans="1:7" s="38" customFormat="1" ht="22.5">
      <c r="A125" s="76" t="s">
        <v>131</v>
      </c>
      <c r="B125" s="77" t="s">
        <v>50</v>
      </c>
      <c r="C125" s="77"/>
      <c r="D125" s="78">
        <v>21140.11</v>
      </c>
      <c r="E125" s="78">
        <v>16733.93</v>
      </c>
      <c r="F125" s="78">
        <v>4406.17</v>
      </c>
      <c r="G125" s="75">
        <f t="shared" si="1"/>
        <v>79.157251310423646</v>
      </c>
    </row>
    <row r="126" spans="1:7" s="38" customFormat="1" ht="56.25">
      <c r="A126" s="76" t="s">
        <v>207</v>
      </c>
      <c r="B126" s="77" t="s">
        <v>190</v>
      </c>
      <c r="C126" s="77"/>
      <c r="D126" s="78">
        <v>32.5</v>
      </c>
      <c r="E126" s="78">
        <v>32.5</v>
      </c>
      <c r="F126" s="78">
        <v>0</v>
      </c>
      <c r="G126" s="75">
        <f t="shared" si="1"/>
        <v>100</v>
      </c>
    </row>
    <row r="127" spans="1:7" s="38" customFormat="1">
      <c r="A127" s="79" t="s">
        <v>145</v>
      </c>
      <c r="B127" s="80" t="s">
        <v>190</v>
      </c>
      <c r="C127" s="80" t="s">
        <v>29</v>
      </c>
      <c r="D127" s="27">
        <v>32.5</v>
      </c>
      <c r="E127" s="27">
        <v>32.5</v>
      </c>
      <c r="F127" s="27">
        <v>0</v>
      </c>
      <c r="G127" s="75">
        <f t="shared" si="1"/>
        <v>100</v>
      </c>
    </row>
    <row r="128" spans="1:7" s="38" customFormat="1" ht="56.25">
      <c r="A128" s="76" t="s">
        <v>261</v>
      </c>
      <c r="B128" s="77" t="s">
        <v>208</v>
      </c>
      <c r="C128" s="77"/>
      <c r="D128" s="78">
        <v>50</v>
      </c>
      <c r="E128" s="78">
        <v>50</v>
      </c>
      <c r="F128" s="78">
        <v>0</v>
      </c>
      <c r="G128" s="75">
        <f t="shared" si="1"/>
        <v>100</v>
      </c>
    </row>
    <row r="129" spans="1:7" s="38" customFormat="1">
      <c r="A129" s="79" t="s">
        <v>145</v>
      </c>
      <c r="B129" s="80" t="s">
        <v>208</v>
      </c>
      <c r="C129" s="80" t="s">
        <v>29</v>
      </c>
      <c r="D129" s="27">
        <v>50</v>
      </c>
      <c r="E129" s="27">
        <v>50</v>
      </c>
      <c r="F129" s="27">
        <v>0</v>
      </c>
      <c r="G129" s="75">
        <f t="shared" si="1"/>
        <v>100</v>
      </c>
    </row>
    <row r="130" spans="1:7" s="38" customFormat="1" ht="56.25">
      <c r="A130" s="76" t="s">
        <v>210</v>
      </c>
      <c r="B130" s="77" t="s">
        <v>209</v>
      </c>
      <c r="C130" s="77"/>
      <c r="D130" s="78">
        <v>189.5</v>
      </c>
      <c r="E130" s="78">
        <v>189.5</v>
      </c>
      <c r="F130" s="78">
        <v>0</v>
      </c>
      <c r="G130" s="75">
        <f t="shared" si="1"/>
        <v>100</v>
      </c>
    </row>
    <row r="131" spans="1:7" s="38" customFormat="1">
      <c r="A131" s="79" t="s">
        <v>145</v>
      </c>
      <c r="B131" s="80" t="s">
        <v>209</v>
      </c>
      <c r="C131" s="80" t="s">
        <v>29</v>
      </c>
      <c r="D131" s="27">
        <v>189.5</v>
      </c>
      <c r="E131" s="27">
        <v>189.5</v>
      </c>
      <c r="F131" s="27">
        <v>0</v>
      </c>
      <c r="G131" s="75">
        <f t="shared" si="1"/>
        <v>100</v>
      </c>
    </row>
    <row r="132" spans="1:7" s="38" customFormat="1" ht="22.5">
      <c r="A132" s="76" t="s">
        <v>212</v>
      </c>
      <c r="B132" s="77" t="s">
        <v>211</v>
      </c>
      <c r="C132" s="77"/>
      <c r="D132" s="78">
        <v>856.29</v>
      </c>
      <c r="E132" s="78">
        <v>820.69</v>
      </c>
      <c r="F132" s="78">
        <v>35.590000000000003</v>
      </c>
      <c r="G132" s="75">
        <f t="shared" si="1"/>
        <v>95.842529984000748</v>
      </c>
    </row>
    <row r="133" spans="1:7" s="38" customFormat="1">
      <c r="A133" s="79" t="s">
        <v>145</v>
      </c>
      <c r="B133" s="80" t="s">
        <v>211</v>
      </c>
      <c r="C133" s="80" t="s">
        <v>29</v>
      </c>
      <c r="D133" s="27">
        <v>856.29</v>
      </c>
      <c r="E133" s="27">
        <v>820.69</v>
      </c>
      <c r="F133" s="27">
        <v>35.590000000000003</v>
      </c>
      <c r="G133" s="75">
        <f t="shared" si="1"/>
        <v>95.842529984000748</v>
      </c>
    </row>
    <row r="134" spans="1:7" s="38" customFormat="1" ht="22.5">
      <c r="A134" s="76" t="s">
        <v>214</v>
      </c>
      <c r="B134" s="77" t="s">
        <v>213</v>
      </c>
      <c r="C134" s="77"/>
      <c r="D134" s="78">
        <v>12954.46</v>
      </c>
      <c r="E134" s="78">
        <v>10270.6</v>
      </c>
      <c r="F134" s="78">
        <v>2683.86</v>
      </c>
      <c r="G134" s="75">
        <f t="shared" si="1"/>
        <v>79.282347546713652</v>
      </c>
    </row>
    <row r="135" spans="1:7" s="38" customFormat="1">
      <c r="A135" s="79" t="s">
        <v>145</v>
      </c>
      <c r="B135" s="80" t="s">
        <v>213</v>
      </c>
      <c r="C135" s="80" t="s">
        <v>29</v>
      </c>
      <c r="D135" s="27">
        <v>12954.46</v>
      </c>
      <c r="E135" s="27">
        <v>10270.6</v>
      </c>
      <c r="F135" s="27">
        <v>2683.86</v>
      </c>
      <c r="G135" s="75">
        <f t="shared" si="1"/>
        <v>79.282347546713652</v>
      </c>
    </row>
    <row r="136" spans="1:7" s="38" customFormat="1">
      <c r="A136" s="76" t="s">
        <v>277</v>
      </c>
      <c r="B136" s="77" t="s">
        <v>276</v>
      </c>
      <c r="C136" s="77"/>
      <c r="D136" s="78">
        <v>7057.36</v>
      </c>
      <c r="E136" s="78">
        <v>5370.64</v>
      </c>
      <c r="F136" s="78">
        <v>1686.72</v>
      </c>
      <c r="G136" s="75">
        <f t="shared" ref="G136:G195" si="2">E136*100/D136</f>
        <v>76.0998447011347</v>
      </c>
    </row>
    <row r="137" spans="1:7" s="38" customFormat="1">
      <c r="A137" s="79" t="s">
        <v>145</v>
      </c>
      <c r="B137" s="80" t="s">
        <v>276</v>
      </c>
      <c r="C137" s="80" t="s">
        <v>29</v>
      </c>
      <c r="D137" s="27">
        <v>7057.36</v>
      </c>
      <c r="E137" s="27">
        <v>5370.64</v>
      </c>
      <c r="F137" s="27">
        <v>1686.72</v>
      </c>
      <c r="G137" s="75">
        <f t="shared" si="2"/>
        <v>76.0998447011347</v>
      </c>
    </row>
    <row r="138" spans="1:7" s="38" customFormat="1">
      <c r="A138" s="76" t="s">
        <v>116</v>
      </c>
      <c r="B138" s="77" t="s">
        <v>85</v>
      </c>
      <c r="C138" s="77"/>
      <c r="D138" s="78">
        <v>151656.71</v>
      </c>
      <c r="E138" s="78">
        <v>136390.35</v>
      </c>
      <c r="F138" s="78">
        <v>15266.36</v>
      </c>
      <c r="G138" s="75">
        <f t="shared" si="2"/>
        <v>89.933607289779673</v>
      </c>
    </row>
    <row r="139" spans="1:7" s="38" customFormat="1" ht="45">
      <c r="A139" s="76" t="s">
        <v>124</v>
      </c>
      <c r="B139" s="77" t="s">
        <v>123</v>
      </c>
      <c r="C139" s="77"/>
      <c r="D139" s="78">
        <v>37296.19</v>
      </c>
      <c r="E139" s="78">
        <v>34752.78</v>
      </c>
      <c r="F139" s="78">
        <v>2543.41</v>
      </c>
      <c r="G139" s="75">
        <f t="shared" si="2"/>
        <v>93.180509859049934</v>
      </c>
    </row>
    <row r="140" spans="1:7" s="38" customFormat="1">
      <c r="A140" s="79" t="s">
        <v>158</v>
      </c>
      <c r="B140" s="80" t="s">
        <v>123</v>
      </c>
      <c r="C140" s="80" t="s">
        <v>13</v>
      </c>
      <c r="D140" s="27">
        <v>37296.19</v>
      </c>
      <c r="E140" s="27">
        <v>34752.78</v>
      </c>
      <c r="F140" s="27">
        <v>2543.41</v>
      </c>
      <c r="G140" s="75">
        <f t="shared" si="2"/>
        <v>93.180509859049934</v>
      </c>
    </row>
    <row r="141" spans="1:7" s="38" customFormat="1" ht="22.5">
      <c r="A141" s="76" t="s">
        <v>58</v>
      </c>
      <c r="B141" s="77" t="s">
        <v>86</v>
      </c>
      <c r="C141" s="77"/>
      <c r="D141" s="78">
        <v>22947.47</v>
      </c>
      <c r="E141" s="78">
        <v>18580.669999999998</v>
      </c>
      <c r="F141" s="78">
        <v>4366.8</v>
      </c>
      <c r="G141" s="75">
        <f t="shared" si="2"/>
        <v>80.970451208782478</v>
      </c>
    </row>
    <row r="142" spans="1:7" s="38" customFormat="1">
      <c r="A142" s="79" t="s">
        <v>158</v>
      </c>
      <c r="B142" s="80" t="s">
        <v>86</v>
      </c>
      <c r="C142" s="80" t="s">
        <v>13</v>
      </c>
      <c r="D142" s="27">
        <v>22947.47</v>
      </c>
      <c r="E142" s="27">
        <v>18580.669999999998</v>
      </c>
      <c r="F142" s="27">
        <v>4366.8</v>
      </c>
      <c r="G142" s="75">
        <f t="shared" si="2"/>
        <v>80.970451208782478</v>
      </c>
    </row>
    <row r="143" spans="1:7" s="38" customFormat="1" ht="22.5">
      <c r="A143" s="76" t="s">
        <v>126</v>
      </c>
      <c r="B143" s="77" t="s">
        <v>125</v>
      </c>
      <c r="C143" s="77"/>
      <c r="D143" s="78">
        <v>37370.800000000003</v>
      </c>
      <c r="E143" s="78">
        <v>31501.19</v>
      </c>
      <c r="F143" s="78">
        <v>5869.61</v>
      </c>
      <c r="G143" s="75">
        <f t="shared" si="2"/>
        <v>84.293592858595474</v>
      </c>
    </row>
    <row r="144" spans="1:7" s="38" customFormat="1">
      <c r="A144" s="79" t="s">
        <v>158</v>
      </c>
      <c r="B144" s="80" t="s">
        <v>125</v>
      </c>
      <c r="C144" s="80" t="s">
        <v>13</v>
      </c>
      <c r="D144" s="27">
        <v>37370.800000000003</v>
      </c>
      <c r="E144" s="27">
        <v>31501.19</v>
      </c>
      <c r="F144" s="27">
        <v>5869.61</v>
      </c>
      <c r="G144" s="75">
        <f t="shared" si="2"/>
        <v>84.293592858595474</v>
      </c>
    </row>
    <row r="145" spans="1:7" s="38" customFormat="1" ht="22.5">
      <c r="A145" s="76" t="s">
        <v>240</v>
      </c>
      <c r="B145" s="77" t="s">
        <v>239</v>
      </c>
      <c r="C145" s="77"/>
      <c r="D145" s="78">
        <v>54042.26</v>
      </c>
      <c r="E145" s="78">
        <v>51555.71</v>
      </c>
      <c r="F145" s="78">
        <v>2486.5500000000002</v>
      </c>
      <c r="G145" s="75">
        <f t="shared" si="2"/>
        <v>95.398878581317661</v>
      </c>
    </row>
    <row r="146" spans="1:7" s="38" customFormat="1">
      <c r="A146" s="79" t="s">
        <v>155</v>
      </c>
      <c r="B146" s="80" t="s">
        <v>239</v>
      </c>
      <c r="C146" s="80" t="s">
        <v>60</v>
      </c>
      <c r="D146" s="27">
        <v>54042.26</v>
      </c>
      <c r="E146" s="27">
        <v>51555.71</v>
      </c>
      <c r="F146" s="27">
        <v>2486.5500000000002</v>
      </c>
      <c r="G146" s="75">
        <f t="shared" si="2"/>
        <v>95.398878581317661</v>
      </c>
    </row>
    <row r="147" spans="1:7" s="38" customFormat="1" ht="22.5">
      <c r="A147" s="76" t="s">
        <v>108</v>
      </c>
      <c r="B147" s="77" t="s">
        <v>87</v>
      </c>
      <c r="C147" s="77"/>
      <c r="D147" s="78">
        <v>866</v>
      </c>
      <c r="E147" s="78">
        <v>858.7</v>
      </c>
      <c r="F147" s="78">
        <v>7.3</v>
      </c>
      <c r="G147" s="75">
        <f t="shared" si="2"/>
        <v>99.157043879907619</v>
      </c>
    </row>
    <row r="148" spans="1:7" s="38" customFormat="1" ht="22.5">
      <c r="A148" s="76" t="s">
        <v>215</v>
      </c>
      <c r="B148" s="77" t="s">
        <v>191</v>
      </c>
      <c r="C148" s="77"/>
      <c r="D148" s="78">
        <v>768.5</v>
      </c>
      <c r="E148" s="78">
        <v>761.2</v>
      </c>
      <c r="F148" s="78">
        <v>7.3</v>
      </c>
      <c r="G148" s="75">
        <f t="shared" si="2"/>
        <v>99.050097592713072</v>
      </c>
    </row>
    <row r="149" spans="1:7" s="38" customFormat="1">
      <c r="A149" s="79" t="s">
        <v>147</v>
      </c>
      <c r="B149" s="80" t="s">
        <v>191</v>
      </c>
      <c r="C149" s="80" t="s">
        <v>8</v>
      </c>
      <c r="D149" s="27">
        <v>768.5</v>
      </c>
      <c r="E149" s="27">
        <v>761.2</v>
      </c>
      <c r="F149" s="27">
        <v>7.3</v>
      </c>
      <c r="G149" s="75">
        <f t="shared" si="2"/>
        <v>99.050097592713072</v>
      </c>
    </row>
    <row r="150" spans="1:7" s="38" customFormat="1" ht="33.75">
      <c r="A150" s="76" t="s">
        <v>269</v>
      </c>
      <c r="B150" s="77" t="s">
        <v>268</v>
      </c>
      <c r="C150" s="77"/>
      <c r="D150" s="78">
        <v>97.5</v>
      </c>
      <c r="E150" s="78">
        <v>97.5</v>
      </c>
      <c r="F150" s="78">
        <v>0</v>
      </c>
      <c r="G150" s="75">
        <f t="shared" si="2"/>
        <v>100</v>
      </c>
    </row>
    <row r="151" spans="1:7" s="38" customFormat="1">
      <c r="A151" s="79" t="s">
        <v>147</v>
      </c>
      <c r="B151" s="80" t="s">
        <v>268</v>
      </c>
      <c r="C151" s="80" t="s">
        <v>8</v>
      </c>
      <c r="D151" s="27">
        <v>97.5</v>
      </c>
      <c r="E151" s="27">
        <v>97.5</v>
      </c>
      <c r="F151" s="27">
        <v>0</v>
      </c>
      <c r="G151" s="75">
        <f t="shared" si="2"/>
        <v>100</v>
      </c>
    </row>
    <row r="152" spans="1:7" s="38" customFormat="1" ht="22.5">
      <c r="A152" s="76" t="s">
        <v>111</v>
      </c>
      <c r="B152" s="77" t="s">
        <v>88</v>
      </c>
      <c r="C152" s="77"/>
      <c r="D152" s="78">
        <v>27852.240000000002</v>
      </c>
      <c r="E152" s="78">
        <v>20108.36</v>
      </c>
      <c r="F152" s="78">
        <v>7743.88</v>
      </c>
      <c r="G152" s="75">
        <f t="shared" si="2"/>
        <v>72.196563005345354</v>
      </c>
    </row>
    <row r="153" spans="1:7" s="38" customFormat="1" ht="33.75">
      <c r="A153" s="76" t="s">
        <v>216</v>
      </c>
      <c r="B153" s="77" t="s">
        <v>184</v>
      </c>
      <c r="C153" s="77"/>
      <c r="D153" s="78">
        <v>27852.240000000002</v>
      </c>
      <c r="E153" s="78">
        <v>20108.36</v>
      </c>
      <c r="F153" s="78">
        <v>7743.88</v>
      </c>
      <c r="G153" s="75">
        <f t="shared" si="2"/>
        <v>72.196563005345354</v>
      </c>
    </row>
    <row r="154" spans="1:7" s="38" customFormat="1">
      <c r="A154" s="79" t="s">
        <v>149</v>
      </c>
      <c r="B154" s="80" t="s">
        <v>184</v>
      </c>
      <c r="C154" s="80" t="s">
        <v>33</v>
      </c>
      <c r="D154" s="27">
        <v>27852.240000000002</v>
      </c>
      <c r="E154" s="27">
        <v>20108.36</v>
      </c>
      <c r="F154" s="27">
        <v>7743.88</v>
      </c>
      <c r="G154" s="75">
        <f t="shared" si="2"/>
        <v>72.196563005345354</v>
      </c>
    </row>
    <row r="155" spans="1:7" s="38" customFormat="1" ht="22.5">
      <c r="A155" s="76" t="s">
        <v>274</v>
      </c>
      <c r="B155" s="77" t="s">
        <v>273</v>
      </c>
      <c r="C155" s="77"/>
      <c r="D155" s="78">
        <v>250</v>
      </c>
      <c r="E155" s="78">
        <v>0</v>
      </c>
      <c r="F155" s="78">
        <v>250</v>
      </c>
      <c r="G155" s="75">
        <f t="shared" si="2"/>
        <v>0</v>
      </c>
    </row>
    <row r="156" spans="1:7" s="38" customFormat="1" ht="33.75">
      <c r="A156" s="76" t="s">
        <v>279</v>
      </c>
      <c r="B156" s="77" t="s">
        <v>278</v>
      </c>
      <c r="C156" s="77"/>
      <c r="D156" s="78">
        <v>250</v>
      </c>
      <c r="E156" s="78">
        <v>0</v>
      </c>
      <c r="F156" s="78">
        <v>250</v>
      </c>
      <c r="G156" s="75">
        <f t="shared" si="2"/>
        <v>0</v>
      </c>
    </row>
    <row r="157" spans="1:7" s="38" customFormat="1">
      <c r="A157" s="79" t="s">
        <v>150</v>
      </c>
      <c r="B157" s="80" t="s">
        <v>278</v>
      </c>
      <c r="C157" s="80" t="s">
        <v>24</v>
      </c>
      <c r="D157" s="27">
        <v>250</v>
      </c>
      <c r="E157" s="27">
        <v>0</v>
      </c>
      <c r="F157" s="27">
        <v>250</v>
      </c>
      <c r="G157" s="75">
        <f t="shared" si="2"/>
        <v>0</v>
      </c>
    </row>
    <row r="158" spans="1:7" s="38" customFormat="1" ht="22.5">
      <c r="A158" s="76" t="s">
        <v>117</v>
      </c>
      <c r="B158" s="77" t="s">
        <v>92</v>
      </c>
      <c r="C158" s="77"/>
      <c r="D158" s="78">
        <v>6695.04</v>
      </c>
      <c r="E158" s="78">
        <v>6695.04</v>
      </c>
      <c r="F158" s="78">
        <v>0</v>
      </c>
      <c r="G158" s="75">
        <f t="shared" si="2"/>
        <v>100</v>
      </c>
    </row>
    <row r="159" spans="1:7" s="38" customFormat="1" ht="22.5">
      <c r="A159" s="76" t="s">
        <v>217</v>
      </c>
      <c r="B159" s="77" t="s">
        <v>195</v>
      </c>
      <c r="C159" s="77"/>
      <c r="D159" s="78">
        <v>3450</v>
      </c>
      <c r="E159" s="78">
        <v>3450</v>
      </c>
      <c r="F159" s="78">
        <v>0</v>
      </c>
      <c r="G159" s="75">
        <f t="shared" si="2"/>
        <v>100</v>
      </c>
    </row>
    <row r="160" spans="1:7" s="38" customFormat="1">
      <c r="A160" s="79" t="s">
        <v>159</v>
      </c>
      <c r="B160" s="80" t="s">
        <v>195</v>
      </c>
      <c r="C160" s="80" t="s">
        <v>47</v>
      </c>
      <c r="D160" s="27">
        <v>3450</v>
      </c>
      <c r="E160" s="27">
        <v>3450</v>
      </c>
      <c r="F160" s="27">
        <v>0</v>
      </c>
      <c r="G160" s="75">
        <f t="shared" si="2"/>
        <v>100</v>
      </c>
    </row>
    <row r="161" spans="1:7" s="38" customFormat="1" ht="33.75">
      <c r="A161" s="76" t="s">
        <v>218</v>
      </c>
      <c r="B161" s="77" t="s">
        <v>185</v>
      </c>
      <c r="C161" s="77"/>
      <c r="D161" s="78">
        <v>3245.04</v>
      </c>
      <c r="E161" s="78">
        <v>3245.04</v>
      </c>
      <c r="F161" s="78">
        <v>0</v>
      </c>
      <c r="G161" s="75">
        <f t="shared" si="2"/>
        <v>100</v>
      </c>
    </row>
    <row r="162" spans="1:7" s="38" customFormat="1">
      <c r="A162" s="79" t="s">
        <v>159</v>
      </c>
      <c r="B162" s="80" t="s">
        <v>185</v>
      </c>
      <c r="C162" s="80" t="s">
        <v>47</v>
      </c>
      <c r="D162" s="27">
        <v>3245.04</v>
      </c>
      <c r="E162" s="27">
        <v>3245.04</v>
      </c>
      <c r="F162" s="27">
        <v>0</v>
      </c>
      <c r="G162" s="75">
        <f t="shared" si="2"/>
        <v>100</v>
      </c>
    </row>
    <row r="163" spans="1:7" s="38" customFormat="1" ht="33.75">
      <c r="A163" s="76" t="s">
        <v>133</v>
      </c>
      <c r="B163" s="77" t="s">
        <v>132</v>
      </c>
      <c r="C163" s="77"/>
      <c r="D163" s="78">
        <v>15660.38</v>
      </c>
      <c r="E163" s="78">
        <v>15483.38</v>
      </c>
      <c r="F163" s="78">
        <v>177</v>
      </c>
      <c r="G163" s="75">
        <f t="shared" si="2"/>
        <v>98.869759226787608</v>
      </c>
    </row>
    <row r="164" spans="1:7" s="38" customFormat="1">
      <c r="A164" s="76" t="s">
        <v>219</v>
      </c>
      <c r="B164" s="77" t="s">
        <v>175</v>
      </c>
      <c r="C164" s="77"/>
      <c r="D164" s="78">
        <v>800</v>
      </c>
      <c r="E164" s="78">
        <v>630.14</v>
      </c>
      <c r="F164" s="78">
        <v>169.87</v>
      </c>
      <c r="G164" s="75">
        <f t="shared" si="2"/>
        <v>78.767499999999998</v>
      </c>
    </row>
    <row r="165" spans="1:7" s="38" customFormat="1">
      <c r="A165" s="79" t="s">
        <v>150</v>
      </c>
      <c r="B165" s="80" t="s">
        <v>175</v>
      </c>
      <c r="C165" s="80" t="s">
        <v>24</v>
      </c>
      <c r="D165" s="27">
        <v>800</v>
      </c>
      <c r="E165" s="27">
        <v>630.14</v>
      </c>
      <c r="F165" s="27">
        <v>169.87</v>
      </c>
      <c r="G165" s="75">
        <f t="shared" si="2"/>
        <v>78.767499999999998</v>
      </c>
    </row>
    <row r="166" spans="1:7" s="38" customFormat="1">
      <c r="A166" s="76" t="s">
        <v>220</v>
      </c>
      <c r="B166" s="77" t="s">
        <v>176</v>
      </c>
      <c r="C166" s="77"/>
      <c r="D166" s="78">
        <v>105</v>
      </c>
      <c r="E166" s="78">
        <v>105</v>
      </c>
      <c r="F166" s="78">
        <v>0</v>
      </c>
      <c r="G166" s="75">
        <f t="shared" si="2"/>
        <v>100</v>
      </c>
    </row>
    <row r="167" spans="1:7" s="38" customFormat="1">
      <c r="A167" s="79" t="s">
        <v>150</v>
      </c>
      <c r="B167" s="80" t="s">
        <v>176</v>
      </c>
      <c r="C167" s="80" t="s">
        <v>24</v>
      </c>
      <c r="D167" s="27">
        <v>105</v>
      </c>
      <c r="E167" s="27">
        <v>105</v>
      </c>
      <c r="F167" s="27">
        <v>0</v>
      </c>
      <c r="G167" s="75">
        <f t="shared" si="2"/>
        <v>100</v>
      </c>
    </row>
    <row r="168" spans="1:7" s="38" customFormat="1" ht="22.5">
      <c r="A168" s="76" t="s">
        <v>221</v>
      </c>
      <c r="B168" s="77" t="s">
        <v>138</v>
      </c>
      <c r="C168" s="77"/>
      <c r="D168" s="78">
        <v>13455.38</v>
      </c>
      <c r="E168" s="78">
        <v>13454.1</v>
      </c>
      <c r="F168" s="78">
        <v>1.28</v>
      </c>
      <c r="G168" s="75">
        <f t="shared" si="2"/>
        <v>99.990487076544852</v>
      </c>
    </row>
    <row r="169" spans="1:7" s="38" customFormat="1">
      <c r="A169" s="79" t="s">
        <v>145</v>
      </c>
      <c r="B169" s="80" t="s">
        <v>138</v>
      </c>
      <c r="C169" s="80" t="s">
        <v>29</v>
      </c>
      <c r="D169" s="27">
        <v>13455.38</v>
      </c>
      <c r="E169" s="27">
        <v>13454.1</v>
      </c>
      <c r="F169" s="27">
        <v>1.28</v>
      </c>
      <c r="G169" s="75">
        <f t="shared" si="2"/>
        <v>99.990487076544852</v>
      </c>
    </row>
    <row r="170" spans="1:7" s="38" customFormat="1" ht="33.75">
      <c r="A170" s="76" t="s">
        <v>281</v>
      </c>
      <c r="B170" s="77" t="s">
        <v>280</v>
      </c>
      <c r="C170" s="77"/>
      <c r="D170" s="78">
        <v>1300</v>
      </c>
      <c r="E170" s="78">
        <v>1294.1500000000001</v>
      </c>
      <c r="F170" s="78">
        <v>5.85</v>
      </c>
      <c r="G170" s="75">
        <f t="shared" si="2"/>
        <v>99.550000000000011</v>
      </c>
    </row>
    <row r="171" spans="1:7" s="38" customFormat="1">
      <c r="A171" s="79" t="s">
        <v>152</v>
      </c>
      <c r="B171" s="80" t="s">
        <v>280</v>
      </c>
      <c r="C171" s="80" t="s">
        <v>25</v>
      </c>
      <c r="D171" s="27">
        <v>1300</v>
      </c>
      <c r="E171" s="27">
        <v>1294.1500000000001</v>
      </c>
      <c r="F171" s="27">
        <v>5.85</v>
      </c>
      <c r="G171" s="75">
        <f t="shared" si="2"/>
        <v>99.550000000000011</v>
      </c>
    </row>
    <row r="172" spans="1:7" s="38" customFormat="1" ht="33.75">
      <c r="A172" s="76" t="s">
        <v>179</v>
      </c>
      <c r="B172" s="77" t="s">
        <v>178</v>
      </c>
      <c r="C172" s="77"/>
      <c r="D172" s="78">
        <v>42</v>
      </c>
      <c r="E172" s="78">
        <v>42</v>
      </c>
      <c r="F172" s="78">
        <v>0</v>
      </c>
      <c r="G172" s="75">
        <f t="shared" si="2"/>
        <v>100</v>
      </c>
    </row>
    <row r="173" spans="1:7" s="38" customFormat="1" ht="33.75">
      <c r="A173" s="76" t="s">
        <v>222</v>
      </c>
      <c r="B173" s="77" t="s">
        <v>186</v>
      </c>
      <c r="C173" s="77"/>
      <c r="D173" s="78">
        <v>42</v>
      </c>
      <c r="E173" s="78">
        <v>42</v>
      </c>
      <c r="F173" s="78">
        <v>0</v>
      </c>
      <c r="G173" s="75">
        <f t="shared" si="2"/>
        <v>100</v>
      </c>
    </row>
    <row r="174" spans="1:7" s="38" customFormat="1" ht="22.5">
      <c r="A174" s="79" t="s">
        <v>146</v>
      </c>
      <c r="B174" s="80" t="s">
        <v>186</v>
      </c>
      <c r="C174" s="80" t="s">
        <v>23</v>
      </c>
      <c r="D174" s="27">
        <v>42</v>
      </c>
      <c r="E174" s="27">
        <v>42</v>
      </c>
      <c r="F174" s="27">
        <v>0</v>
      </c>
      <c r="G174" s="75">
        <f t="shared" si="2"/>
        <v>100</v>
      </c>
    </row>
    <row r="175" spans="1:7" s="38" customFormat="1" ht="33.75">
      <c r="A175" s="76" t="s">
        <v>174</v>
      </c>
      <c r="B175" s="77" t="s">
        <v>181</v>
      </c>
      <c r="C175" s="77"/>
      <c r="D175" s="78">
        <v>25</v>
      </c>
      <c r="E175" s="78">
        <v>25</v>
      </c>
      <c r="F175" s="78">
        <v>0</v>
      </c>
      <c r="G175" s="75">
        <f t="shared" si="2"/>
        <v>100</v>
      </c>
    </row>
    <row r="176" spans="1:7" s="38" customFormat="1" ht="22.5">
      <c r="A176" s="76" t="s">
        <v>223</v>
      </c>
      <c r="B176" s="77" t="s">
        <v>192</v>
      </c>
      <c r="C176" s="77"/>
      <c r="D176" s="78">
        <v>15</v>
      </c>
      <c r="E176" s="78">
        <v>15</v>
      </c>
      <c r="F176" s="78">
        <v>0</v>
      </c>
      <c r="G176" s="75">
        <f t="shared" si="2"/>
        <v>100</v>
      </c>
    </row>
    <row r="177" spans="1:7" s="38" customFormat="1">
      <c r="A177" s="79" t="s">
        <v>159</v>
      </c>
      <c r="B177" s="80" t="s">
        <v>192</v>
      </c>
      <c r="C177" s="80" t="s">
        <v>47</v>
      </c>
      <c r="D177" s="27">
        <v>15</v>
      </c>
      <c r="E177" s="27">
        <v>15</v>
      </c>
      <c r="F177" s="27">
        <v>0</v>
      </c>
      <c r="G177" s="75">
        <f t="shared" si="2"/>
        <v>100</v>
      </c>
    </row>
    <row r="178" spans="1:7" s="38" customFormat="1" ht="22.5">
      <c r="A178" s="76" t="s">
        <v>224</v>
      </c>
      <c r="B178" s="77" t="s">
        <v>196</v>
      </c>
      <c r="C178" s="77"/>
      <c r="D178" s="78">
        <v>5</v>
      </c>
      <c r="E178" s="78">
        <v>5</v>
      </c>
      <c r="F178" s="78">
        <v>0</v>
      </c>
      <c r="G178" s="75">
        <f t="shared" si="2"/>
        <v>100</v>
      </c>
    </row>
    <row r="179" spans="1:7" s="38" customFormat="1">
      <c r="A179" s="79" t="s">
        <v>159</v>
      </c>
      <c r="B179" s="80" t="s">
        <v>196</v>
      </c>
      <c r="C179" s="80" t="s">
        <v>47</v>
      </c>
      <c r="D179" s="27">
        <v>5</v>
      </c>
      <c r="E179" s="27">
        <v>5</v>
      </c>
      <c r="F179" s="27">
        <v>0</v>
      </c>
      <c r="G179" s="75">
        <f t="shared" si="2"/>
        <v>100</v>
      </c>
    </row>
    <row r="180" spans="1:7" s="38" customFormat="1" ht="22.5">
      <c r="A180" s="76" t="s">
        <v>225</v>
      </c>
      <c r="B180" s="77" t="s">
        <v>197</v>
      </c>
      <c r="C180" s="77"/>
      <c r="D180" s="78">
        <v>5</v>
      </c>
      <c r="E180" s="78">
        <v>5</v>
      </c>
      <c r="F180" s="78">
        <v>0</v>
      </c>
      <c r="G180" s="75">
        <f t="shared" si="2"/>
        <v>100</v>
      </c>
    </row>
    <row r="181" spans="1:7" s="38" customFormat="1">
      <c r="A181" s="79" t="s">
        <v>159</v>
      </c>
      <c r="B181" s="80" t="s">
        <v>197</v>
      </c>
      <c r="C181" s="80" t="s">
        <v>47</v>
      </c>
      <c r="D181" s="27">
        <v>5</v>
      </c>
      <c r="E181" s="27">
        <v>5</v>
      </c>
      <c r="F181" s="27">
        <v>0</v>
      </c>
      <c r="G181" s="75">
        <f t="shared" si="2"/>
        <v>100</v>
      </c>
    </row>
    <row r="182" spans="1:7" s="38" customFormat="1" ht="22.5">
      <c r="A182" s="76" t="s">
        <v>173</v>
      </c>
      <c r="B182" s="77" t="s">
        <v>180</v>
      </c>
      <c r="C182" s="77"/>
      <c r="D182" s="78">
        <v>88</v>
      </c>
      <c r="E182" s="78">
        <v>73</v>
      </c>
      <c r="F182" s="78">
        <v>15</v>
      </c>
      <c r="G182" s="75">
        <f t="shared" si="2"/>
        <v>82.954545454545453</v>
      </c>
    </row>
    <row r="183" spans="1:7" s="38" customFormat="1" ht="22.5">
      <c r="A183" s="76" t="s">
        <v>226</v>
      </c>
      <c r="B183" s="77" t="s">
        <v>187</v>
      </c>
      <c r="C183" s="77"/>
      <c r="D183" s="78">
        <v>73</v>
      </c>
      <c r="E183" s="78">
        <v>73</v>
      </c>
      <c r="F183" s="78">
        <v>0</v>
      </c>
      <c r="G183" s="75">
        <f t="shared" si="2"/>
        <v>100</v>
      </c>
    </row>
    <row r="184" spans="1:7" s="38" customFormat="1" ht="22.5">
      <c r="A184" s="79" t="s">
        <v>146</v>
      </c>
      <c r="B184" s="80" t="s">
        <v>187</v>
      </c>
      <c r="C184" s="80" t="s">
        <v>23</v>
      </c>
      <c r="D184" s="27">
        <v>73</v>
      </c>
      <c r="E184" s="27">
        <v>73</v>
      </c>
      <c r="F184" s="27">
        <v>0</v>
      </c>
      <c r="G184" s="75">
        <f t="shared" si="2"/>
        <v>100</v>
      </c>
    </row>
    <row r="185" spans="1:7" s="38" customFormat="1" ht="22.5">
      <c r="A185" s="76" t="s">
        <v>263</v>
      </c>
      <c r="B185" s="77" t="s">
        <v>262</v>
      </c>
      <c r="C185" s="77"/>
      <c r="D185" s="78">
        <v>12</v>
      </c>
      <c r="E185" s="78">
        <v>0</v>
      </c>
      <c r="F185" s="78">
        <v>12</v>
      </c>
      <c r="G185" s="75">
        <f t="shared" si="2"/>
        <v>0</v>
      </c>
    </row>
    <row r="186" spans="1:7" s="38" customFormat="1" ht="22.5">
      <c r="A186" s="79" t="s">
        <v>146</v>
      </c>
      <c r="B186" s="80" t="s">
        <v>262</v>
      </c>
      <c r="C186" s="80" t="s">
        <v>23</v>
      </c>
      <c r="D186" s="27">
        <v>12</v>
      </c>
      <c r="E186" s="27">
        <v>0</v>
      </c>
      <c r="F186" s="27">
        <v>12</v>
      </c>
      <c r="G186" s="75">
        <f t="shared" si="2"/>
        <v>0</v>
      </c>
    </row>
    <row r="187" spans="1:7" s="38" customFormat="1" ht="33.75">
      <c r="A187" s="76" t="s">
        <v>265</v>
      </c>
      <c r="B187" s="77" t="s">
        <v>264</v>
      </c>
      <c r="C187" s="77"/>
      <c r="D187" s="78">
        <v>3</v>
      </c>
      <c r="E187" s="78">
        <v>0</v>
      </c>
      <c r="F187" s="78">
        <v>3</v>
      </c>
      <c r="G187" s="75">
        <f t="shared" si="2"/>
        <v>0</v>
      </c>
    </row>
    <row r="188" spans="1:7" s="38" customFormat="1">
      <c r="A188" s="79" t="s">
        <v>162</v>
      </c>
      <c r="B188" s="80" t="s">
        <v>264</v>
      </c>
      <c r="C188" s="80" t="s">
        <v>16</v>
      </c>
      <c r="D188" s="27">
        <v>3</v>
      </c>
      <c r="E188" s="27">
        <v>0</v>
      </c>
      <c r="F188" s="27">
        <v>3</v>
      </c>
      <c r="G188" s="75">
        <f t="shared" si="2"/>
        <v>0</v>
      </c>
    </row>
    <row r="189" spans="1:7" s="38" customFormat="1" ht="22.5">
      <c r="A189" s="76" t="s">
        <v>200</v>
      </c>
      <c r="B189" s="77" t="s">
        <v>199</v>
      </c>
      <c r="C189" s="77"/>
      <c r="D189" s="78">
        <v>38.5</v>
      </c>
      <c r="E189" s="78">
        <v>38.5</v>
      </c>
      <c r="F189" s="78">
        <v>0</v>
      </c>
      <c r="G189" s="75">
        <f t="shared" si="2"/>
        <v>100</v>
      </c>
    </row>
    <row r="190" spans="1:7" s="38" customFormat="1" ht="45">
      <c r="A190" s="76" t="s">
        <v>244</v>
      </c>
      <c r="B190" s="77" t="s">
        <v>227</v>
      </c>
      <c r="C190" s="77"/>
      <c r="D190" s="78">
        <v>25.5</v>
      </c>
      <c r="E190" s="78">
        <v>25.5</v>
      </c>
      <c r="F190" s="78">
        <v>0</v>
      </c>
      <c r="G190" s="75">
        <f t="shared" si="2"/>
        <v>100</v>
      </c>
    </row>
    <row r="191" spans="1:7" s="38" customFormat="1">
      <c r="A191" s="79" t="s">
        <v>156</v>
      </c>
      <c r="B191" s="80" t="s">
        <v>227</v>
      </c>
      <c r="C191" s="80" t="s">
        <v>2</v>
      </c>
      <c r="D191" s="27">
        <v>25.5</v>
      </c>
      <c r="E191" s="27">
        <v>25.5</v>
      </c>
      <c r="F191" s="27">
        <v>0</v>
      </c>
      <c r="G191" s="75">
        <f t="shared" si="2"/>
        <v>100</v>
      </c>
    </row>
    <row r="192" spans="1:7" s="38" customFormat="1" ht="56.25">
      <c r="A192" s="76" t="s">
        <v>246</v>
      </c>
      <c r="B192" s="77" t="s">
        <v>245</v>
      </c>
      <c r="C192" s="77"/>
      <c r="D192" s="78">
        <v>11</v>
      </c>
      <c r="E192" s="78">
        <v>11</v>
      </c>
      <c r="F192" s="78">
        <v>0</v>
      </c>
      <c r="G192" s="75">
        <f t="shared" si="2"/>
        <v>100</v>
      </c>
    </row>
    <row r="193" spans="1:7" s="38" customFormat="1">
      <c r="A193" s="79" t="s">
        <v>156</v>
      </c>
      <c r="B193" s="80" t="s">
        <v>245</v>
      </c>
      <c r="C193" s="80" t="s">
        <v>2</v>
      </c>
      <c r="D193" s="27">
        <v>11</v>
      </c>
      <c r="E193" s="27">
        <v>11</v>
      </c>
      <c r="F193" s="27">
        <v>0</v>
      </c>
      <c r="G193" s="75">
        <f t="shared" si="2"/>
        <v>100</v>
      </c>
    </row>
    <row r="194" spans="1:7" s="38" customFormat="1" ht="33.75">
      <c r="A194" s="76" t="s">
        <v>248</v>
      </c>
      <c r="B194" s="77" t="s">
        <v>247</v>
      </c>
      <c r="C194" s="77"/>
      <c r="D194" s="78">
        <v>2</v>
      </c>
      <c r="E194" s="78">
        <v>2</v>
      </c>
      <c r="F194" s="78">
        <v>0</v>
      </c>
      <c r="G194" s="75">
        <f t="shared" si="2"/>
        <v>100</v>
      </c>
    </row>
    <row r="195" spans="1:7" s="38" customFormat="1">
      <c r="A195" s="79" t="s">
        <v>156</v>
      </c>
      <c r="B195" s="80" t="s">
        <v>247</v>
      </c>
      <c r="C195" s="80" t="s">
        <v>2</v>
      </c>
      <c r="D195" s="27">
        <v>2</v>
      </c>
      <c r="E195" s="27">
        <v>2</v>
      </c>
      <c r="F195" s="27">
        <v>0</v>
      </c>
      <c r="G195" s="75">
        <f t="shared" si="2"/>
        <v>100</v>
      </c>
    </row>
    <row r="196" spans="1:7" s="38" customFormat="1">
      <c r="A196" s="69"/>
      <c r="B196" s="70"/>
      <c r="C196" s="70"/>
      <c r="D196" s="71"/>
      <c r="E196" s="71"/>
      <c r="F196" s="71"/>
      <c r="G196" s="72"/>
    </row>
    <row r="197" spans="1:7" s="38" customFormat="1">
      <c r="A197" s="69"/>
      <c r="B197" s="70"/>
      <c r="C197" s="70"/>
      <c r="D197" s="71"/>
      <c r="E197" s="71"/>
      <c r="F197" s="71"/>
      <c r="G197" s="72"/>
    </row>
    <row r="198" spans="1:7" s="32" customFormat="1">
      <c r="A198" s="47"/>
      <c r="B198" s="46"/>
      <c r="C198" s="46"/>
      <c r="D198" s="48"/>
      <c r="E198" s="48"/>
      <c r="F198" s="49"/>
      <c r="G198" s="50"/>
    </row>
    <row r="199" spans="1:7" s="32" customFormat="1">
      <c r="A199" s="44"/>
      <c r="B199" s="43" t="s">
        <v>270</v>
      </c>
      <c r="C199" s="43"/>
      <c r="D199" s="45"/>
      <c r="E199" s="45"/>
      <c r="F199" s="34"/>
      <c r="G199" s="35"/>
    </row>
    <row r="200" spans="1:7">
      <c r="A200" s="55" t="s">
        <v>89</v>
      </c>
      <c r="B200" s="52"/>
      <c r="C200" s="52"/>
      <c r="D200" s="36">
        <v>13656.18</v>
      </c>
      <c r="E200" s="36">
        <v>12666.47</v>
      </c>
      <c r="F200" s="36">
        <v>989.71</v>
      </c>
      <c r="G200" s="36">
        <f>E200*100/D200</f>
        <v>92.752658503329627</v>
      </c>
    </row>
    <row r="201" spans="1:7" s="6" customFormat="1">
      <c r="A201" s="56" t="s">
        <v>62</v>
      </c>
      <c r="B201" s="41" t="s">
        <v>53</v>
      </c>
      <c r="C201" s="41"/>
      <c r="D201" s="42">
        <v>13656.18</v>
      </c>
      <c r="E201" s="42">
        <v>12666.47</v>
      </c>
      <c r="F201" s="42">
        <v>989.71</v>
      </c>
      <c r="G201" s="36">
        <f t="shared" ref="G201:G203" si="3">E201*100/D201</f>
        <v>92.752658503329627</v>
      </c>
    </row>
    <row r="202" spans="1:7" s="6" customFormat="1" ht="33.75">
      <c r="A202" s="57" t="s">
        <v>142</v>
      </c>
      <c r="B202" s="40" t="s">
        <v>129</v>
      </c>
      <c r="C202" s="40" t="s">
        <v>5</v>
      </c>
      <c r="D202" s="26">
        <v>4396.12</v>
      </c>
      <c r="E202" s="26">
        <v>4065.68</v>
      </c>
      <c r="F202" s="26">
        <v>330.44</v>
      </c>
      <c r="G202" s="82">
        <f t="shared" si="3"/>
        <v>92.483371700499532</v>
      </c>
    </row>
    <row r="203" spans="1:7" ht="33.75">
      <c r="A203" s="57" t="s">
        <v>144</v>
      </c>
      <c r="B203" s="40" t="s">
        <v>130</v>
      </c>
      <c r="C203" s="40" t="s">
        <v>0</v>
      </c>
      <c r="D203" s="26">
        <v>9260.06</v>
      </c>
      <c r="E203" s="26">
        <v>8600.7900000000009</v>
      </c>
      <c r="F203" s="26">
        <v>659.28</v>
      </c>
      <c r="G203" s="82">
        <f t="shared" si="3"/>
        <v>92.880499694386444</v>
      </c>
    </row>
    <row r="204" spans="1:7" s="6" customFormat="1">
      <c r="C204" s="53"/>
      <c r="D204" s="54"/>
      <c r="E204" s="54"/>
      <c r="F204" s="54"/>
    </row>
  </sheetData>
  <autoFilter ref="B1:C203"/>
  <mergeCells count="2">
    <mergeCell ref="A2:G2"/>
    <mergeCell ref="A3:G3"/>
  </mergeCells>
  <pageMargins left="0.3" right="0.39370078740157483" top="0.39370078740157483" bottom="0.39370078740157483" header="0.51181102362204722" footer="0.51181102362204722"/>
  <pageSetup paperSize="9" scale="7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исп по КФСР</vt:lpstr>
      <vt:lpstr>КЦСР</vt:lpstr>
      <vt:lpstr>доходы!Заголовки_для_печати</vt:lpstr>
      <vt:lpstr>'исп по КФСР'!Заголовки_для_печати</vt:lpstr>
      <vt:lpstr>КЦСР!Заголовки_для_печати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Бурносов Сергей</dc:creator>
  <cp:lastModifiedBy>Fo4</cp:lastModifiedBy>
  <cp:lastPrinted>2026-01-23T03:16:12Z</cp:lastPrinted>
  <dcterms:created xsi:type="dcterms:W3CDTF">2002-07-18T11:14:35Z</dcterms:created>
  <dcterms:modified xsi:type="dcterms:W3CDTF">2026-01-23T03:16:30Z</dcterms:modified>
</cp:coreProperties>
</file>