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Восьмой созыв Думы\ЗАСЕДАНИЯ ДУМЫ (восьмого созыва)\11 внеочередное  ЗАСЕДАНИЕ ДУМЫ\"/>
    </mc:Choice>
  </mc:AlternateContent>
  <xr:revisionPtr revIDLastSave="0" documentId="13_ncr:1_{6630B6FF-D9B6-4CF8-816A-F67421721C09}" xr6:coauthVersionLast="45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прил1" sheetId="18" r:id="rId1"/>
    <sheet name="прил2" sheetId="31" r:id="rId2"/>
    <sheet name="прил3" sheetId="30" r:id="rId3"/>
    <sheet name="прил4" sheetId="23" r:id="rId4"/>
    <sheet name="источ" sheetId="20" r:id="rId5"/>
  </sheets>
  <definedNames>
    <definedName name="_xlnm._FilterDatabase" localSheetId="1" hidden="1">прил2!$A$19:$U$767</definedName>
    <definedName name="_xlnm._FilterDatabase" localSheetId="2" hidden="1">прил3!$A$18:$I$748</definedName>
    <definedName name="_xlnm._FilterDatabase" localSheetId="3" hidden="1">прил4!$A$21:$J$71</definedName>
    <definedName name="_xlnm.Print_Titles" localSheetId="0">прил1!$18:$19</definedName>
    <definedName name="_xlnm.Print_Titles" localSheetId="1">прил2!$17:$19</definedName>
    <definedName name="_xlnm.Print_Titles" localSheetId="2">прил3!$16:$18</definedName>
    <definedName name="_xlnm.Print_Titles" localSheetId="3">прил4!$19:$21</definedName>
    <definedName name="к_Решению_Думы__О_бюджете_Черемховского" localSheetId="3">#REF!</definedName>
    <definedName name="к_Решению_Думы__О_бюджете_Черемховского">#REF!</definedName>
    <definedName name="_xlnm.Print_Area" localSheetId="4">источ!$A$1:$E$47</definedName>
    <definedName name="_xlnm.Print_Area" localSheetId="0">прил1!$A$1:$E$80</definedName>
    <definedName name="_xlnm.Print_Area" localSheetId="1">прил2!$A$1:$G$772</definedName>
    <definedName name="_xlnm.Print_Area" localSheetId="2">прил3!$A$1:$I$752</definedName>
    <definedName name="_xlnm.Print_Area" localSheetId="3">прил4!$A$1:$F$75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0" l="1"/>
  <c r="E33" i="20"/>
  <c r="E37" i="20"/>
  <c r="D37" i="20"/>
  <c r="D33" i="20"/>
  <c r="C75" i="18" l="1"/>
  <c r="C74" i="18" l="1"/>
  <c r="D36" i="20" l="1"/>
  <c r="D35" i="20" s="1"/>
  <c r="D34" i="20" s="1"/>
  <c r="E44" i="20"/>
  <c r="E43" i="20" s="1"/>
  <c r="E39" i="20" s="1"/>
  <c r="D44" i="20"/>
  <c r="D43" i="20" s="1"/>
  <c r="D39" i="20" s="1"/>
  <c r="C44" i="20"/>
  <c r="C43" i="20" s="1"/>
  <c r="C39" i="20" s="1"/>
  <c r="E36" i="20"/>
  <c r="E35" i="20" s="1"/>
  <c r="E34" i="20" s="1"/>
  <c r="C36" i="20"/>
  <c r="C35" i="20" s="1"/>
  <c r="C34" i="20" s="1"/>
  <c r="E32" i="20"/>
  <c r="E31" i="20" s="1"/>
  <c r="E30" i="20" s="1"/>
  <c r="D32" i="20"/>
  <c r="D31" i="20" s="1"/>
  <c r="D30" i="20" s="1"/>
  <c r="C32" i="20"/>
  <c r="C31" i="20" s="1"/>
  <c r="C30" i="20" s="1"/>
  <c r="E27" i="20"/>
  <c r="D27" i="20"/>
  <c r="C27" i="20"/>
  <c r="E25" i="20"/>
  <c r="E24" i="20" s="1"/>
  <c r="D25" i="20"/>
  <c r="D24" i="20" s="1"/>
  <c r="C25" i="20"/>
  <c r="E22" i="20"/>
  <c r="D22" i="20"/>
  <c r="C22" i="20"/>
  <c r="E20" i="20"/>
  <c r="D20" i="20"/>
  <c r="C20" i="20"/>
  <c r="D69" i="18"/>
  <c r="E69" i="18"/>
  <c r="C69" i="18"/>
  <c r="C24" i="20" l="1"/>
  <c r="C19" i="20"/>
  <c r="E29" i="20"/>
  <c r="E19" i="20"/>
  <c r="D19" i="20"/>
  <c r="C29" i="20"/>
  <c r="D29" i="20"/>
  <c r="D64" i="18"/>
  <c r="E64" i="18"/>
  <c r="C64" i="18"/>
  <c r="C46" i="18"/>
  <c r="D32" i="18"/>
  <c r="E32" i="18"/>
  <c r="C32" i="18"/>
  <c r="C18" i="20" l="1"/>
  <c r="D18" i="20"/>
  <c r="E18" i="20"/>
  <c r="D57" i="18"/>
  <c r="E57" i="18"/>
  <c r="C57" i="18"/>
  <c r="D49" i="18"/>
  <c r="E49" i="18"/>
  <c r="C49" i="18"/>
  <c r="E76" i="18" l="1"/>
  <c r="D76" i="18"/>
  <c r="C76" i="18"/>
  <c r="E54" i="18"/>
  <c r="D54" i="18"/>
  <c r="C54" i="18" l="1"/>
  <c r="E53" i="18"/>
  <c r="E52" i="18" s="1"/>
  <c r="D53" i="18"/>
  <c r="D52" i="18" s="1"/>
  <c r="C53" i="18" l="1"/>
  <c r="C52" i="18" s="1"/>
  <c r="E45" i="18"/>
  <c r="D45" i="18"/>
  <c r="C45" i="18" l="1"/>
  <c r="E43" i="18"/>
  <c r="D43" i="18"/>
  <c r="C43" i="18"/>
  <c r="E40" i="18"/>
  <c r="D40" i="18"/>
  <c r="C40" i="18"/>
  <c r="E34" i="18"/>
  <c r="D34" i="18"/>
  <c r="C34" i="18"/>
  <c r="E30" i="18"/>
  <c r="D30" i="18"/>
  <c r="C30" i="18"/>
  <c r="E25" i="18"/>
  <c r="D25" i="18"/>
  <c r="C25" i="18" l="1"/>
  <c r="E23" i="18"/>
  <c r="D23" i="18"/>
  <c r="C23" i="18"/>
  <c r="E21" i="18"/>
  <c r="D21" i="18"/>
  <c r="C21" i="18"/>
  <c r="E20" i="18" l="1"/>
  <c r="E78" i="18" s="1"/>
  <c r="D20" i="18"/>
  <c r="D78" i="18" s="1"/>
  <c r="C20" i="18"/>
  <c r="C78" i="18" s="1"/>
</calcChain>
</file>

<file path=xl/sharedStrings.xml><?xml version="1.0" encoding="utf-8"?>
<sst xmlns="http://schemas.openxmlformats.org/spreadsheetml/2006/main" count="4703" uniqueCount="809">
  <si>
    <t>Ю.Н. Гайдук</t>
  </si>
  <si>
    <t>Наименование</t>
  </si>
  <si>
    <t>Начальник финансового управления</t>
  </si>
  <si>
    <t>(тыс. рублей)</t>
  </si>
  <si>
    <t>Код бюджетной классификации Российской Федерации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</si>
  <si>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</si>
  <si>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</si>
  <si>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</si>
  <si>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</si>
  <si>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 xml:space="preserve">Налог на доходы физических лиц </t>
  </si>
  <si>
    <t>000 1 01 02000 01 0000 110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</si>
  <si>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</si>
  <si>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</si>
  <si>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</si>
  <si>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</si>
  <si>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</si>
  <si>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</si>
  <si>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</si>
  <si>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</si>
  <si>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Единый налог на вмененный доход для отдельных видов деятельности</t>
  </si>
  <si>
    <t>000 1 05 02000 02 0000 110</t>
  </si>
  <si>
    <t xml:space="preserve">Единый сельскохозяйственный налог </t>
  </si>
  <si>
    <t>000 1 05 03000 01 0000 110</t>
  </si>
  <si>
    <t>ГОСУДАРСТВЕННАЯ ПОШЛИНА</t>
  </si>
  <si>
    <t>000 1 08 00000 00 0000 000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</si>
  <si>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</si>
  <si>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</si>
  <si>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</si>
  <si>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</si>
  <si>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</si>
  <si>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</si>
  <si>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</si>
  <si>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</si>
  <si>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 xml:space="preserve">Плата за выбросы загрязняющих веществ в атмосферный воздух стационарными объектами </t>
  </si>
  <si>
    <t>000 1 12 01010 01 0000 120</t>
  </si>
  <si>
    <t>Плата за сбросы загрязняющих веществ в водные объекты</t>
  </si>
  <si>
    <t>000 1 12 01030 01 0000 120</t>
  </si>
  <si>
    <t>ДОХОДЫ ОТ ОКАЗАНИЯ ПЛАТНЫХ УСЛУГ (РАБОТ) И КОМПЕНСАЦИИ ЗАТРАТ ГОСУДАРСТВА</t>
  </si>
  <si>
    <t>000 1 13 00000 00 0000 000</t>
  </si>
  <si>
    <t>000 113 01000 00 0000 130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</si>
  <si>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</si>
  <si>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</si>
  <si>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 государственной и муниципальной собственности</t>
  </si>
  <si>
    <t>000 1 14 06000 00 0000 000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</si>
  <si>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</si>
  <si>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</si>
  <si>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</si>
  <si>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</si>
  <si>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</si>
  <si>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</si>
  <si>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БЕЗВОЗМЕЗДНЫЕ ПОСТУПЛЕНИЯ</t>
  </si>
  <si>
    <t>000 2 00 00000 00 0000 000</t>
  </si>
  <si>
    <t>БЕЗВОЗМЕЗДНЫЕ ПОСТУПЛЕНИЯ ИЗ ДРУГИХ БЮДЖЕТОВ БЮДЖЕТНОЙ СИСТЕМЫ РФ</t>
  </si>
  <si>
    <t>ДОТАЦИИИ БЮДЖЕТАМ БЮДЖЕТНОЙ СИСТЕМЫ РФ</t>
  </si>
  <si>
    <t>СУБСИДИИ БЮДЖЕТАМ БЮДЖЕТНОЙ СИСТЕМЫ РФ (межбюджетные субсидии)</t>
  </si>
  <si>
    <t>Прочие субсидии</t>
  </si>
  <si>
    <t>СУБВЕНЦИИ БЮДЖЕТАМ БЮДЖЕТНОЙ СИСТЕМЫ РФ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</si>
  <si>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</si>
  <si>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</t>
  </si>
  <si>
    <t>ИНЫЕ МЕЖБЮДЖЕТНЫЕ ТРАНСФЕРТЫ</t>
  </si>
  <si>
    <t>Возврат остатков субсидий и субвенций из бюджетов муниципальных районов</t>
  </si>
  <si>
    <t>ИТОГО ДОХОДОВ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</si>
  <si>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</si>
  <si>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</si>
  <si>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</si>
  <si>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</si>
  <si>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000 113 02000 00 0000 130</t>
  </si>
  <si>
    <t xml:space="preserve">Доходы от оказания платных услуг (работ) </t>
  </si>
  <si>
    <t>Доходы от компенсации затрат государства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</si>
  <si>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</si>
  <si>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</si>
  <si>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000 2 02 00000 00 0000 000</t>
  </si>
  <si>
    <t>000 2 02 10000 00 0000 150</t>
  </si>
  <si>
    <t>000 2 02 20000 00 0000 150</t>
  </si>
  <si>
    <t>000 2 02 30000 00 0000 150</t>
  </si>
  <si>
    <t>Дотации бюджетам на выравнивание бюджетной обеспеченности</t>
  </si>
  <si>
    <t>000 2 02 15001 00 0000 150</t>
  </si>
  <si>
    <t>000 2 02 15002 00 0000 150</t>
  </si>
  <si>
    <t>000 2 02 29999 00 0000 150</t>
  </si>
  <si>
    <t>000 2 02 30024 00 0000 150</t>
  </si>
  <si>
    <t>000 2 02 35120 00 0000 150</t>
  </si>
  <si>
    <t>000 2 02 39999 00 0000 150</t>
  </si>
  <si>
    <t>000 2 02 40000 00 0000 150</t>
  </si>
  <si>
    <t>000 2 02 40014 00 0000 150</t>
  </si>
  <si>
    <t>Дотации бюджетам на поддержку мер  по обеспечению сбалансированности  бюджетов</t>
  </si>
  <si>
    <t>Субвенции местным бюджетам на выполнение передаваемых полномочий субъектов Российской Федерации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</si>
  <si>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</si>
  <si>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Налог, взимаемый в связи с применением патентной системы налогообложения</t>
  </si>
  <si>
    <t>000 1 05 04000 02 0000 110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</si>
  <si>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</si>
  <si>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</si>
  <si>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Субсидия бюджетам муниципальных районов на поддержку отрасли культуры</t>
  </si>
  <si>
    <t>000 202 25519 00 0000 150</t>
  </si>
  <si>
    <t>ВОЗВРАТ ОТСТАКОВ СУБСИДИЙ И СУБВЕНЦИЙ</t>
  </si>
  <si>
    <t>000 2 19 00000 00 0000 000</t>
  </si>
  <si>
    <t>000 2 19 60010 05 0000 150</t>
  </si>
  <si>
    <t>Административные штрафы, установленные Кодексом Российской Федерации об административных правонарушениях</t>
  </si>
  <si>
    <t>000 1 16 01000 00 0000 140</t>
  </si>
  <si>
    <t>Платежи в целях возмещения причиненного ущерба (убытков)</t>
  </si>
  <si>
    <t>000 1 16 10000 00 0000 140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</si>
  <si>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</si>
  <si>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</si>
  <si>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на реализацию мероприятий по модернизации школьных систем образования</t>
  </si>
  <si>
    <t>000 202 25750 00 0000 150</t>
  </si>
  <si>
    <t>000 202 27110 00 0000 150</t>
  </si>
  <si>
    <t>Субсидии бюджетам муниципальных районов на софинансирование создания и (или) модернизации инфраструктуры в сфере культуры региональной (муниципальной) собственности</t>
  </si>
  <si>
    <t>Сумма, тыс. руб.</t>
  </si>
  <si>
    <t>Инициативные платежи, зачисляемые в бюджеты муниципальных районов</t>
  </si>
  <si>
    <t>000 1 17 15000 00 0000 180</t>
  </si>
  <si>
    <t>Субсидии бюджетам муниципальтных районов на реализацию мероприятий по обеспечению жильем молодых семей</t>
  </si>
  <si>
    <t>000 202 25497 00 0000 150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</si>
  <si>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</si>
  <si>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</si>
  <si>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</si>
  <si>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</si>
  <si>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трансферты, передаваемые бюджетам муниципальных районов на поддержку отрасли культуры</t>
  </si>
  <si>
    <t>000 2 02 45519 00 0000 150</t>
  </si>
  <si>
    <t>Прочие межбюджетные трансферты, передаваемые бюджетам</t>
  </si>
  <si>
    <t>000 2 02 49999 00 0000 150</t>
  </si>
  <si>
    <t xml:space="preserve">                 Прогнозируемые доходы бюджета Черемховского районного муниципального образования                                                                            на 2025 год и плановый период 2026 и 2027 годов  </t>
  </si>
  <si>
    <t>Единая субвенция бюджетам муниципальных районов из бюджета субъекта Российской Федерации</t>
  </si>
  <si>
    <t>000 2 02 35900 00 0000 150</t>
  </si>
  <si>
    <t>000 2 02 45050 00 0000 150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</si>
  <si>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</si>
  <si>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Начальник финансового управления </t>
  </si>
  <si>
    <t>(тыс.рублей)</t>
  </si>
  <si>
    <t>Код</t>
  </si>
  <si>
    <t>Источники внутреннего финансирования дефицита бюджета</t>
  </si>
  <si>
    <t>000 01 00 00 00 00 0000 000</t>
  </si>
  <si>
    <t>Кредиты кредитных организаций в валюте Российской Федерации</t>
  </si>
  <si>
    <t>910 01 02 00 00 00 0000 000</t>
  </si>
  <si>
    <t>Привлечение кредитов от кредитных организаций в валюте Российской Федерации</t>
  </si>
  <si>
    <t>910 01 02 00 00 00 0000 700</t>
  </si>
  <si>
    <t>Привлечение муниципальными районами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</si>
  <si>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</si>
  <si>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910 01 02 00 00 00 0000 800</t>
  </si>
  <si>
    <t>Погашение муниципальными районами кредитов от кредитных организаций в валюте Российской Федерации</t>
  </si>
  <si>
    <t>910 01 02 00 00 05 0000 810</t>
  </si>
  <si>
    <r>
      <t>Бюджетные кредиты от других бюджетов бюджетной системы Российской Федерации</t>
    </r>
    <r>
      <rPr>
        <b/>
        <sz val="11"/>
        <color indexed="10"/>
        <rFont val="Times New Roman"/>
        <family val="1"/>
        <charset val="204"/>
      </rPr>
      <t xml:space="preserve"> </t>
    </r>
  </si>
  <si>
    <t>910 01 03 00 00 00 0000 000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</si>
  <si>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</si>
  <si>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910 01 03 01 00 00 0000700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</si>
  <si>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</si>
  <si>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910 01 03 01 00 05 0000 710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</si>
  <si>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</si>
  <si>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910 01 03 00 00 00 0000 800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</si>
  <si>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</si>
  <si>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910 01 03 01 00 05 0000 810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</si>
  <si>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</si>
  <si>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</si>
  <si>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</si>
  <si>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</si>
  <si>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 средств бюджетов</t>
  </si>
  <si>
    <t>000 01 05 02 00 00 0000 500</t>
  </si>
  <si>
    <t>Увеличение прочих остатков денежных 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</si>
  <si>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</si>
  <si>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</si>
  <si>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</si>
  <si>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</si>
  <si>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</si>
  <si>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 средств бюджетов</t>
  </si>
  <si>
    <t>000 01 05 02 00 00 0000 600</t>
  </si>
  <si>
    <t>Уменьшение прочих остатков 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</si>
  <si>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</si>
  <si>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</si>
  <si>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</si>
  <si>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Иные источники внутреннего финансирования дефицита бюджета</t>
  </si>
  <si>
    <t>000 01 06 00 00 00 0000 000</t>
  </si>
  <si>
    <t>Бюджетные кредиты, предоставленные внутри страны в валюте Российской Федерации</t>
  </si>
  <si>
    <t>910 01 06 05 00 00 0000 000</t>
  </si>
  <si>
    <t>910 01 06 05 00 00 0000 500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</si>
  <si>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</si>
  <si>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910 01 06 05 02 00 0000 500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</si>
  <si>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</si>
  <si>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910 01 06 05 02 05 0000 540</t>
  </si>
  <si>
    <t>Возврат бюджетных кредитов,предоставленных внутри страны в валюте Российской Федерации</t>
  </si>
  <si>
    <t>910 01 06 05 00 00 0000 600</t>
  </si>
  <si>
    <t>Возврат бюджетных кредитов,предоставленных другим бюджетам бюджетной системы Российской Федерации в валюте Российской Федерации</t>
  </si>
  <si>
    <t>910 01 06 05 02 00 0000 600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</si>
  <si>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</si>
  <si>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910 01 06 05 02 05 0000 640</t>
  </si>
  <si>
    <t>Источники внутреннего финансирования дефицита бюджета Черемховского районного муниципального образования на 2025 год и  плановый период 2026 и 2027 годов</t>
  </si>
  <si>
    <t xml:space="preserve">Муниципальная программа "Развитие образования Черемховского района" </t>
  </si>
  <si>
    <t>6100000000</t>
  </si>
  <si>
    <t/>
  </si>
  <si>
    <t xml:space="preserve">Подпрограмма "Развитие дошкольного, общего и дополнительного образования" </t>
  </si>
  <si>
    <t>6110000000</t>
  </si>
  <si>
    <t>Основное мероприятие: Повышение эффективности дошкольного образования</t>
  </si>
  <si>
    <t>6110100000</t>
  </si>
  <si>
    <t>Обеспечение противопожарных мероприятий в образовательных организациях</t>
  </si>
  <si>
    <t>6110120001</t>
  </si>
  <si>
    <t>Закупка товаров, работ и услуг для государственных (муниципальных) нужд</t>
  </si>
  <si>
    <t>200</t>
  </si>
  <si>
    <t>Дошкольное образование</t>
  </si>
  <si>
    <t>Проведение санитарно-эпидемиологических мероприятий</t>
  </si>
  <si>
    <t>6110120003</t>
  </si>
  <si>
    <t>Профессиональная подготовка и повышение квалификации кадров</t>
  </si>
  <si>
    <t>6110120100</t>
  </si>
  <si>
    <t>Профессиональная подготовка, переподготовка и повышение квалификации</t>
  </si>
  <si>
    <t>Обеспечение деятельности муниципальных учреждений</t>
  </si>
  <si>
    <t>6110120290</t>
  </si>
  <si>
    <t>Иные бюджетные ассигнования</t>
  </si>
  <si>
    <t>800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</si>
  <si>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</si>
  <si>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6110173010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</si>
  <si>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</si>
  <si>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</si>
  <si>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Социальное обеспечение и иные выплаты населению</t>
  </si>
  <si>
    <t>300</t>
  </si>
  <si>
    <t>Реализация первоочередных мероприятий по модернизации объектов теплоснабжения и подготовке к отопительному сезону объектов коммунальной инфраструктуры, находящихся в муниципальной собственности, а также мероприятий по модернизации систем коммунальной инфраструктуры, которые находятся или будут находиться в муниципальной собственности</t>
  </si>
  <si>
    <t>61101S2200</t>
  </si>
  <si>
    <t>Основное мероприятие: Повышение эффективности общего образования</t>
  </si>
  <si>
    <t>6110200000</t>
  </si>
  <si>
    <t>6110220001</t>
  </si>
  <si>
    <t>Общее образование</t>
  </si>
  <si>
    <t>Капитальный ремонт учреждений образования, культуры</t>
  </si>
  <si>
    <t>6110220002</t>
  </si>
  <si>
    <t>6110220003</t>
  </si>
  <si>
    <t>Обеспечение безопасности ежедневного подвоза обучающихся к месту обучения и обратно</t>
  </si>
  <si>
    <t>6110220004</t>
  </si>
  <si>
    <t>Обеспечение занятости несовершеннолетних граждан в возрасте от 14 до 18 лет</t>
  </si>
  <si>
    <t>6110220005</t>
  </si>
  <si>
    <t>Комплектование учебных фондов школьных библиотек</t>
  </si>
  <si>
    <t>6110220006</t>
  </si>
  <si>
    <t xml:space="preserve">Обеспечение оборудованием пунктов проведения экзаменов </t>
  </si>
  <si>
    <t>6110220007</t>
  </si>
  <si>
    <t>6110220100</t>
  </si>
  <si>
    <t>6110220290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</si>
  <si>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</si>
  <si>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6110273020</t>
  </si>
  <si>
    <t>Осуществление отдельных областных государственных полномочий по обеспечению бесплатным питанием отдельных категорий обучающихся</t>
  </si>
  <si>
    <t>6110273050</t>
  </si>
  <si>
    <t>Охрана семьи и детства</t>
  </si>
  <si>
    <t>Осуществление областных государственных полномочий по обеспечению бесплатным двухразовым питанием детей-инвалидов</t>
  </si>
  <si>
    <t>6110273180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</si>
  <si>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</si>
  <si>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61102L3041</t>
  </si>
  <si>
    <t>Реализация мероприятий по модернизации школьных систем образования</t>
  </si>
  <si>
    <t>Мероприятия по капитальному ремонту образовательных организаций</t>
  </si>
  <si>
    <t>61102S2050</t>
  </si>
  <si>
    <t>61102S2200</t>
  </si>
  <si>
    <t>Реализация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образовательными организациями в Иркутской области</t>
  </si>
  <si>
    <t>61102S2928</t>
  </si>
  <si>
    <t>Реализация мероприятий по приобретению модульных конструкций сборно-разборных быстровозводимых зданий для размещения пищеблоков в целях обеспечения бесплатным горячим питанием обучающихся, получающих начальное общее образование в муниципальных общеобразовательных организациях в Иркутской области, расположенных в сельской местности</t>
  </si>
  <si>
    <t>61102S2939</t>
  </si>
  <si>
    <t>Обеспечение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</si>
  <si>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61102S2976</t>
  </si>
  <si>
    <t>Основное мероприятие: Развитие системы дополнительного образования</t>
  </si>
  <si>
    <t>6110300000</t>
  </si>
  <si>
    <t>6110320001</t>
  </si>
  <si>
    <t>Дополнительное образование детей</t>
  </si>
  <si>
    <t>6110320100</t>
  </si>
  <si>
    <t>6110320290</t>
  </si>
  <si>
    <t>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</si>
  <si>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61103S2850</t>
  </si>
  <si>
    <t>Региональный проект «Педагоги и наставники»</t>
  </si>
  <si>
    <t>611Ю600000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</si>
  <si>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</si>
  <si>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611Ю650501</t>
  </si>
  <si>
    <t>Другие вопросы в области образования</t>
  </si>
  <si>
    <t>Ежемесячное денежное вознаграждение за классное руководство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</si>
  <si>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611Ю653031</t>
  </si>
  <si>
    <t xml:space="preserve">Подпрограмма "Обеспечение реализации муниципальной программы и прочие мероприятия в области образования" </t>
  </si>
  <si>
    <t>6120000000</t>
  </si>
  <si>
    <t>Основное мероприятие: Муниципальное управление в сфере образования</t>
  </si>
  <si>
    <t>6120100000</t>
  </si>
  <si>
    <t>6120120100</t>
  </si>
  <si>
    <t>Расходы на обеспечение функций органов местного самоуправления</t>
  </si>
  <si>
    <t>6120120190</t>
  </si>
  <si>
    <t>6120120290</t>
  </si>
  <si>
    <t>Основное мероприятие: Профилактика суицидальных попыток среди несовершеннолетних</t>
  </si>
  <si>
    <t>6120200000</t>
  </si>
  <si>
    <t>Реализация направлений расходов основного мероприятия  подпрограммы муниципальной программы, а также непрограммных направлений расходов органов местного самоуправления</t>
  </si>
  <si>
    <t>6120229999</t>
  </si>
  <si>
    <t>Основное мероприятие: Обеспечение проведения муниципальных и региональных мероприятий в сфере образования</t>
  </si>
  <si>
    <t>6120300000</t>
  </si>
  <si>
    <t>6120329999</t>
  </si>
  <si>
    <t>Основное мероприятие: Развитие системы отдыха и оздоровления</t>
  </si>
  <si>
    <t>6120400000</t>
  </si>
  <si>
    <t>6120420003</t>
  </si>
  <si>
    <t>Организация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</si>
  <si>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t>61204S2080</t>
  </si>
  <si>
    <t>Основное мероприятие: Реализация инициативных проектов Черемховского районного муниципального образования</t>
  </si>
  <si>
    <t>6120600000</t>
  </si>
  <si>
    <t>Финансовая поддержка реализации инициативных проектов (Реализация инициативного проекта "Мхатик-дошколенок")</t>
  </si>
  <si>
    <t>61206S2381</t>
  </si>
  <si>
    <t>Финансовая поддержка реализации инициативных проектов (Реализация инициативного проекта "Перспектива Движения Первых")</t>
  </si>
  <si>
    <t>61206S2382</t>
  </si>
  <si>
    <t>Финансовая поддержка реализации инициативных проектов (Реализация инициативного проекта "Семейный очаг")</t>
  </si>
  <si>
    <t>61206S2383</t>
  </si>
  <si>
    <t>Финансовая поддержка реализации инициативных проектов (Реализация инициативного проекта "ИГРОГРАД")</t>
  </si>
  <si>
    <t>61206S2384</t>
  </si>
  <si>
    <t>Финансовая поддержка реализации инициативных проектов (Реализация инициативного проекта "Центр детских инициатив")</t>
  </si>
  <si>
    <t>61206S2385</t>
  </si>
  <si>
    <t>Основное мероприятие: Содействие в кадровом обеспечении учреждений образования Черемховского районного муниципального образования</t>
  </si>
  <si>
    <t>6120700000</t>
  </si>
  <si>
    <t>Выплата стипендии студентам по целевому обучению</t>
  </si>
  <si>
    <t>6120720348</t>
  </si>
  <si>
    <t>612Ю600000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</si>
  <si>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</si>
  <si>
    <t>612Ю651791</t>
  </si>
  <si>
    <t xml:space="preserve">Муниципальная программа "Сохранение и развитие культуры в Черемховском районном муниципальном образовании " </t>
  </si>
  <si>
    <t>6200000000</t>
  </si>
  <si>
    <t xml:space="preserve">Подпрограмма "Укрепление единого культурного пространства на территории Черемховского районного муниципального образования" </t>
  </si>
  <si>
    <t>6210000000</t>
  </si>
  <si>
    <t>Основное мероприятие: Музейное дело</t>
  </si>
  <si>
    <t>6210100000</t>
  </si>
  <si>
    <t>6210120100</t>
  </si>
  <si>
    <t>6210120290</t>
  </si>
  <si>
    <t>Культура</t>
  </si>
  <si>
    <t>Финансовая поддержка реализации инициативных проектов (Реализация инициативного проекта "Резной палисад")</t>
  </si>
  <si>
    <t>62101S2387</t>
  </si>
  <si>
    <t>Основное мероприятие: Организация библиотечного обслуживания</t>
  </si>
  <si>
    <t>6210200000</t>
  </si>
  <si>
    <t>6210220290</t>
  </si>
  <si>
    <t>Государственная поддержка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</si>
  <si>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62102L519A</t>
  </si>
  <si>
    <t>Основное мероприятие: Развитие культурно-досуговой деятельности</t>
  </si>
  <si>
    <t>6210300000</t>
  </si>
  <si>
    <t>Повышение объема, качества и доступности культурно-досуговых мероприятий, сохранение традиций и развитие культурного туризма</t>
  </si>
  <si>
    <t>6210320009</t>
  </si>
  <si>
    <t>6210320100</t>
  </si>
  <si>
    <t>6210320290</t>
  </si>
  <si>
    <t>Финансовая поддержка реализации инициативных проектов (Реализация инициативного проекта "Живи ярко")</t>
  </si>
  <si>
    <t>62103S2386</t>
  </si>
  <si>
    <t>Обеспечение развития и укрепления материально - технической базы домов культуры в населенных пунктах с числом жителей до 50 тысяч человек</t>
  </si>
  <si>
    <t>62103S2907</t>
  </si>
  <si>
    <t>Основное мероприятие: Организация дополнительного образования детей в области искусств</t>
  </si>
  <si>
    <t>6210400000</t>
  </si>
  <si>
    <t>Поддержка одаренных детей и талантливой молодежи</t>
  </si>
  <si>
    <t>6210420010</t>
  </si>
  <si>
    <t>6210420100</t>
  </si>
  <si>
    <t>6210420290</t>
  </si>
  <si>
    <t>Подпрограмма "Обеспечение реализации муниципальной программы и прочие мероприятия в области культуры"</t>
  </si>
  <si>
    <t>6220000000</t>
  </si>
  <si>
    <t>Основное мероприятие: Муниципальное управление в сфере культуры</t>
  </si>
  <si>
    <t>6220100000</t>
  </si>
  <si>
    <t>Обеспечение функций органов местного самоуправления</t>
  </si>
  <si>
    <t>6220120190</t>
  </si>
  <si>
    <t>Другие вопросы в области культуры, кинематографии</t>
  </si>
  <si>
    <t xml:space="preserve">Муниципальная программа "Жилищно-коммунальный комплекс и развитие инфраструктуры в Черемховском районном муниципальном образовании" </t>
  </si>
  <si>
    <t>6300000000</t>
  </si>
  <si>
    <t xml:space="preserve">Подпрограмма "Устойчивое развитие сельских территорий Черемховского районного муниципального образования" </t>
  </si>
  <si>
    <t>6310000000</t>
  </si>
  <si>
    <t>Основное мероприятие: Комплексное обустройство населенных пунктов объектами социальной и инженерной инфраструктуры</t>
  </si>
  <si>
    <t>6310100000</t>
  </si>
  <si>
    <t>Мероприятия по капитальному ремонту объектов муниципальной собственности в сфере культуры</t>
  </si>
  <si>
    <t>63101S2120</t>
  </si>
  <si>
    <t>Другие общегосударственные вопросы</t>
  </si>
  <si>
    <t>Создание и (или) модернизация инфраструктуры в сфере культуры муниципальной собственности (дополнительные расходы в целях достижения значения базового результата, установленного соглашением о предоставлении межбюджетных трансфертов из федерального бюджета)</t>
  </si>
  <si>
    <t>63101А1101</t>
  </si>
  <si>
    <t>Капитальные вложения в объекты государственной (муниципальной) собственности</t>
  </si>
  <si>
    <t>400</t>
  </si>
  <si>
    <t>Основное мероприятие: Поощрение лучших работающих в агропромышленном комплексе трудовых коллективов и передовых работников за высокие производственные показатели</t>
  </si>
  <si>
    <t>6310200000</t>
  </si>
  <si>
    <t>Проведение районного трудового соревнования (конкурса) в сфере агропромышленного комплекса</t>
  </si>
  <si>
    <t>6310220011</t>
  </si>
  <si>
    <t>Основное мероприятие: Поощрение общественных инициатив для активизации деятельности территориального общественного самоуправления</t>
  </si>
  <si>
    <t>6310300000</t>
  </si>
  <si>
    <t>Проведение конкурса "Лучший проект территориального общественного самоуправления на территории Черемховского районного муниципального образования"</t>
  </si>
  <si>
    <t>6310320069</t>
  </si>
  <si>
    <t xml:space="preserve">Подпрограмма "Охрана окружающей среды на территории Черемховского районного муниципального образования" </t>
  </si>
  <si>
    <t>6320000000</t>
  </si>
  <si>
    <t>Основное мероприятие: Снижение негативного влияния отходов на состояние окружающей среды</t>
  </si>
  <si>
    <t>6320200000</t>
  </si>
  <si>
    <t>Мероприятия по сбору, транспортированию и утилизации (захоронение) твердых коммунальных отходов с несанкционированных мест размещения отходов</t>
  </si>
  <si>
    <t>6320220012</t>
  </si>
  <si>
    <t>Другие вопросы в области охраны окружающей среды</t>
  </si>
  <si>
    <t>Предоставление иных межбюджетных трансфертов, передаваемых для осуществления части полномочий по участию в организации деятельности по накоплению (в том числе раздельному накоплению) и транспортированию твердых коммунальных отходов</t>
  </si>
  <si>
    <t>6320224008</t>
  </si>
  <si>
    <t>Межбюджетные трансферты</t>
  </si>
  <si>
    <t>500</t>
  </si>
  <si>
    <t xml:space="preserve">Основное мероприятие: Осуществление отдельных областных государственных полномочий </t>
  </si>
  <si>
    <t>6320300000</t>
  </si>
  <si>
    <t>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</t>
  </si>
  <si>
    <t>6320373120</t>
  </si>
  <si>
    <t>Другие вопросы в области жилищно-коммунального хозяйства</t>
  </si>
  <si>
    <t>Сельское хозяйство и рыболовство</t>
  </si>
  <si>
    <t>Основное мероприятие: Осуществление мероприятий по предотвращению негативного воздействия вод</t>
  </si>
  <si>
    <t>6320500000</t>
  </si>
  <si>
    <t>Организация деятельности по определению соответствия гидротехнических сооружений критериям безопасности</t>
  </si>
  <si>
    <t>6320520112</t>
  </si>
  <si>
    <t>Водное хозяйство</t>
  </si>
  <si>
    <t>Разработка и утверждение санитарно-защитных зон объектов водоснабжения</t>
  </si>
  <si>
    <t>6320524009</t>
  </si>
  <si>
    <t>Коммунальное хозяйство</t>
  </si>
  <si>
    <t xml:space="preserve">Подпрограмма "Энергосбережение и повышение энергетической эффективности на территории Черемховского районного муниципального образования" </t>
  </si>
  <si>
    <t>6330000000</t>
  </si>
  <si>
    <t>Основное мероприятие: Содействие в реализации мероприятий в области энергосбережения и повышения энергетической эффективности</t>
  </si>
  <si>
    <t>6330100000</t>
  </si>
  <si>
    <t>6330129999</t>
  </si>
  <si>
    <t xml:space="preserve">Подпрограмма "Обеспечение реализации муниципальной программы и прочие мероприятия в области жилищно-коммунального хозяйства" </t>
  </si>
  <si>
    <t>6340000000</t>
  </si>
  <si>
    <t>Основное мероприятие: Муниципальное управление в области жилищно-коммунального хозяйства</t>
  </si>
  <si>
    <t>6340100000</t>
  </si>
  <si>
    <t>6340120190</t>
  </si>
  <si>
    <t>Основное мероприятие: Финансовое обеспечение деятельности МКУ "Проект-сметСервис"</t>
  </si>
  <si>
    <t>6340400000</t>
  </si>
  <si>
    <t>6340420290</t>
  </si>
  <si>
    <t>Основное мероприятие: Реализация полномочий органов местного самоуправления в отношении имущества, находящегося в муниципальной собственности</t>
  </si>
  <si>
    <t>6340500000</t>
  </si>
  <si>
    <t>Осуществление мероприятий,связанных с эксплуатацией и содержанием имущества, находящегося в муниципальной собственности</t>
  </si>
  <si>
    <t>6340520119</t>
  </si>
  <si>
    <t>Подпрограмма "Развитие жилищно-коммунального хозяйства на территории Черемховского районного муниципального образования"</t>
  </si>
  <si>
    <t>6360000000</t>
  </si>
  <si>
    <t>Основное мероприятие: Модернизация, строительство, реконструкция, ремонт и содержание объектов теплоснабжения</t>
  </si>
  <si>
    <t>6360100000</t>
  </si>
  <si>
    <t>Замена котельного и котельно-вспомогательного оборудования</t>
  </si>
  <si>
    <t>6360124001</t>
  </si>
  <si>
    <t>Основное мероприятие: Модернизация, строительство, реконструкция, ремонт и содержание объектов водоснабжения и водоотведения</t>
  </si>
  <si>
    <t>6360200000</t>
  </si>
  <si>
    <t>Текущий и капитальный ремонт объектов и сетей водоснабжения и водоотведения</t>
  </si>
  <si>
    <t>6360224002</t>
  </si>
  <si>
    <t>Основное мероприятие: Реализация иных полномочий в сфере электро-, тепло-, газо- и водоснабжения, водоотведения</t>
  </si>
  <si>
    <t>6360300000</t>
  </si>
  <si>
    <t>Приобретение специализированной техники для подвоза воды населению</t>
  </si>
  <si>
    <t>6360324005</t>
  </si>
  <si>
    <t>Предоставление иных межбюджетных трансфертов, передаваемых на исполнение части полномочий по организации в границах поселения электро-, тепло-, газо- и водоснабжения населения, водоотведения, снабжения населения топливом</t>
  </si>
  <si>
    <t>6360324006</t>
  </si>
  <si>
    <t xml:space="preserve">Муниципальная программа "Управление муниципальными финансами Черемховского районного муниципального образования" </t>
  </si>
  <si>
    <t>6400000000</t>
  </si>
  <si>
    <t xml:space="preserve">Подпрограмма "Управление муниципальными финансами Черемховского районного муниципального образования, организация составления, исполнения и контроля за исполнением районного бюджета" </t>
  </si>
  <si>
    <t>6410000000</t>
  </si>
  <si>
    <t>Основное мероприятие: Обеспечение эффективного управления муниципальными финансами, организация составления, исполнения и контроля за исполнением районного бюджета, реализация возложенных на финансовое управление бюджетных полномочий</t>
  </si>
  <si>
    <t>6410100000</t>
  </si>
  <si>
    <t>6410120100</t>
  </si>
  <si>
    <t>6410120190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</si>
  <si>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</si>
  <si>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6410120290</t>
  </si>
  <si>
    <t>Осуществление областных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Иркутской области, бюджетам поселений за счет средств областного бюджета</t>
  </si>
  <si>
    <t>6410173200</t>
  </si>
  <si>
    <t>Основное мероприятие: Управление муниципальным долгом</t>
  </si>
  <si>
    <t>6410200000</t>
  </si>
  <si>
    <t>Обслуживание муниципального долга</t>
  </si>
  <si>
    <t>6410220013</t>
  </si>
  <si>
    <t>Обслуживание государственного (муниципального) долга</t>
  </si>
  <si>
    <t>700</t>
  </si>
  <si>
    <t>Обслуживание государственного внутреннего и муниципального долга</t>
  </si>
  <si>
    <t xml:space="preserve">Подпрограмма "Создание условий для эффективного и ответственного управления муниципальными финансами, повышение устойчивости бюджетов поселений Черемховского района" </t>
  </si>
  <si>
    <t>6420000000</t>
  </si>
  <si>
    <t>Основное мероприятие: Повышение финансовой устойчивости бюджетов поселений Черемховского района</t>
  </si>
  <si>
    <t>6420100000</t>
  </si>
  <si>
    <t>Выравнивание уровня бюджетной обеспеченности поселений</t>
  </si>
  <si>
    <t>6420120014</t>
  </si>
  <si>
    <t>Дотации на выравнивание бюджетной обеспеченности субъектов Российской Федерации и муниципальных образований</t>
  </si>
  <si>
    <t>Предоставление иных межбюджетных трансфертов бюджетам поселений на поддержку мер по обеспечению сбалансированности местных бюджетов</t>
  </si>
  <si>
    <t>6420120015</t>
  </si>
  <si>
    <t>Прочие межбюджетные трансферты общего характера</t>
  </si>
  <si>
    <t>6420173200</t>
  </si>
  <si>
    <t xml:space="preserve">Муниципальная программа "Управление муниципальным имуществом Черемховского районного муниципального образования" </t>
  </si>
  <si>
    <t>6500000000</t>
  </si>
  <si>
    <t>Подпрограмма "Совершенствование качества управления муниципальным имуществом и земельными ресурсами в Черемховском районном муниципальном образовании"</t>
  </si>
  <si>
    <t>6510000000</t>
  </si>
  <si>
    <t>Основное мероприятие: Реализация функций по управлению и распоряжению муниципальным имуществом</t>
  </si>
  <si>
    <t>6510100000</t>
  </si>
  <si>
    <t>Инвентаризация объектов недвижимости и земельных участков</t>
  </si>
  <si>
    <t>6510120016</t>
  </si>
  <si>
    <t>Определение рыночной стоимости муниципального имущества</t>
  </si>
  <si>
    <t>6510120017</t>
  </si>
  <si>
    <t>6510120018</t>
  </si>
  <si>
    <t>Другие вопросы в области национальной экономики</t>
  </si>
  <si>
    <t>Содержание муниципального имущества</t>
  </si>
  <si>
    <t>6510120019</t>
  </si>
  <si>
    <t>Взносы на капитальный ремонт общего имущества в многоквартирных домах</t>
  </si>
  <si>
    <t>6510120020</t>
  </si>
  <si>
    <t>Жилищное хозяйство</t>
  </si>
  <si>
    <t>Подпрограмма "Обеспечение деятельности муниципальных бюджетных и казенных учреждений, муниципальных унитарных предприятий Черемховского районного муниципального образования"</t>
  </si>
  <si>
    <t>6520000000</t>
  </si>
  <si>
    <t>Основное мероприятие: Финансовое обеспечение муниципального задания на оказание муниципальных услуг (выполнение работ) муниципальными бюджетными учреждениями</t>
  </si>
  <si>
    <t>6520100000</t>
  </si>
  <si>
    <t>Финансовое обеспечение муниципального задания МБУ "Автоцентр"</t>
  </si>
  <si>
    <t>6520120021</t>
  </si>
  <si>
    <t>Предоставление субсидий бюджетным, автономным учреждениям и иным некоммерческим организациям</t>
  </si>
  <si>
    <t>600</t>
  </si>
  <si>
    <t>Основное мероприятие: Финансовое обеспечение деятельности МКУ ЧРМО "Газета "Мое село, край Черемховский"</t>
  </si>
  <si>
    <t>6520300000</t>
  </si>
  <si>
    <t>6520320290</t>
  </si>
  <si>
    <t>Периодическая печать и издательства</t>
  </si>
  <si>
    <t>Подпрограмма "Осуществление полномочий Комитета по управлению муниципальным имуществом Черемховского районного муниципального образования"</t>
  </si>
  <si>
    <t>6530000000</t>
  </si>
  <si>
    <t>Основное мероприятие: Управление муниципальной собственностью</t>
  </si>
  <si>
    <t>6530100000</t>
  </si>
  <si>
    <t>6530120190</t>
  </si>
  <si>
    <t xml:space="preserve">Муниципальная программа "Муниципальное управление в Черемховском районном муниципальном образовании" </t>
  </si>
  <si>
    <t>6600000000</t>
  </si>
  <si>
    <t>Подпрограмма "Развитие системы управления муниципальным образованием"</t>
  </si>
  <si>
    <t>6610000000</t>
  </si>
  <si>
    <t>Основное мероприятие: Определение потребности и организация обучения, подготовки и повышения квалификации муниципальных служащих и работников</t>
  </si>
  <si>
    <t>6610100000</t>
  </si>
  <si>
    <t>Обучение в сфере контрактной системы с целью повышения эффективности противодействия коррупции</t>
  </si>
  <si>
    <t>6610120024</t>
  </si>
  <si>
    <t>Обучение по программам дополнительного профессионального образования муниципальных служащих и работников</t>
  </si>
  <si>
    <t>6610120025</t>
  </si>
  <si>
    <t>Обучение муниципальных служащих антикоррупционному поведению, знаниям законодательства в области противодействия коррупции</t>
  </si>
  <si>
    <t>6610120026</t>
  </si>
  <si>
    <t>Основное мероприятие: Доплаты к пенсиям, дополнительное пенсионное обеспечение</t>
  </si>
  <si>
    <t>6610200000</t>
  </si>
  <si>
    <t>Выплата пенсии за выслугу лет гражданам, замещавшим должности муниципальной службы в органах местного самоуправления Черемховского районного муниципального образования, ежемесячной доплаты к трудовой пенсии выборным лицам администрации и Думы Черемховского районного муниципального образования</t>
  </si>
  <si>
    <t>6610223490</t>
  </si>
  <si>
    <t>Пенсионное обеспечение</t>
  </si>
  <si>
    <t>Основное мероприятие: Льготы, предоставляемые гражданам, удостоенным звания "Почетный гражданин Черемховского района"</t>
  </si>
  <si>
    <t>6610300000</t>
  </si>
  <si>
    <t>Ежемесячные выплаты в соответствии с Решением Думы Черемховского районного муниципального образования от 27.06.2012 №213 "Об утверждении положения "О Почетном звании Почетный гражданин Черемховского района""</t>
  </si>
  <si>
    <t>6610323500</t>
  </si>
  <si>
    <t>Единовременная денежная выплата лицу, удостоенному звания "Почетный гражданин Черемховского района"</t>
  </si>
  <si>
    <t>6610323600</t>
  </si>
  <si>
    <t>Основное мероприятие: Членские взносы</t>
  </si>
  <si>
    <t>6610400000</t>
  </si>
  <si>
    <t xml:space="preserve"> Ежегодные членские взносы в некоммерческую организацию "Ассоциация муниципальных образований Иркутской области"</t>
  </si>
  <si>
    <t>6610420027</t>
  </si>
  <si>
    <t>Основное мероприятие: Осуществление функций администрации муниципального района</t>
  </si>
  <si>
    <t>6610500000</t>
  </si>
  <si>
    <t>6610520190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</si>
  <si>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</si>
  <si>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мероприятие: Обеспечение деятельности мэра муниципального района</t>
  </si>
  <si>
    <t>6610600000</t>
  </si>
  <si>
    <t>6610620100</t>
  </si>
  <si>
    <t>6610620190</t>
  </si>
  <si>
    <t>Функционирование высшего должностного лица субъекта Российской Федерации и муниципального образования</t>
  </si>
  <si>
    <t>Основное мероприятие: Осуществление отдельных государственных полномочий</t>
  </si>
  <si>
    <t>6610700000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</si>
  <si>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</si>
  <si>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6610751200</t>
  </si>
  <si>
    <t>Судебная система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</si>
  <si>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</si>
  <si>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6610773150</t>
  </si>
  <si>
    <t>Осуществление отдельных областных государственных полномочий в сфере труда</t>
  </si>
  <si>
    <t>6610773310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</si>
  <si>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</si>
  <si>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6610773320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</si>
  <si>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</si>
  <si>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6610773330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</si>
  <si>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</si>
  <si>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6610773340</t>
  </si>
  <si>
    <t>Подпрограмма "Развитие предпринимательства"</t>
  </si>
  <si>
    <t>6620000000</t>
  </si>
  <si>
    <t>Основное мероприятие: Оказание административно-организационной поддержки субъектам малого и среднего предпринимательства</t>
  </si>
  <si>
    <t>6620100000</t>
  </si>
  <si>
    <t>Проведение тематических конкурсных мероприятий</t>
  </si>
  <si>
    <t>6620120028</t>
  </si>
  <si>
    <t>Муниципальная программа "Безопасность жизнедеятельности в Черемховском районном муниципальном образовании"</t>
  </si>
  <si>
    <t>6700000000</t>
  </si>
  <si>
    <t>Подпрограмма "Повышение безопасности дорожного движения в Черемховском районном муниципальном образовании"</t>
  </si>
  <si>
    <t>6710000000</t>
  </si>
  <si>
    <t>Основное мероприятие: Обеспечение безопасности участников дорожного движения и развитие сети искусственных сооружений</t>
  </si>
  <si>
    <t>6710100000</t>
  </si>
  <si>
    <t>Приобретение методической литературы и проведение районных мероприятий по предупреждению детского дорожно-транспортного травматизма</t>
  </si>
  <si>
    <t>6710120030</t>
  </si>
  <si>
    <t>Ремонт и содержание автомобильных дорог общего пользования местного значения</t>
  </si>
  <si>
    <t>671019Д001</t>
  </si>
  <si>
    <t>Дорожное хозяйство (дорожные фонды)</t>
  </si>
  <si>
    <t>Предоставление иных межбюджетных трансфертов на обеспечение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</t>
  </si>
  <si>
    <t>671019Д002</t>
  </si>
  <si>
    <t>Государственная экспертиза проектной документации по капитальному ремонту автомобильных дорог общего пользования местного значения</t>
  </si>
  <si>
    <t>671019Д003</t>
  </si>
  <si>
    <t>Финансовая поддержка реализации инициативных проектов (Реализация инициативного проекта "Ремонт дороги деревни Красный Брод")</t>
  </si>
  <si>
    <t>67101S2388</t>
  </si>
  <si>
    <t>Осуществление дорожной деятельности в отношении автомобильных дорог местного значения</t>
  </si>
  <si>
    <t>67101SД010</t>
  </si>
  <si>
    <t>Подпрограмма "Улучшение условий и охраны труда в Черемховском районном муниципальном образовании"</t>
  </si>
  <si>
    <t>6720000000</t>
  </si>
  <si>
    <t>Основное мероприятие: Реализация превентивных мер, направленных на улучшение условий труда, снижение уровня производственного травматизма и профессиональной заболеваемости</t>
  </si>
  <si>
    <t>6720100000</t>
  </si>
  <si>
    <t>Проведение конкурсных мероприятий в области охраны труда</t>
  </si>
  <si>
    <t>6720120032</t>
  </si>
  <si>
    <t>Приобретение средств индивидуальной защиты</t>
  </si>
  <si>
    <t>6720120033</t>
  </si>
  <si>
    <t>Подпрограмма "Обеспечение общественной безопасности в Черемховском районном муниципальном образовании"</t>
  </si>
  <si>
    <t>6730000000</t>
  </si>
  <si>
    <t>Основное мероприятие: Мероприятия по профилактике правонарушений и повышению уровня безопасности граждан на территории Черемховского района</t>
  </si>
  <si>
    <t>6730100000</t>
  </si>
  <si>
    <t>Разработка и распространение среди населения агитационных материалов, посвященных профилактике правонарушений</t>
  </si>
  <si>
    <t>6730120034</t>
  </si>
  <si>
    <t>Противодействие терроризму и экстремизму посредством распространения среди населения агитационных материалов</t>
  </si>
  <si>
    <t>6730120035</t>
  </si>
  <si>
    <t>Стимулирование работы участковых уполномоченных полиции по профилактике и предупреждению правонарушений в рамках проводимого МО МВД России «Черемховский» конкурса «Лучший участковый уполномоченный полиции»</t>
  </si>
  <si>
    <t>6730120036</t>
  </si>
  <si>
    <t>Проведение конкурсных мероприятий, направленных на профилактику правонарушений и повышение уровня безопасности граждан</t>
  </si>
  <si>
    <t>6730120136</t>
  </si>
  <si>
    <t>Межведомственная профилактическая комплексная акция, направленная на профилактику безнадзорности и правонарушений несовершеннолетних "Акцент на главном"</t>
  </si>
  <si>
    <t>6730120236</t>
  </si>
  <si>
    <t>Основное мероприятие: Расходы на обеспечение деятельности Муниципального казенного учреждения "Единая дежурно-диспетчерская служба Черемховского района"</t>
  </si>
  <si>
    <t>6730200000</t>
  </si>
  <si>
    <t>6730220100</t>
  </si>
  <si>
    <t>6730220290</t>
  </si>
  <si>
    <t>Другие вопросы в области национальной безопасности и правоохранительной деятельности</t>
  </si>
  <si>
    <t>Подпрограмма "Реализация государственной Национальной политики в Черемховском районном муниципальном образовании"</t>
  </si>
  <si>
    <t>6740000000</t>
  </si>
  <si>
    <t>Основное мероприятие: Проведение мероприятий, направленных на формирование гражданского самосознания, патриотизма и солидарности народов, укрепление единства наций, проживающих на территории Черемховского района</t>
  </si>
  <si>
    <t>6740100000</t>
  </si>
  <si>
    <t>Мероприятия, посвященные Дню народного единства (4 ноября)</t>
  </si>
  <si>
    <t>6740120072</t>
  </si>
  <si>
    <t>Основное мероприятие: Проведение мероприятий, направленных на сохранение традиций и культурных ценностей коренных народов Сибири</t>
  </si>
  <si>
    <t>6740200000</t>
  </si>
  <si>
    <t>Проведение культурно-массовых мероприятий, направленных на укрепление межнациональных отношений</t>
  </si>
  <si>
    <t>6740220073</t>
  </si>
  <si>
    <t>Основное мероприятие: Реализация мер, направленных на формирование у граждан толерантного сознания и поведения, противодействие экстремизму, профилактику и предупреждение межэтнических, межконфессиональных конфликтов</t>
  </si>
  <si>
    <t>6740300000</t>
  </si>
  <si>
    <t>Выставки в школьных библиотеках материалов СМИ по вопросам противодействия экстремизму и терроризму на тему "Будущее без терроризма, терроризм без будущего!"</t>
  </si>
  <si>
    <t>6740320075</t>
  </si>
  <si>
    <t>Муниципальная программа "Развитие молодежной политики, физической культуры, спорта и туризма в Черемховском районном муниципальном образовании"</t>
  </si>
  <si>
    <t>6800000000</t>
  </si>
  <si>
    <t>Подпрограмма "Молодежная политика в Черемховском районном муниципальном образовании"</t>
  </si>
  <si>
    <t>6810000000</t>
  </si>
  <si>
    <t>Основное мероприятие: Реализация комплекса мероприятий, направленных на становление, развитие молодых граждан, решение молодежных проблем</t>
  </si>
  <si>
    <t>6810100000</t>
  </si>
  <si>
    <t>Организация районных мероприятий, направленных на реализацию экономического, интеллектуального, профессионального и творческого потенциала молодежи</t>
  </si>
  <si>
    <t>6810120037</t>
  </si>
  <si>
    <t>Молодежная политика</t>
  </si>
  <si>
    <t>Подпрограмма "Развитие физической культуры и спорта в Черемховском районном муниципальном образовании"</t>
  </si>
  <si>
    <t>6820000000</t>
  </si>
  <si>
    <t>Основное мероприятие: Проведение спортивных соревнований и физкультурно-массовых мероприятий</t>
  </si>
  <si>
    <t>6820100000</t>
  </si>
  <si>
    <t>Проведение районных спортивных соревнований и физкультурно-массовых мероприятий</t>
  </si>
  <si>
    <t>6820120040</t>
  </si>
  <si>
    <t>Физическая культура</t>
  </si>
  <si>
    <t>Организация и проведение испытаний Всероссийского физкультурно – спортивного комплекса «Готов к труду и обороне» (ГТО) среди населения</t>
  </si>
  <si>
    <t>6820120042</t>
  </si>
  <si>
    <t>Денежное поощрение спортсменов и тренеров Черемховского районного муниципального образования, достигших высоких результатов в сфере физической культуры и спорта</t>
  </si>
  <si>
    <t>6820120242</t>
  </si>
  <si>
    <t>Основное мероприятие: Развитие спортивной инфраструктуры и материально- технической базы</t>
  </si>
  <si>
    <t>6820200000</t>
  </si>
  <si>
    <t>Проведение районного конкурса социально значимых проектов «Черемховский район – территория спорта»</t>
  </si>
  <si>
    <t>6820220043</t>
  </si>
  <si>
    <t>Подпрограмма "Молодым семьям – доступное жилье"</t>
  </si>
  <si>
    <t>6830000000</t>
  </si>
  <si>
    <t>Основное мероприятие: Поддержка молодых семей и молодых специалистов в решении жилищной проблемы</t>
  </si>
  <si>
    <t>6830100000</t>
  </si>
  <si>
    <t>Реализация мероприятий по обеспечению жильем молодых семей</t>
  </si>
  <si>
    <t>68301L4970</t>
  </si>
  <si>
    <t>Социальное обеспечение населения</t>
  </si>
  <si>
    <t xml:space="preserve">Подпрограмма "Комплексные меры профилактики  злоупотребления наркотическими средствами и психотропными веществами в Черемховском районном муниципальном образовании" </t>
  </si>
  <si>
    <t>6840000000</t>
  </si>
  <si>
    <t>Основное мероприятие: Осуществление комплексных профилактических мероприятий, направленных на улучшение наркоситуации в Черемховском районе</t>
  </si>
  <si>
    <t>6840100000</t>
  </si>
  <si>
    <t>Организация и проведение комплекса мероприятий по профилактике социально негативных явлений</t>
  </si>
  <si>
    <t>6840120046</t>
  </si>
  <si>
    <t>Выявление и уничтожение площадей произрастания наркосодержащих растений</t>
  </si>
  <si>
    <t>6840120146</t>
  </si>
  <si>
    <t>Подпрограмма "Развитие туризма в Черемховском районном муниципальном образовании"</t>
  </si>
  <si>
    <t>6850000000</t>
  </si>
  <si>
    <t>Основное мероприятие: Вовлечение широких слоев населения в мероприятия туристской направленности</t>
  </si>
  <si>
    <t>6850100000</t>
  </si>
  <si>
    <t>Командное первенство рыболовов по подледной ловле рыбы в Черемховском районе</t>
  </si>
  <si>
    <t>6850120066</t>
  </si>
  <si>
    <t>Событийно-туристический фестиваль в Черемховском районе "Сибирский трофей"</t>
  </si>
  <si>
    <t>6850120067</t>
  </si>
  <si>
    <t>Основное мероприятие: Реализация мероприятий, направленных на информирование и обучение граждан о Черемховском районе</t>
  </si>
  <si>
    <t>6850200000</t>
  </si>
  <si>
    <t>Печать и издание наглядно-демонстрационных материалов и рекламной продукции</t>
  </si>
  <si>
    <t>6850220068</t>
  </si>
  <si>
    <t>Муниципальная программа "Здоровье населения в Черемховском районном муниципальном образовании"</t>
  </si>
  <si>
    <t>6900000000</t>
  </si>
  <si>
    <t>Основное мероприятие: Содействие в кадровом обеспечении учреждений здравоохранения в поселениях Черемховского района</t>
  </si>
  <si>
    <t>6900100000</t>
  </si>
  <si>
    <t>Единовременные выплаты молодым специалистам с высшим или средним профессиональным образованием, работающим в медицинских учреждениях Черемховского района</t>
  </si>
  <si>
    <t>6900120047</t>
  </si>
  <si>
    <t>Другие вопросы в области здравоохранения</t>
  </si>
  <si>
    <t>Обеспечение ГСМ  ОГБУЗ ИОКТБ Черемховский филиал для ежеквартальных выездов медицинских работников</t>
  </si>
  <si>
    <t>6900120048</t>
  </si>
  <si>
    <t>Оплата за обучение студентов в средних специальных учебных заведениях</t>
  </si>
  <si>
    <t>6900120147</t>
  </si>
  <si>
    <t>Муниципальная программа "Социальная поддержка населения Черемховского районного муниципального образования"</t>
  </si>
  <si>
    <t>7000000000</t>
  </si>
  <si>
    <t>Подпрограмма "Доступная среда для инвалидов и других маломобильных групп населения в Черемховском районном муниципальном образовании"</t>
  </si>
  <si>
    <t>7010000000</t>
  </si>
  <si>
    <t>Основное мероприятие: Проведение мероприятий по повышению доступности социально значимых объектов и услуг для инвалидов и других маломобильных групп населения Черемховского района</t>
  </si>
  <si>
    <t>7010100000</t>
  </si>
  <si>
    <t>Реализация мероприятий по подготовке учреждений культуры к обслуживанию людей с ограниченными возможностями</t>
  </si>
  <si>
    <t>7010120050</t>
  </si>
  <si>
    <t>Основное мероприятие: Проведение комплекса мероприятий, направленных на создание условий для достижения социальной адаптации и самореализации инвалидов и других маломобильных групп населения Черемховского района</t>
  </si>
  <si>
    <t>7010200000</t>
  </si>
  <si>
    <t>Проведение районных конкурсов, спортивных мероприятий, благотворительных акций</t>
  </si>
  <si>
    <t>7010220052</t>
  </si>
  <si>
    <t>Другие вопросы в области социальной политики</t>
  </si>
  <si>
    <t>Подпрограмма "Поддержка мероприятий, проводимых для пожилых людей на территории Черемховского районного муниципального образования"</t>
  </si>
  <si>
    <t>7020000000</t>
  </si>
  <si>
    <t>Основное мероприятие: Организация досуговых мероприятий, в том числе, приуроченных к праздникам и памятным датам</t>
  </si>
  <si>
    <t>7020100000</t>
  </si>
  <si>
    <t>Проведение мероприятий, посвященных празднованию Дня защитника Отечества</t>
  </si>
  <si>
    <t>7020120054</t>
  </si>
  <si>
    <t>Проведение мероприятий, посвященных празднованию Дня Победы</t>
  </si>
  <si>
    <t>7020120056</t>
  </si>
  <si>
    <t>Проведение мероприятий, посвященных Международному дню пожилых людей</t>
  </si>
  <si>
    <t>7020120057</t>
  </si>
  <si>
    <t>Проведение мероприятий, приуроченных к Декаде инвалидов</t>
  </si>
  <si>
    <t>7020120058</t>
  </si>
  <si>
    <t>Чествование участников ВОВ и ветеранов администрации в юбилейные даты</t>
  </si>
  <si>
    <t>7020120059</t>
  </si>
  <si>
    <t>Чествование тружеников тыла, вдов участников ВОВ, детей войны, ветеранов труда, почетных граждан Черемховского районного муниципального образования в юбилейные даты с 80 лет, а также лиц старше 90 лет ежегодно в дни рождения</t>
  </si>
  <si>
    <t>7020120159</t>
  </si>
  <si>
    <t>Непрограммные расходы</t>
  </si>
  <si>
    <t>8000000000</t>
  </si>
  <si>
    <t>Обеспечение деятельности Думы Черемховского районного муниципального образования</t>
  </si>
  <si>
    <t>8010000000</t>
  </si>
  <si>
    <t>Председатель представительного органа муниципального образования</t>
  </si>
  <si>
    <t>8010100000</t>
  </si>
  <si>
    <t>8010120190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</si>
  <si>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</si>
  <si>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управления представительного органа муниципального образования</t>
  </si>
  <si>
    <t>8010200000</t>
  </si>
  <si>
    <t>8010220190</t>
  </si>
  <si>
    <t>Обеспечение деятельности Контрольно-счетной палаты Черемховского районного муниципального образования</t>
  </si>
  <si>
    <t>8020000000</t>
  </si>
  <si>
    <t>Руководитель контрольно-счетной палаты муниципального образования</t>
  </si>
  <si>
    <t>8020100000</t>
  </si>
  <si>
    <t>8020120190</t>
  </si>
  <si>
    <t>Аппарат управления контрольно - счетной палаты муниципального образования</t>
  </si>
  <si>
    <t>8020200000</t>
  </si>
  <si>
    <t>8020220190</t>
  </si>
  <si>
    <t>Осуществление полномочий поселений по внешнему муниципальному финансовому контролю</t>
  </si>
  <si>
    <t>8020220191</t>
  </si>
  <si>
    <t>Резервные фонды местных администраций</t>
  </si>
  <si>
    <t>8040000000</t>
  </si>
  <si>
    <t>Резервный фонд Администрации Черемховского районного муниципального образования</t>
  </si>
  <si>
    <t>8040100000</t>
  </si>
  <si>
    <t>Резервные фонды</t>
  </si>
  <si>
    <t>Мобилизационная подготовка Черемховского районного муниципального образования</t>
  </si>
  <si>
    <t>8050000000</t>
  </si>
  <si>
    <t>Реализация мероприятий, направленных на обеспечение режима секретности и защиты государственной тайны в администрации Черемховского районного муниципального образования</t>
  </si>
  <si>
    <t>8050100000</t>
  </si>
  <si>
    <t>Мобилизационная подготовка экономики</t>
  </si>
  <si>
    <t>Непрограммные расходы  органов местного самоуправления Черемховского районного муниципального образования</t>
  </si>
  <si>
    <t>8060000000</t>
  </si>
  <si>
    <t>Резерв средств на финансовое обеспечение расходных обязательств Черемховского районного муниципального образования</t>
  </si>
  <si>
    <t>8060100000</t>
  </si>
  <si>
    <t>Реализация мероприятий перечня проектов народных инициатив</t>
  </si>
  <si>
    <t>80601S2370</t>
  </si>
  <si>
    <t xml:space="preserve">Представительские и иные расходы, связанные с представительской деятельностью </t>
  </si>
  <si>
    <t>Представительские и иные расходы, связанные с представительской деятельностью органов местного самоуправления Черемховского районного муниципального образования</t>
  </si>
  <si>
    <t>Отдел по культуре и библиотечному обслуживанию АЧРМО</t>
  </si>
  <si>
    <t>ОБРАЗОВАНИЕ</t>
  </si>
  <si>
    <t>КУЛЬТУРА, КИНЕМАТОГРАФИЯ</t>
  </si>
  <si>
    <t>Отдел образования АЧРМО</t>
  </si>
  <si>
    <t>СОЦИАЛЬНАЯ ПОЛИТИКА</t>
  </si>
  <si>
    <t>Финансовое управление администрации ЧРМО</t>
  </si>
  <si>
    <t>ОБЩЕГОСУДАРСТВЕННЫЕ ВОПРОСЫ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</si>
  <si>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</si>
  <si>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</si>
  <si>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Комитет по управлению муниципальным имуществом ЧРМО</t>
  </si>
  <si>
    <t>НАЦИОНАЛЬНАЯ ЭКОНОМИКА</t>
  </si>
  <si>
    <t>ЖИЛИЩНО-КОММУНАЛЬНОЕ ХОЗЯЙСТВО</t>
  </si>
  <si>
    <t>СРЕДСТВА МАССОВОЙ ИНФОРМАЦИИ</t>
  </si>
  <si>
    <t>Дума ЧРМО</t>
  </si>
  <si>
    <t>Администрация ЧРМО</t>
  </si>
  <si>
    <t>НАЦИОНАЛЬНАЯ ОБОРОНА</t>
  </si>
  <si>
    <t>ЗДРАВООХРАНЕНИЕ</t>
  </si>
  <si>
    <t>ФИЗИЧЕСКАЯ КУЛЬТУРА И СПОРТ</t>
  </si>
  <si>
    <t>Управление жилищно-коммунального хозяйства, строительства, транспорта, связи и экологии АЧРМО</t>
  </si>
  <si>
    <t>НАЦИОНАЛЬНАЯ БЕЗОПАСНОСТЬ И ПРАВООХРАНИТЕЛЬНАЯ ДЕЯТЕЛЬНОСТЬ</t>
  </si>
  <si>
    <t>ОХРАНА ОКРУЖАЮЩЕЙ СРЕДЫ</t>
  </si>
  <si>
    <t>Контрольно-счетная палата ЧРМО</t>
  </si>
  <si>
    <t>Наименование показателя</t>
  </si>
  <si>
    <t>целевой статьи</t>
  </si>
  <si>
    <t>вида расходов</t>
  </si>
  <si>
    <t>раздела, подраздела</t>
  </si>
  <si>
    <t>2025 год</t>
  </si>
  <si>
    <t>2026 год</t>
  </si>
  <si>
    <t>2027 год</t>
  </si>
  <si>
    <t>ИТОГО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</si>
  <si>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бюджетов на 2025 год и плановый период 2026 и 2027 годов</t>
  </si>
  <si>
    <t>8060200000</t>
  </si>
  <si>
    <t>8060225000</t>
  </si>
  <si>
    <t>ГРБС</t>
  </si>
  <si>
    <t>раздела</t>
  </si>
  <si>
    <t>подраздела</t>
  </si>
  <si>
    <t>Ведомственная структура расходов бюджета Черемховского районного муниципального образования на 2025 год и плановый период 2026 и 2027 годов</t>
  </si>
  <si>
    <t>Распределение бюджетных ассигнований по разделам, подразделам классификации расходов бюджетов на 2025 год и плановый период 2026 и 2027 годов</t>
  </si>
  <si>
    <t>Сумма, тыс.руб.</t>
  </si>
  <si>
    <t>910 01 02 00 00 05 0000 710</t>
  </si>
  <si>
    <t>Региональный проект «Всё лучшее детям»</t>
  </si>
  <si>
    <t>611Ю400000</t>
  </si>
  <si>
    <t>611Ю457500</t>
  </si>
  <si>
    <t>61101S2370</t>
  </si>
  <si>
    <t>61102S2370</t>
  </si>
  <si>
    <t>61103S2370</t>
  </si>
  <si>
    <t>Оснащение предметных кабинетов общеобразовательных организаций средствами обучения и воспитания</t>
  </si>
  <si>
    <t>611Ю455591</t>
  </si>
  <si>
    <t>Реализация мероприятий по модернизации школьных систем образования (объекты капитального ремонта, по которым решение о предоставлении субсидии принято до отчетного финансового года)</t>
  </si>
  <si>
    <t>611Ю457501</t>
  </si>
  <si>
    <t>Государственная поддержка лучших сельских учреждений культуры</t>
  </si>
  <si>
    <t>62103L519Б</t>
  </si>
  <si>
    <t>Государственная поддержка лучших работников сельских учреждений культуры</t>
  </si>
  <si>
    <t>62103L519В</t>
  </si>
  <si>
    <t>62103S2370</t>
  </si>
  <si>
    <t>Формирование земельных участков, государственная собственность на которые не разграничена (межевание, установление границ на местности)</t>
  </si>
  <si>
    <t>Проведение комплексных кадастровых работ</t>
  </si>
  <si>
    <t>65101S2854</t>
  </si>
  <si>
    <t>Основное мероприятие: Организация системы оповещения населения о чрезвычайных ситуациях</t>
  </si>
  <si>
    <t>6730300000</t>
  </si>
  <si>
    <t>67303S2370</t>
  </si>
  <si>
    <t>Приобретение спортивного  инвентаря для организации физкультурной и спортивной работы</t>
  </si>
  <si>
    <t>6820220044</t>
  </si>
  <si>
    <t>8050129999</t>
  </si>
  <si>
    <t>6530120100</t>
  </si>
  <si>
    <t>Организация и осуществление мероприятий по гражданской обороне, защите населения и территории муниципального района от чрезвычайных ситуаций природного и техногенного характера</t>
  </si>
  <si>
    <t>8080000000</t>
  </si>
  <si>
    <t>Обеспечение создания, хранения, использования и восполнения резерва материальных ресурсов для ликвидации последствий чрезвычайных ситуаций природного и техногенного характера, а также в целях гражданской обороны</t>
  </si>
  <si>
    <t>8080100000</t>
  </si>
  <si>
    <t>8080129999</t>
  </si>
  <si>
    <t>Капитальный ремонт нежилого здания для МКУ ДО "ДШИ" р.п. Михайловка Черемховского района</t>
  </si>
  <si>
    <t>6310122120</t>
  </si>
  <si>
    <t>Развитие домов культуры</t>
  </si>
  <si>
    <t>62103S2100</t>
  </si>
  <si>
    <t>Региональный проект «Семейные ценности и инфраструктура культуры»</t>
  </si>
  <si>
    <t>621Я500000</t>
  </si>
  <si>
    <t>Техническое оснащение региональных и муниципальных музеев</t>
  </si>
  <si>
    <t>621Я555900</t>
  </si>
  <si>
    <t>Реализация направлений расходов основного мероприятия подпрограммы муниципальной программы, а также непрограммных направлений расходов органов местного самоуправления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</si>
</sst>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00\.00\.000\.0"/>
    <numFmt numFmtId="168" formatCode="0000000000;[Red]\-0000000000;&quot;&quot;"/>
    <numFmt numFmtId="169" formatCode="000;[Red]\-000;&quot;&quot;"/>
    <numFmt numFmtId="170" formatCode="0000;[Red]\-0000;&quot;&quot;"/>
    <numFmt numFmtId="171" formatCode="#,##0.0;[Red]\-#,##0.0;0.0"/>
    <numFmt numFmtId="172" formatCode="000"/>
    <numFmt numFmtId="173" formatCode="00;[Red]\-00;&quot;&quot;"/>
    <numFmt numFmtId="174" formatCode="00;[Red]\-00;&quot;₽&quot;"/>
    <numFmt numFmtId="175" formatCode="#,##0.0\ _₽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1">
    <xf numFmtId="0" fontId="0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165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</cellStyleXfs>
  <cellXfs count="167">
    <xf numFmtId="0" fontId="0" fillId="0" borderId="0" xfId="0"/>
    <xf numFmtId="0" fontId="10" fillId="0" borderId="0" xfId="7"/>
    <xf numFmtId="0" fontId="5" fillId="0" borderId="0" xfId="7" applyFont="1"/>
    <xf numFmtId="0" fontId="15" fillId="0" borderId="0" xfId="50" applyFont="1" applyFill="1"/>
    <xf numFmtId="166" fontId="8" fillId="2" borderId="0" xfId="7" applyNumberFormat="1" applyFont="1" applyFill="1"/>
    <xf numFmtId="0" fontId="16" fillId="2" borderId="0" xfId="50" applyFont="1" applyFill="1" applyAlignment="1">
      <alignment horizontal="center" vertical="center" wrapText="1"/>
    </xf>
    <xf numFmtId="0" fontId="16" fillId="0" borderId="0" xfId="50" applyFont="1" applyFill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/>
    </xf>
    <xf numFmtId="0" fontId="18" fillId="0" borderId="1" xfId="50" applyFont="1" applyFill="1" applyBorder="1"/>
    <xf numFmtId="0" fontId="19" fillId="0" borderId="0" xfId="7" applyFont="1"/>
    <xf numFmtId="0" fontId="5" fillId="0" borderId="1" xfId="7" applyFont="1" applyBorder="1" applyAlignment="1">
      <alignment wrapText="1"/>
    </xf>
    <xf numFmtId="0" fontId="14" fillId="0" borderId="1" xfId="50" applyFont="1" applyFill="1" applyBorder="1" applyAlignment="1">
      <alignment horizontal="center" vertical="center"/>
    </xf>
    <xf numFmtId="0" fontId="5" fillId="0" borderId="1" xfId="54" applyFont="1" applyBorder="1" applyAlignment="1" applyProtection="1">
      <alignment wrapText="1"/>
    </xf>
    <xf numFmtId="0" fontId="4" fillId="0" borderId="1" xfId="7" applyFont="1" applyBorder="1" applyAlignment="1">
      <alignment horizontal="left" wrapText="1"/>
    </xf>
    <xf numFmtId="0" fontId="5" fillId="0" borderId="1" xfId="7" applyFont="1" applyBorder="1" applyAlignment="1">
      <alignment horizontal="center" vertical="center" wrapText="1"/>
    </xf>
    <xf numFmtId="0" fontId="18" fillId="0" borderId="1" xfId="50" applyFont="1" applyFill="1" applyBorder="1" applyAlignment="1"/>
    <xf numFmtId="0" fontId="14" fillId="0" borderId="1" xfId="54" applyFont="1" applyBorder="1" applyAlignment="1" applyProtection="1">
      <alignment wrapText="1"/>
    </xf>
    <xf numFmtId="0" fontId="5" fillId="0" borderId="1" xfId="7" applyFont="1" applyBorder="1" applyAlignment="1">
      <alignment horizontal="center"/>
    </xf>
    <xf numFmtId="0" fontId="5" fillId="0" borderId="4" xfId="50" applyFont="1" applyFill="1" applyBorder="1" applyAlignment="1">
      <alignment horizontal="left" vertical="center" wrapText="1"/>
    </xf>
    <xf numFmtId="0" fontId="14" fillId="0" borderId="4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0" fontId="18" fillId="0" borderId="1" xfId="50" applyFont="1" applyFill="1" applyBorder="1" applyAlignment="1">
      <alignment wrapText="1"/>
    </xf>
    <xf numFmtId="0" fontId="14" fillId="2" borderId="1" xfId="50" applyFont="1" applyFill="1" applyBorder="1" applyAlignment="1">
      <alignment horizontal="center" vertical="center"/>
    </xf>
    <xf numFmtId="0" fontId="10" fillId="2" borderId="0" xfId="7" applyFill="1"/>
    <xf numFmtId="0" fontId="18" fillId="2" borderId="1" xfId="50" applyFont="1" applyFill="1" applyBorder="1" applyAlignment="1">
      <alignment wrapText="1"/>
    </xf>
    <xf numFmtId="0" fontId="18" fillId="2" borderId="1" xfId="50" applyFont="1" applyFill="1" applyBorder="1" applyAlignment="1">
      <alignment horizontal="center" vertical="center"/>
    </xf>
    <xf numFmtId="0" fontId="19" fillId="2" borderId="0" xfId="7" applyFont="1" applyFill="1"/>
    <xf numFmtId="0" fontId="5" fillId="2" borderId="1" xfId="50" applyFont="1" applyFill="1" applyBorder="1" applyAlignment="1">
      <alignment vertical="top" wrapText="1"/>
    </xf>
    <xf numFmtId="0" fontId="5" fillId="0" borderId="1" xfId="50" applyFont="1" applyFill="1" applyBorder="1" applyAlignment="1">
      <alignment wrapText="1"/>
    </xf>
    <xf numFmtId="0" fontId="10" fillId="0" borderId="0" xfId="7" applyFont="1"/>
    <xf numFmtId="166" fontId="4" fillId="0" borderId="1" xfId="7" applyNumberFormat="1" applyFont="1" applyFill="1" applyBorder="1" applyAlignment="1">
      <alignment vertical="center" wrapText="1"/>
    </xf>
    <xf numFmtId="166" fontId="4" fillId="0" borderId="1" xfId="7" applyNumberFormat="1" applyFont="1" applyFill="1" applyBorder="1" applyAlignment="1" applyProtection="1">
      <alignment horizontal="center" vertical="center" wrapText="1"/>
    </xf>
    <xf numFmtId="0" fontId="5" fillId="0" borderId="1" xfId="7" applyFont="1" applyFill="1" applyBorder="1" applyAlignment="1">
      <alignment horizontal="justify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justify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left" vertical="center" wrapText="1"/>
    </xf>
    <xf numFmtId="0" fontId="10" fillId="0" borderId="0" xfId="7" applyFill="1"/>
    <xf numFmtId="0" fontId="18" fillId="0" borderId="0" xfId="50" applyFont="1" applyFill="1" applyBorder="1" applyAlignment="1">
      <alignment wrapText="1"/>
    </xf>
    <xf numFmtId="0" fontId="18" fillId="0" borderId="0" xfId="50" applyFont="1" applyFill="1" applyBorder="1" applyAlignment="1">
      <alignment horizontal="center" vertical="center"/>
    </xf>
    <xf numFmtId="166" fontId="5" fillId="2" borderId="0" xfId="7" applyNumberFormat="1" applyFont="1" applyFill="1"/>
    <xf numFmtId="0" fontId="14" fillId="0" borderId="0" xfId="50" applyFont="1" applyFill="1"/>
    <xf numFmtId="0" fontId="18" fillId="0" borderId="1" xfId="50" applyFont="1" applyFill="1" applyBorder="1" applyAlignment="1">
      <alignment horizontal="center" vertical="center"/>
    </xf>
    <xf numFmtId="0" fontId="8" fillId="0" borderId="1" xfId="7" applyFont="1" applyBorder="1"/>
    <xf numFmtId="0" fontId="18" fillId="0" borderId="1" xfId="5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vertical="center" wrapText="1"/>
    </xf>
    <xf numFmtId="0" fontId="2" fillId="0" borderId="1" xfId="7" applyFont="1" applyBorder="1" applyAlignment="1">
      <alignment horizontal="center" vertical="center"/>
    </xf>
    <xf numFmtId="166" fontId="5" fillId="2" borderId="0" xfId="7" applyNumberFormat="1" applyFont="1" applyFill="1" applyAlignment="1"/>
    <xf numFmtId="166" fontId="9" fillId="0" borderId="0" xfId="7" applyNumberFormat="1" applyFont="1" applyFill="1" applyAlignment="1">
      <alignment horizontal="center"/>
    </xf>
    <xf numFmtId="166" fontId="4" fillId="2" borderId="1" xfId="50" applyNumberFormat="1" applyFont="1" applyFill="1" applyBorder="1" applyAlignment="1">
      <alignment vertical="center"/>
    </xf>
    <xf numFmtId="166" fontId="5" fillId="2" borderId="1" xfId="50" applyNumberFormat="1" applyFont="1" applyFill="1" applyBorder="1" applyAlignment="1">
      <alignment vertical="center"/>
    </xf>
    <xf numFmtId="166" fontId="5" fillId="0" borderId="1" xfId="7" applyNumberFormat="1" applyFont="1" applyBorder="1" applyAlignment="1">
      <alignment vertical="center" wrapText="1"/>
    </xf>
    <xf numFmtId="166" fontId="5" fillId="2" borderId="4" xfId="7" applyNumberFormat="1" applyFont="1" applyFill="1" applyBorder="1" applyAlignment="1">
      <alignment vertical="center"/>
    </xf>
    <xf numFmtId="166" fontId="5" fillId="2" borderId="1" xfId="7" applyNumberFormat="1" applyFont="1" applyFill="1" applyBorder="1" applyAlignment="1">
      <alignment vertical="center"/>
    </xf>
    <xf numFmtId="166" fontId="10" fillId="2" borderId="0" xfId="7" applyNumberFormat="1" applyFill="1"/>
    <xf numFmtId="166" fontId="4" fillId="2" borderId="1" xfId="50" applyNumberFormat="1" applyFont="1" applyFill="1" applyBorder="1" applyAlignment="1">
      <alignment horizontal="right" vertical="center"/>
    </xf>
    <xf numFmtId="166" fontId="14" fillId="2" borderId="1" xfId="50" applyNumberFormat="1" applyFont="1" applyFill="1" applyBorder="1" applyAlignment="1">
      <alignment vertical="center"/>
    </xf>
    <xf numFmtId="166" fontId="4" fillId="2" borderId="1" xfId="7" applyNumberFormat="1" applyFont="1" applyFill="1" applyBorder="1" applyAlignment="1">
      <alignment horizontal="right" vertical="center"/>
    </xf>
    <xf numFmtId="166" fontId="5" fillId="2" borderId="1" xfId="7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left" readingOrder="2"/>
    </xf>
    <xf numFmtId="0" fontId="5" fillId="0" borderId="1" xfId="7" applyFont="1" applyFill="1" applyBorder="1" applyAlignment="1">
      <alignment horizontal="justify" wrapText="1"/>
    </xf>
    <xf numFmtId="0" fontId="5" fillId="0" borderId="1" xfId="7" applyFont="1" applyFill="1" applyBorder="1" applyAlignment="1">
      <alignment horizontal="justify" vertical="top" wrapText="1"/>
    </xf>
    <xf numFmtId="0" fontId="27" fillId="0" borderId="0" xfId="0" applyFont="1" applyFill="1"/>
    <xf numFmtId="0" fontId="5" fillId="0" borderId="0" xfId="0" applyFont="1" applyFill="1"/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2" fontId="5" fillId="0" borderId="1" xfId="6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1" fillId="0" borderId="0" xfId="7" applyFont="1"/>
    <xf numFmtId="0" fontId="5" fillId="0" borderId="0" xfId="6" applyFont="1" applyFill="1" applyBorder="1" applyAlignment="1">
      <alignment wrapText="1"/>
    </xf>
    <xf numFmtId="0" fontId="5" fillId="0" borderId="0" xfId="7" applyFont="1" applyAlignment="1">
      <alignment horizontal="right"/>
    </xf>
    <xf numFmtId="0" fontId="10" fillId="0" borderId="0" xfId="7" applyAlignment="1">
      <alignment horizontal="right"/>
    </xf>
    <xf numFmtId="0" fontId="27" fillId="0" borderId="0" xfId="132" applyFont="1"/>
    <xf numFmtId="0" fontId="24" fillId="0" borderId="1" xfId="427" applyFont="1" applyBorder="1" applyAlignment="1" applyProtection="1">
      <alignment horizontal="center" vertical="center" wrapText="1"/>
      <protection hidden="1"/>
    </xf>
    <xf numFmtId="0" fontId="24" fillId="0" borderId="1" xfId="142" applyFont="1" applyBorder="1" applyAlignment="1" applyProtection="1">
      <alignment horizontal="center" vertical="center" wrapText="1"/>
      <protection hidden="1"/>
    </xf>
    <xf numFmtId="0" fontId="24" fillId="0" borderId="1" xfId="56" applyFont="1" applyBorder="1" applyAlignment="1" applyProtection="1">
      <alignment horizontal="center"/>
      <protection hidden="1"/>
    </xf>
    <xf numFmtId="0" fontId="24" fillId="0" borderId="1" xfId="56" applyFont="1" applyBorder="1" applyAlignment="1" applyProtection="1">
      <alignment horizontal="center" vertical="center"/>
      <protection hidden="1"/>
    </xf>
    <xf numFmtId="0" fontId="27" fillId="0" borderId="0" xfId="132" applyFont="1" applyAlignment="1">
      <alignment horizontal="center"/>
    </xf>
    <xf numFmtId="0" fontId="27" fillId="0" borderId="0" xfId="148" applyFont="1"/>
    <xf numFmtId="0" fontId="27" fillId="0" borderId="0" xfId="148" applyFont="1" applyAlignment="1">
      <alignment horizontal="center"/>
    </xf>
    <xf numFmtId="0" fontId="24" fillId="0" borderId="1" xfId="427" applyFont="1" applyBorder="1" applyAlignment="1" applyProtection="1">
      <alignment horizontal="center"/>
      <protection hidden="1"/>
    </xf>
    <xf numFmtId="0" fontId="8" fillId="0" borderId="0" xfId="56" applyFont="1"/>
    <xf numFmtId="0" fontId="8" fillId="0" borderId="0" xfId="148" applyFont="1"/>
    <xf numFmtId="0" fontId="29" fillId="0" borderId="0" xfId="56" applyFont="1"/>
    <xf numFmtId="0" fontId="2" fillId="0" borderId="0" xfId="56" applyFont="1" applyProtection="1">
      <protection hidden="1"/>
    </xf>
    <xf numFmtId="0" fontId="27" fillId="0" borderId="0" xfId="56" applyFont="1" applyProtection="1">
      <protection hidden="1"/>
    </xf>
    <xf numFmtId="0" fontId="28" fillId="0" borderId="0" xfId="137" applyFont="1"/>
    <xf numFmtId="0" fontId="27" fillId="0" borderId="0" xfId="56" applyFont="1" applyAlignment="1" applyProtection="1">
      <alignment horizontal="centerContinuous"/>
      <protection hidden="1"/>
    </xf>
    <xf numFmtId="0" fontId="24" fillId="0" borderId="1" xfId="55" applyFont="1" applyBorder="1" applyAlignment="1" applyProtection="1">
      <alignment horizontal="center" vertical="center" wrapText="1"/>
      <protection hidden="1"/>
    </xf>
    <xf numFmtId="0" fontId="24" fillId="0" borderId="1" xfId="55" applyFont="1" applyBorder="1" applyAlignment="1" applyProtection="1">
      <alignment horizontal="center"/>
      <protection hidden="1"/>
    </xf>
    <xf numFmtId="172" fontId="2" fillId="0" borderId="1" xfId="56" applyNumberFormat="1" applyFont="1" applyBorder="1" applyAlignment="1" applyProtection="1">
      <alignment wrapText="1"/>
      <protection hidden="1"/>
    </xf>
    <xf numFmtId="174" fontId="2" fillId="0" borderId="1" xfId="56" applyNumberFormat="1" applyFont="1" applyBorder="1" applyProtection="1">
      <protection hidden="1"/>
    </xf>
    <xf numFmtId="171" fontId="2" fillId="0" borderId="1" xfId="148" applyNumberFormat="1" applyFont="1" applyBorder="1" applyProtection="1">
      <protection hidden="1"/>
    </xf>
    <xf numFmtId="172" fontId="27" fillId="0" borderId="1" xfId="56" applyNumberFormat="1" applyFont="1" applyBorder="1" applyAlignment="1" applyProtection="1">
      <alignment wrapText="1"/>
      <protection hidden="1"/>
    </xf>
    <xf numFmtId="174" fontId="27" fillId="0" borderId="1" xfId="56" applyNumberFormat="1" applyFont="1" applyBorder="1" applyProtection="1">
      <protection hidden="1"/>
    </xf>
    <xf numFmtId="171" fontId="27" fillId="0" borderId="1" xfId="148" applyNumberFormat="1" applyFont="1" applyBorder="1" applyProtection="1">
      <protection hidden="1"/>
    </xf>
    <xf numFmtId="0" fontId="27" fillId="0" borderId="0" xfId="56" applyFont="1" applyAlignment="1" applyProtection="1">
      <alignment horizontal="left"/>
      <protection hidden="1"/>
    </xf>
    <xf numFmtId="0" fontId="27" fillId="0" borderId="0" xfId="56" applyFont="1" applyAlignment="1" applyProtection="1">
      <alignment horizontal="center"/>
      <protection hidden="1"/>
    </xf>
    <xf numFmtId="175" fontId="4" fillId="0" borderId="1" xfId="426" applyNumberFormat="1" applyFont="1" applyBorder="1" applyAlignment="1">
      <alignment horizontal="center" vertical="center"/>
    </xf>
    <xf numFmtId="175" fontId="5" fillId="0" borderId="1" xfId="426" applyNumberFormat="1" applyFont="1" applyBorder="1" applyAlignment="1">
      <alignment horizontal="center" vertical="center"/>
    </xf>
    <xf numFmtId="175" fontId="5" fillId="0" borderId="1" xfId="426" applyNumberFormat="1" applyFont="1" applyBorder="1" applyAlignment="1">
      <alignment horizontal="center" vertical="center" wrapText="1"/>
    </xf>
    <xf numFmtId="175" fontId="4" fillId="0" borderId="1" xfId="426" applyNumberFormat="1" applyFont="1" applyBorder="1" applyAlignment="1">
      <alignment horizontal="center" vertical="center" wrapText="1"/>
    </xf>
    <xf numFmtId="0" fontId="27" fillId="0" borderId="0" xfId="430" applyFont="1"/>
    <xf numFmtId="167" fontId="2" fillId="0" borderId="1" xfId="430" applyNumberFormat="1" applyFont="1" applyBorder="1" applyAlignment="1" applyProtection="1">
      <alignment wrapText="1"/>
      <protection hidden="1"/>
    </xf>
    <xf numFmtId="171" fontId="2" fillId="0" borderId="1" xfId="430" applyNumberFormat="1" applyFont="1" applyBorder="1" applyProtection="1">
      <protection hidden="1"/>
    </xf>
    <xf numFmtId="167" fontId="27" fillId="0" borderId="1" xfId="430" applyNumberFormat="1" applyFont="1" applyBorder="1" applyAlignment="1" applyProtection="1">
      <alignment wrapText="1"/>
      <protection hidden="1"/>
    </xf>
    <xf numFmtId="171" fontId="27" fillId="0" borderId="1" xfId="430" applyNumberFormat="1" applyFont="1" applyBorder="1" applyProtection="1">
      <protection hidden="1"/>
    </xf>
    <xf numFmtId="0" fontId="27" fillId="0" borderId="0" xfId="430" applyFont="1" applyAlignment="1">
      <alignment horizontal="center"/>
    </xf>
    <xf numFmtId="168" fontId="2" fillId="0" borderId="1" xfId="430" applyNumberFormat="1" applyFont="1" applyBorder="1" applyAlignment="1" applyProtection="1">
      <alignment horizontal="center"/>
      <protection hidden="1"/>
    </xf>
    <xf numFmtId="169" fontId="2" fillId="0" borderId="1" xfId="430" applyNumberFormat="1" applyFont="1" applyBorder="1" applyAlignment="1" applyProtection="1">
      <alignment horizontal="center"/>
      <protection hidden="1"/>
    </xf>
    <xf numFmtId="170" fontId="2" fillId="0" borderId="1" xfId="430" applyNumberFormat="1" applyFont="1" applyBorder="1" applyAlignment="1" applyProtection="1">
      <alignment horizontal="center"/>
      <protection hidden="1"/>
    </xf>
    <xf numFmtId="168" fontId="27" fillId="0" borderId="1" xfId="430" applyNumberFormat="1" applyFont="1" applyBorder="1" applyAlignment="1" applyProtection="1">
      <alignment horizontal="center"/>
      <protection hidden="1"/>
    </xf>
    <xf numFmtId="169" fontId="27" fillId="0" borderId="1" xfId="430" applyNumberFormat="1" applyFont="1" applyBorder="1" applyAlignment="1" applyProtection="1">
      <alignment horizontal="center"/>
      <protection hidden="1"/>
    </xf>
    <xf numFmtId="170" fontId="27" fillId="0" borderId="1" xfId="430" applyNumberFormat="1" applyFont="1" applyBorder="1" applyAlignment="1" applyProtection="1">
      <alignment horizontal="center"/>
      <protection hidden="1"/>
    </xf>
    <xf numFmtId="172" fontId="27" fillId="0" borderId="1" xfId="430" applyNumberFormat="1" applyFont="1" applyBorder="1" applyAlignment="1" applyProtection="1">
      <alignment wrapText="1"/>
      <protection hidden="1"/>
    </xf>
    <xf numFmtId="172" fontId="27" fillId="0" borderId="1" xfId="430" applyNumberFormat="1" applyFont="1" applyBorder="1" applyAlignment="1" applyProtection="1">
      <alignment horizontal="center"/>
      <protection hidden="1"/>
    </xf>
    <xf numFmtId="173" fontId="27" fillId="0" borderId="1" xfId="430" applyNumberFormat="1" applyFont="1" applyBorder="1" applyAlignment="1" applyProtection="1">
      <alignment horizontal="center"/>
      <protection hidden="1"/>
    </xf>
    <xf numFmtId="172" fontId="2" fillId="0" borderId="1" xfId="430" applyNumberFormat="1" applyFont="1" applyBorder="1" applyAlignment="1" applyProtection="1">
      <alignment wrapText="1"/>
      <protection hidden="1"/>
    </xf>
    <xf numFmtId="172" fontId="2" fillId="0" borderId="1" xfId="430" applyNumberFormat="1" applyFont="1" applyBorder="1" applyAlignment="1" applyProtection="1">
      <alignment horizontal="center"/>
      <protection hidden="1"/>
    </xf>
    <xf numFmtId="173" fontId="2" fillId="0" borderId="1" xfId="430" applyNumberFormat="1" applyFont="1" applyBorder="1" applyAlignment="1" applyProtection="1">
      <alignment horizontal="center"/>
      <protection hidden="1"/>
    </xf>
    <xf numFmtId="0" fontId="29" fillId="0" borderId="0" xfId="148" applyFont="1" applyAlignment="1">
      <alignment horizontal="center" wrapText="1"/>
    </xf>
    <xf numFmtId="0" fontId="24" fillId="0" borderId="1" xfId="56" applyFont="1" applyBorder="1" applyAlignment="1" applyProtection="1">
      <alignment horizontal="center" vertical="center" wrapText="1"/>
      <protection hidden="1"/>
    </xf>
    <xf numFmtId="0" fontId="24" fillId="0" borderId="1" xfId="427" applyFont="1" applyBorder="1" applyAlignment="1" applyProtection="1">
      <alignment horizontal="center" vertical="center" wrapText="1"/>
      <protection hidden="1"/>
    </xf>
    <xf numFmtId="0" fontId="24" fillId="0" borderId="1" xfId="142" applyFont="1" applyBorder="1" applyAlignment="1" applyProtection="1">
      <alignment horizontal="center"/>
      <protection hidden="1"/>
    </xf>
    <xf numFmtId="0" fontId="8" fillId="0" borderId="0" xfId="430" applyFont="1" applyProtection="1">
      <protection hidden="1"/>
    </xf>
    <xf numFmtId="0" fontId="8" fillId="0" borderId="0" xfId="430" applyFont="1"/>
    <xf numFmtId="0" fontId="8" fillId="0" borderId="0" xfId="430" applyFont="1" applyAlignment="1" applyProtection="1">
      <alignment horizontal="centerContinuous"/>
      <protection hidden="1"/>
    </xf>
    <xf numFmtId="0" fontId="8" fillId="0" borderId="0" xfId="430" applyFont="1" applyAlignment="1" applyProtection="1">
      <alignment horizontal="center"/>
      <protection hidden="1"/>
    </xf>
    <xf numFmtId="0" fontId="8" fillId="0" borderId="0" xfId="430" applyFont="1" applyAlignment="1">
      <alignment horizontal="center"/>
    </xf>
    <xf numFmtId="0" fontId="27" fillId="0" borderId="0" xfId="56" applyFont="1" applyAlignment="1" applyProtection="1">
      <alignment wrapText="1"/>
      <protection hidden="1"/>
    </xf>
    <xf numFmtId="166" fontId="5" fillId="2" borderId="0" xfId="7" applyNumberFormat="1" applyFont="1" applyFill="1" applyAlignment="1">
      <alignment horizontal="right"/>
    </xf>
    <xf numFmtId="0" fontId="17" fillId="0" borderId="0" xfId="50" applyFont="1" applyFill="1" applyAlignment="1">
      <alignment horizontal="center" vertical="center" wrapText="1"/>
    </xf>
    <xf numFmtId="0" fontId="18" fillId="0" borderId="1" xfId="50" applyFont="1" applyFill="1" applyBorder="1" applyAlignment="1">
      <alignment horizontal="center" wrapText="1"/>
    </xf>
    <xf numFmtId="0" fontId="24" fillId="0" borderId="2" xfId="132" applyNumberFormat="1" applyFont="1" applyFill="1" applyBorder="1" applyAlignment="1" applyProtection="1">
      <alignment horizontal="center" vertical="center" wrapText="1"/>
      <protection hidden="1"/>
    </xf>
    <xf numFmtId="0" fontId="24" fillId="0" borderId="6" xfId="132" applyNumberFormat="1" applyFont="1" applyFill="1" applyBorder="1" applyAlignment="1" applyProtection="1">
      <alignment horizontal="center" vertical="center" wrapText="1"/>
      <protection hidden="1"/>
    </xf>
    <xf numFmtId="0" fontId="24" fillId="0" borderId="3" xfId="132" applyNumberFormat="1" applyFont="1" applyFill="1" applyBorder="1" applyAlignment="1" applyProtection="1">
      <alignment horizontal="center" vertical="center" wrapText="1"/>
      <protection hidden="1"/>
    </xf>
    <xf numFmtId="0" fontId="18" fillId="0" borderId="5" xfId="50" applyFont="1" applyFill="1" applyBorder="1" applyAlignment="1">
      <alignment horizontal="center" vertical="center"/>
    </xf>
    <xf numFmtId="0" fontId="18" fillId="0" borderId="4" xfId="50" applyFont="1" applyFill="1" applyBorder="1" applyAlignment="1">
      <alignment horizontal="center" vertical="center"/>
    </xf>
    <xf numFmtId="0" fontId="18" fillId="0" borderId="5" xfId="50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167" fontId="2" fillId="0" borderId="2" xfId="430" applyNumberFormat="1" applyFont="1" applyBorder="1" applyAlignment="1" applyProtection="1">
      <alignment horizontal="center" wrapText="1"/>
      <protection hidden="1"/>
    </xf>
    <xf numFmtId="167" fontId="2" fillId="0" borderId="6" xfId="430" applyNumberFormat="1" applyFont="1" applyBorder="1" applyAlignment="1" applyProtection="1">
      <alignment horizontal="center" wrapText="1"/>
      <protection hidden="1"/>
    </xf>
    <xf numFmtId="167" fontId="2" fillId="0" borderId="3" xfId="430" applyNumberFormat="1" applyFont="1" applyBorder="1" applyAlignment="1" applyProtection="1">
      <alignment horizontal="center" wrapText="1"/>
      <protection hidden="1"/>
    </xf>
    <xf numFmtId="0" fontId="27" fillId="0" borderId="0" xfId="56" applyFont="1" applyAlignment="1" applyProtection="1">
      <alignment horizontal="right" wrapText="1"/>
      <protection hidden="1"/>
    </xf>
    <xf numFmtId="0" fontId="29" fillId="0" borderId="0" xfId="148" applyFont="1" applyAlignment="1">
      <alignment horizontal="center" wrapText="1"/>
    </xf>
    <xf numFmtId="0" fontId="24" fillId="0" borderId="1" xfId="427" applyFont="1" applyBorder="1" applyAlignment="1" applyProtection="1">
      <alignment horizontal="center" vertical="center" wrapText="1"/>
      <protection hidden="1"/>
    </xf>
    <xf numFmtId="0" fontId="24" fillId="0" borderId="1" xfId="56" applyFont="1" applyBorder="1" applyAlignment="1" applyProtection="1">
      <alignment horizontal="center" vertical="center" wrapText="1"/>
      <protection hidden="1"/>
    </xf>
    <xf numFmtId="0" fontId="24" fillId="0" borderId="1" xfId="142" applyFont="1" applyBorder="1" applyAlignment="1" applyProtection="1">
      <alignment horizontal="center" vertical="top" wrapText="1"/>
      <protection hidden="1"/>
    </xf>
    <xf numFmtId="172" fontId="2" fillId="0" borderId="2" xfId="430" applyNumberFormat="1" applyFont="1" applyBorder="1" applyAlignment="1" applyProtection="1">
      <alignment horizontal="center" wrapText="1"/>
      <protection hidden="1"/>
    </xf>
    <xf numFmtId="172" fontId="2" fillId="0" borderId="6" xfId="430" applyNumberFormat="1" applyFont="1" applyBorder="1" applyAlignment="1" applyProtection="1">
      <alignment horizontal="center" wrapText="1"/>
      <protection hidden="1"/>
    </xf>
    <xf numFmtId="172" fontId="2" fillId="0" borderId="3" xfId="430" applyNumberFormat="1" applyFont="1" applyBorder="1" applyAlignment="1" applyProtection="1">
      <alignment horizontal="center" wrapText="1"/>
      <protection hidden="1"/>
    </xf>
    <xf numFmtId="0" fontId="24" fillId="0" borderId="1" xfId="427" applyFont="1" applyBorder="1" applyAlignment="1" applyProtection="1">
      <alignment horizontal="center" wrapText="1"/>
      <protection hidden="1"/>
    </xf>
    <xf numFmtId="0" fontId="24" fillId="0" borderId="1" xfId="142" applyFont="1" applyBorder="1" applyAlignment="1" applyProtection="1">
      <alignment horizontal="center"/>
      <protection hidden="1"/>
    </xf>
    <xf numFmtId="0" fontId="29" fillId="0" borderId="0" xfId="56" applyFont="1" applyAlignment="1">
      <alignment horizontal="center" wrapText="1"/>
    </xf>
    <xf numFmtId="0" fontId="24" fillId="0" borderId="2" xfId="55" applyFont="1" applyBorder="1" applyAlignment="1" applyProtection="1">
      <alignment horizontal="center" vertical="center"/>
      <protection hidden="1"/>
    </xf>
    <xf numFmtId="0" fontId="24" fillId="0" borderId="6" xfId="55" applyFont="1" applyBorder="1" applyAlignment="1" applyProtection="1">
      <alignment horizontal="center" vertical="center"/>
      <protection hidden="1"/>
    </xf>
    <xf numFmtId="0" fontId="24" fillId="0" borderId="3" xfId="55" applyFont="1" applyBorder="1" applyAlignment="1" applyProtection="1">
      <alignment horizontal="center" vertical="center"/>
      <protection hidden="1"/>
    </xf>
    <xf numFmtId="172" fontId="2" fillId="0" borderId="2" xfId="56" applyNumberFormat="1" applyFont="1" applyBorder="1" applyAlignment="1" applyProtection="1">
      <alignment horizontal="center" wrapText="1"/>
      <protection hidden="1"/>
    </xf>
    <xf numFmtId="172" fontId="2" fillId="0" borderId="6" xfId="56" applyNumberFormat="1" applyFont="1" applyBorder="1" applyAlignment="1" applyProtection="1">
      <alignment horizontal="center" wrapText="1"/>
      <protection hidden="1"/>
    </xf>
    <xf numFmtId="172" fontId="2" fillId="0" borderId="3" xfId="56" applyNumberFormat="1" applyFont="1" applyBorder="1" applyAlignment="1" applyProtection="1">
      <alignment horizontal="center" wrapText="1"/>
      <protection hidden="1"/>
    </xf>
    <xf numFmtId="0" fontId="29" fillId="0" borderId="0" xfId="6" applyFont="1" applyAlignment="1">
      <alignment horizontal="center" vertical="center" wrapText="1"/>
    </xf>
    <xf numFmtId="0" fontId="5" fillId="0" borderId="0" xfId="6" applyFont="1" applyBorder="1" applyAlignment="1">
      <alignment horizontal="right"/>
    </xf>
  </cellXfs>
  <cellStyles count="431">
    <cellStyle name="Excel Built-in Обычный 10" xfId="6" xr:uid="{00000000-0005-0000-0000-000000000000}"/>
    <cellStyle name="Гиперссылка" xfId="54" builtinId="8"/>
    <cellStyle name="Обычный" xfId="0" builtinId="0"/>
    <cellStyle name="Обычный 10" xfId="7" xr:uid="{00000000-0005-0000-0000-000003000000}"/>
    <cellStyle name="Обычный 11" xfId="8" xr:uid="{00000000-0005-0000-0000-000004000000}"/>
    <cellStyle name="Обычный 12" xfId="129" xr:uid="{00000000-0005-0000-0000-000005000000}"/>
    <cellStyle name="Обычный 12 2" xfId="144" xr:uid="{00000000-0005-0000-0000-000006000000}"/>
    <cellStyle name="Обычный 13" xfId="130" xr:uid="{00000000-0005-0000-0000-000007000000}"/>
    <cellStyle name="Обычный 13 2" xfId="131" xr:uid="{00000000-0005-0000-0000-000008000000}"/>
    <cellStyle name="Обычный 13 3" xfId="145" xr:uid="{00000000-0005-0000-0000-000009000000}"/>
    <cellStyle name="Обычный 13 4" xfId="146" xr:uid="{00000000-0005-0000-0000-00000A000000}"/>
    <cellStyle name="Обычный 13 5" xfId="147" xr:uid="{00000000-0005-0000-0000-00000B000000}"/>
    <cellStyle name="Обычный 14" xfId="132" xr:uid="{00000000-0005-0000-0000-00000C000000}"/>
    <cellStyle name="Обычный 14 10" xfId="148" xr:uid="{00000000-0005-0000-0000-00000D000000}"/>
    <cellStyle name="Обычный 14 11" xfId="149" xr:uid="{00000000-0005-0000-0000-00000E000000}"/>
    <cellStyle name="Обычный 14 2" xfId="134" xr:uid="{00000000-0005-0000-0000-00000F000000}"/>
    <cellStyle name="Обычный 14 2 2" xfId="150" xr:uid="{00000000-0005-0000-0000-000010000000}"/>
    <cellStyle name="Обычный 14 2 2 2" xfId="151" xr:uid="{00000000-0005-0000-0000-000011000000}"/>
    <cellStyle name="Обычный 14 2 2 3" xfId="152" xr:uid="{00000000-0005-0000-0000-000012000000}"/>
    <cellStyle name="Обычный 14 2 2 4" xfId="153" xr:uid="{00000000-0005-0000-0000-000013000000}"/>
    <cellStyle name="Обычный 14 2 2 5" xfId="154" xr:uid="{00000000-0005-0000-0000-000014000000}"/>
    <cellStyle name="Обычный 14 2 3" xfId="155" xr:uid="{00000000-0005-0000-0000-000015000000}"/>
    <cellStyle name="Обычный 14 2 3 2" xfId="156" xr:uid="{00000000-0005-0000-0000-000016000000}"/>
    <cellStyle name="Обычный 14 2 3 3" xfId="157" xr:uid="{00000000-0005-0000-0000-000017000000}"/>
    <cellStyle name="Обычный 14 2 3 4" xfId="158" xr:uid="{00000000-0005-0000-0000-000018000000}"/>
    <cellStyle name="Обычный 14 2 4" xfId="159" xr:uid="{00000000-0005-0000-0000-000019000000}"/>
    <cellStyle name="Обычный 14 2 5" xfId="160" xr:uid="{00000000-0005-0000-0000-00001A000000}"/>
    <cellStyle name="Обычный 14 2 6" xfId="161" xr:uid="{00000000-0005-0000-0000-00001B000000}"/>
    <cellStyle name="Обычный 14 2 7" xfId="162" xr:uid="{00000000-0005-0000-0000-00001C000000}"/>
    <cellStyle name="Обычный 14 3" xfId="135" xr:uid="{00000000-0005-0000-0000-00001D000000}"/>
    <cellStyle name="Обычный 14 3 2" xfId="163" xr:uid="{00000000-0005-0000-0000-00001E000000}"/>
    <cellStyle name="Обычный 14 3 2 2" xfId="164" xr:uid="{00000000-0005-0000-0000-00001F000000}"/>
    <cellStyle name="Обычный 14 3 2 3" xfId="165" xr:uid="{00000000-0005-0000-0000-000020000000}"/>
    <cellStyle name="Обычный 14 3 2 4" xfId="166" xr:uid="{00000000-0005-0000-0000-000021000000}"/>
    <cellStyle name="Обычный 14 3 2 5" xfId="167" xr:uid="{00000000-0005-0000-0000-000022000000}"/>
    <cellStyle name="Обычный 14 3 3" xfId="168" xr:uid="{00000000-0005-0000-0000-000023000000}"/>
    <cellStyle name="Обычный 14 3 3 2" xfId="169" xr:uid="{00000000-0005-0000-0000-000024000000}"/>
    <cellStyle name="Обычный 14 3 3 3" xfId="170" xr:uid="{00000000-0005-0000-0000-000025000000}"/>
    <cellStyle name="Обычный 14 3 3 4" xfId="171" xr:uid="{00000000-0005-0000-0000-000026000000}"/>
    <cellStyle name="Обычный 14 3 4" xfId="172" xr:uid="{00000000-0005-0000-0000-000027000000}"/>
    <cellStyle name="Обычный 14 3 5" xfId="173" xr:uid="{00000000-0005-0000-0000-000028000000}"/>
    <cellStyle name="Обычный 14 3 6" xfId="174" xr:uid="{00000000-0005-0000-0000-000029000000}"/>
    <cellStyle name="Обычный 14 3 7" xfId="175" xr:uid="{00000000-0005-0000-0000-00002A000000}"/>
    <cellStyle name="Обычный 14 4" xfId="136" xr:uid="{00000000-0005-0000-0000-00002B000000}"/>
    <cellStyle name="Обычный 14 4 2" xfId="176" xr:uid="{00000000-0005-0000-0000-00002C000000}"/>
    <cellStyle name="Обычный 14 4 2 2" xfId="177" xr:uid="{00000000-0005-0000-0000-00002D000000}"/>
    <cellStyle name="Обычный 14 4 2 3" xfId="178" xr:uid="{00000000-0005-0000-0000-00002E000000}"/>
    <cellStyle name="Обычный 14 4 2 4" xfId="179" xr:uid="{00000000-0005-0000-0000-00002F000000}"/>
    <cellStyle name="Обычный 14 4 2 5" xfId="180" xr:uid="{00000000-0005-0000-0000-000030000000}"/>
    <cellStyle name="Обычный 14 4 3" xfId="181" xr:uid="{00000000-0005-0000-0000-000031000000}"/>
    <cellStyle name="Обычный 14 4 3 2" xfId="182" xr:uid="{00000000-0005-0000-0000-000032000000}"/>
    <cellStyle name="Обычный 14 4 3 3" xfId="183" xr:uid="{00000000-0005-0000-0000-000033000000}"/>
    <cellStyle name="Обычный 14 4 3 4" xfId="184" xr:uid="{00000000-0005-0000-0000-000034000000}"/>
    <cellStyle name="Обычный 14 4 4" xfId="185" xr:uid="{00000000-0005-0000-0000-000035000000}"/>
    <cellStyle name="Обычный 14 4 5" xfId="186" xr:uid="{00000000-0005-0000-0000-000036000000}"/>
    <cellStyle name="Обычный 14 4 6" xfId="187" xr:uid="{00000000-0005-0000-0000-000037000000}"/>
    <cellStyle name="Обычный 14 4 7" xfId="188" xr:uid="{00000000-0005-0000-0000-000038000000}"/>
    <cellStyle name="Обычный 14 5" xfId="142" xr:uid="{00000000-0005-0000-0000-000039000000}"/>
    <cellStyle name="Обычный 14 6" xfId="143" xr:uid="{00000000-0005-0000-0000-00003A000000}"/>
    <cellStyle name="Обычный 14 6 2" xfId="189" xr:uid="{00000000-0005-0000-0000-00003B000000}"/>
    <cellStyle name="Обычный 14 6 3" xfId="190" xr:uid="{00000000-0005-0000-0000-00003C000000}"/>
    <cellStyle name="Обычный 14 6 4" xfId="191" xr:uid="{00000000-0005-0000-0000-00003D000000}"/>
    <cellStyle name="Обычный 14 6 5" xfId="192" xr:uid="{00000000-0005-0000-0000-00003E000000}"/>
    <cellStyle name="Обычный 14 7" xfId="193" xr:uid="{00000000-0005-0000-0000-00003F000000}"/>
    <cellStyle name="Обычный 14 7 2" xfId="194" xr:uid="{00000000-0005-0000-0000-000040000000}"/>
    <cellStyle name="Обычный 14 7 3" xfId="195" xr:uid="{00000000-0005-0000-0000-000041000000}"/>
    <cellStyle name="Обычный 14 7 4" xfId="196" xr:uid="{00000000-0005-0000-0000-000042000000}"/>
    <cellStyle name="Обычный 14 8" xfId="197" xr:uid="{00000000-0005-0000-0000-000043000000}"/>
    <cellStyle name="Обычный 14 9" xfId="198" xr:uid="{00000000-0005-0000-0000-000044000000}"/>
    <cellStyle name="Обычный 15" xfId="428" xr:uid="{00000000-0005-0000-0000-000045000000}"/>
    <cellStyle name="Обычный 15 2" xfId="199" xr:uid="{00000000-0005-0000-0000-000046000000}"/>
    <cellStyle name="Обычный 15 3" xfId="200" xr:uid="{00000000-0005-0000-0000-000047000000}"/>
    <cellStyle name="Обычный 16" xfId="429" xr:uid="{00000000-0005-0000-0000-000048000000}"/>
    <cellStyle name="Обычный 16 2" xfId="201" xr:uid="{00000000-0005-0000-0000-000049000000}"/>
    <cellStyle name="Обычный 16 3" xfId="202" xr:uid="{00000000-0005-0000-0000-00004A000000}"/>
    <cellStyle name="Обычный 17" xfId="203" xr:uid="{00000000-0005-0000-0000-00004B000000}"/>
    <cellStyle name="Обычный 17 2" xfId="204" xr:uid="{00000000-0005-0000-0000-00004C000000}"/>
    <cellStyle name="Обычный 17 3" xfId="205" xr:uid="{00000000-0005-0000-0000-00004D000000}"/>
    <cellStyle name="Обычный 17 4" xfId="206" xr:uid="{00000000-0005-0000-0000-00004E000000}"/>
    <cellStyle name="Обычный 17 5" xfId="207" xr:uid="{00000000-0005-0000-0000-00004F000000}"/>
    <cellStyle name="Обычный 18" xfId="65" xr:uid="{00000000-0005-0000-0000-000050000000}"/>
    <cellStyle name="Обычный 19" xfId="137" xr:uid="{00000000-0005-0000-0000-000051000000}"/>
    <cellStyle name="Обычный 19 2" xfId="208" xr:uid="{00000000-0005-0000-0000-000052000000}"/>
    <cellStyle name="Обычный 2" xfId="1" xr:uid="{00000000-0005-0000-0000-000053000000}"/>
    <cellStyle name="Обычный 2 10" xfId="2" xr:uid="{00000000-0005-0000-0000-000054000000}"/>
    <cellStyle name="Обычный 2 10 2" xfId="9" xr:uid="{00000000-0005-0000-0000-000055000000}"/>
    <cellStyle name="Обычный 2 10 2 2" xfId="209" xr:uid="{00000000-0005-0000-0000-000056000000}"/>
    <cellStyle name="Обычный 2 10 2 3" xfId="210" xr:uid="{00000000-0005-0000-0000-000057000000}"/>
    <cellStyle name="Обычный 2 10 2 4" xfId="211" xr:uid="{00000000-0005-0000-0000-000058000000}"/>
    <cellStyle name="Обычный 2 10 3" xfId="56" xr:uid="{00000000-0005-0000-0000-000059000000}"/>
    <cellStyle name="Обычный 2 10 3 2" xfId="66" xr:uid="{00000000-0005-0000-0000-00005A000000}"/>
    <cellStyle name="Обычный 2 10 3 3" xfId="212" xr:uid="{00000000-0005-0000-0000-00005B000000}"/>
    <cellStyle name="Обычный 2 10 4" xfId="213" xr:uid="{00000000-0005-0000-0000-00005C000000}"/>
    <cellStyle name="Обычный 2 10 5" xfId="214" xr:uid="{00000000-0005-0000-0000-00005D000000}"/>
    <cellStyle name="Обычный 2 10 6" xfId="215" xr:uid="{00000000-0005-0000-0000-00005E000000}"/>
    <cellStyle name="Обычный 2 11" xfId="10" xr:uid="{00000000-0005-0000-0000-00005F000000}"/>
    <cellStyle name="Обычный 2 11 2" xfId="3" xr:uid="{00000000-0005-0000-0000-000060000000}"/>
    <cellStyle name="Обычный 2 11 2 2" xfId="55" xr:uid="{00000000-0005-0000-0000-000061000000}"/>
    <cellStyle name="Обычный 2 11 2 2 2" xfId="216" xr:uid="{00000000-0005-0000-0000-000062000000}"/>
    <cellStyle name="Обычный 2 11 2 3" xfId="217" xr:uid="{00000000-0005-0000-0000-000063000000}"/>
    <cellStyle name="Обычный 2 11 2 4" xfId="218" xr:uid="{00000000-0005-0000-0000-000064000000}"/>
    <cellStyle name="Обычный 2 11 2 5" xfId="219" xr:uid="{00000000-0005-0000-0000-000065000000}"/>
    <cellStyle name="Обычный 2 11 3" xfId="4" xr:uid="{00000000-0005-0000-0000-000066000000}"/>
    <cellStyle name="Обычный 2 11 4" xfId="11" xr:uid="{00000000-0005-0000-0000-000067000000}"/>
    <cellStyle name="Обычный 2 11 4 2" xfId="12" xr:uid="{00000000-0005-0000-0000-000068000000}"/>
    <cellStyle name="Обычный 2 11 4 2 2" xfId="220" xr:uid="{00000000-0005-0000-0000-000069000000}"/>
    <cellStyle name="Обычный 2 11 4 2 3" xfId="221" xr:uid="{00000000-0005-0000-0000-00006A000000}"/>
    <cellStyle name="Обычный 2 11 4 2 4" xfId="222" xr:uid="{00000000-0005-0000-0000-00006B000000}"/>
    <cellStyle name="Обычный 2 11 4 3" xfId="223" xr:uid="{00000000-0005-0000-0000-00006C000000}"/>
    <cellStyle name="Обычный 2 11 4 4" xfId="224" xr:uid="{00000000-0005-0000-0000-00006D000000}"/>
    <cellStyle name="Обычный 2 11 4 5" xfId="225" xr:uid="{00000000-0005-0000-0000-00006E000000}"/>
    <cellStyle name="Обычный 2 11 5" xfId="13" xr:uid="{00000000-0005-0000-0000-00006F000000}"/>
    <cellStyle name="Обычный 2 11 5 2" xfId="226" xr:uid="{00000000-0005-0000-0000-000070000000}"/>
    <cellStyle name="Обычный 2 11 5 3" xfId="227" xr:uid="{00000000-0005-0000-0000-000071000000}"/>
    <cellStyle name="Обычный 2 11 5 4" xfId="228" xr:uid="{00000000-0005-0000-0000-000072000000}"/>
    <cellStyle name="Обычный 2 11 6" xfId="229" xr:uid="{00000000-0005-0000-0000-000073000000}"/>
    <cellStyle name="Обычный 2 11 7" xfId="230" xr:uid="{00000000-0005-0000-0000-000074000000}"/>
    <cellStyle name="Обычный 2 11 8" xfId="231" xr:uid="{00000000-0005-0000-0000-000075000000}"/>
    <cellStyle name="Обычный 2 12" xfId="14" xr:uid="{00000000-0005-0000-0000-000076000000}"/>
    <cellStyle name="Обычный 2 12 2" xfId="15" xr:uid="{00000000-0005-0000-0000-000077000000}"/>
    <cellStyle name="Обычный 2 12 2 2" xfId="232" xr:uid="{00000000-0005-0000-0000-000078000000}"/>
    <cellStyle name="Обычный 2 12 2 3" xfId="233" xr:uid="{00000000-0005-0000-0000-000079000000}"/>
    <cellStyle name="Обычный 2 12 2 4" xfId="234" xr:uid="{00000000-0005-0000-0000-00007A000000}"/>
    <cellStyle name="Обычный 2 12 3" xfId="16" xr:uid="{00000000-0005-0000-0000-00007B000000}"/>
    <cellStyle name="Обычный 2 12 3 2" xfId="17" xr:uid="{00000000-0005-0000-0000-00007C000000}"/>
    <cellStyle name="Обычный 2 12 3 2 2" xfId="18" xr:uid="{00000000-0005-0000-0000-00007D000000}"/>
    <cellStyle name="Обычный 2 12 3 2 2 2" xfId="19" xr:uid="{00000000-0005-0000-0000-00007E000000}"/>
    <cellStyle name="Обычный 2 12 3 2 2 2 2" xfId="235" xr:uid="{00000000-0005-0000-0000-00007F000000}"/>
    <cellStyle name="Обычный 2 12 3 2 2 2 3" xfId="236" xr:uid="{00000000-0005-0000-0000-000080000000}"/>
    <cellStyle name="Обычный 2 12 3 2 2 2 4" xfId="237" xr:uid="{00000000-0005-0000-0000-000081000000}"/>
    <cellStyle name="Обычный 2 12 3 2 2 3" xfId="238" xr:uid="{00000000-0005-0000-0000-000082000000}"/>
    <cellStyle name="Обычный 2 12 3 2 2 4" xfId="239" xr:uid="{00000000-0005-0000-0000-000083000000}"/>
    <cellStyle name="Обычный 2 12 3 2 2 5" xfId="240" xr:uid="{00000000-0005-0000-0000-000084000000}"/>
    <cellStyle name="Обычный 2 12 3 2 3" xfId="241" xr:uid="{00000000-0005-0000-0000-000085000000}"/>
    <cellStyle name="Обычный 2 12 3 2 4" xfId="242" xr:uid="{00000000-0005-0000-0000-000086000000}"/>
    <cellStyle name="Обычный 2 12 3 2 5" xfId="243" xr:uid="{00000000-0005-0000-0000-000087000000}"/>
    <cellStyle name="Обычный 2 12 3 3" xfId="244" xr:uid="{00000000-0005-0000-0000-000088000000}"/>
    <cellStyle name="Обычный 2 12 3 4" xfId="245" xr:uid="{00000000-0005-0000-0000-000089000000}"/>
    <cellStyle name="Обычный 2 12 3 5" xfId="246" xr:uid="{00000000-0005-0000-0000-00008A000000}"/>
    <cellStyle name="Обычный 2 12 4" xfId="247" xr:uid="{00000000-0005-0000-0000-00008B000000}"/>
    <cellStyle name="Обычный 2 12 5" xfId="248" xr:uid="{00000000-0005-0000-0000-00008C000000}"/>
    <cellStyle name="Обычный 2 12 6" xfId="249" xr:uid="{00000000-0005-0000-0000-00008D000000}"/>
    <cellStyle name="Обычный 2 13" xfId="20" xr:uid="{00000000-0005-0000-0000-00008E000000}"/>
    <cellStyle name="Обычный 2 13 2" xfId="250" xr:uid="{00000000-0005-0000-0000-00008F000000}"/>
    <cellStyle name="Обычный 2 13 3" xfId="251" xr:uid="{00000000-0005-0000-0000-000090000000}"/>
    <cellStyle name="Обычный 2 13 4" xfId="252" xr:uid="{00000000-0005-0000-0000-000091000000}"/>
    <cellStyle name="Обычный 2 14" xfId="21" xr:uid="{00000000-0005-0000-0000-000092000000}"/>
    <cellStyle name="Обычный 2 14 2" xfId="22" xr:uid="{00000000-0005-0000-0000-000093000000}"/>
    <cellStyle name="Обычный 2 14 2 2" xfId="23" xr:uid="{00000000-0005-0000-0000-000094000000}"/>
    <cellStyle name="Обычный 2 14 2 2 2" xfId="253" xr:uid="{00000000-0005-0000-0000-000095000000}"/>
    <cellStyle name="Обычный 2 14 2 2 3" xfId="254" xr:uid="{00000000-0005-0000-0000-000096000000}"/>
    <cellStyle name="Обычный 2 14 2 2 4" xfId="255" xr:uid="{00000000-0005-0000-0000-000097000000}"/>
    <cellStyle name="Обычный 2 14 2 3" xfId="256" xr:uid="{00000000-0005-0000-0000-000098000000}"/>
    <cellStyle name="Обычный 2 14 2 4" xfId="257" xr:uid="{00000000-0005-0000-0000-000099000000}"/>
    <cellStyle name="Обычный 2 14 2 5" xfId="258" xr:uid="{00000000-0005-0000-0000-00009A000000}"/>
    <cellStyle name="Обычный 2 14 3" xfId="24" xr:uid="{00000000-0005-0000-0000-00009B000000}"/>
    <cellStyle name="Обычный 2 14 3 2" xfId="259" xr:uid="{00000000-0005-0000-0000-00009C000000}"/>
    <cellStyle name="Обычный 2 14 3 3" xfId="260" xr:uid="{00000000-0005-0000-0000-00009D000000}"/>
    <cellStyle name="Обычный 2 14 3 4" xfId="261" xr:uid="{00000000-0005-0000-0000-00009E000000}"/>
    <cellStyle name="Обычный 2 14 4" xfId="262" xr:uid="{00000000-0005-0000-0000-00009F000000}"/>
    <cellStyle name="Обычный 2 14 5" xfId="263" xr:uid="{00000000-0005-0000-0000-0000A0000000}"/>
    <cellStyle name="Обычный 2 14 6" xfId="264" xr:uid="{00000000-0005-0000-0000-0000A1000000}"/>
    <cellStyle name="Обычный 2 15" xfId="25" xr:uid="{00000000-0005-0000-0000-0000A2000000}"/>
    <cellStyle name="Обычный 2 15 2" xfId="26" xr:uid="{00000000-0005-0000-0000-0000A3000000}"/>
    <cellStyle name="Обычный 2 15 2 2" xfId="265" xr:uid="{00000000-0005-0000-0000-0000A4000000}"/>
    <cellStyle name="Обычный 2 15 2 3" xfId="266" xr:uid="{00000000-0005-0000-0000-0000A5000000}"/>
    <cellStyle name="Обычный 2 15 2 4" xfId="267" xr:uid="{00000000-0005-0000-0000-0000A6000000}"/>
    <cellStyle name="Обычный 2 15 3" xfId="268" xr:uid="{00000000-0005-0000-0000-0000A7000000}"/>
    <cellStyle name="Обычный 2 15 4" xfId="269" xr:uid="{00000000-0005-0000-0000-0000A8000000}"/>
    <cellStyle name="Обычный 2 15 5" xfId="270" xr:uid="{00000000-0005-0000-0000-0000A9000000}"/>
    <cellStyle name="Обычный 2 16" xfId="27" xr:uid="{00000000-0005-0000-0000-0000AA000000}"/>
    <cellStyle name="Обычный 2 16 2" xfId="271" xr:uid="{00000000-0005-0000-0000-0000AB000000}"/>
    <cellStyle name="Обычный 2 16 3" xfId="272" xr:uid="{00000000-0005-0000-0000-0000AC000000}"/>
    <cellStyle name="Обычный 2 16 4" xfId="273" xr:uid="{00000000-0005-0000-0000-0000AD000000}"/>
    <cellStyle name="Обычный 2 17" xfId="28" xr:uid="{00000000-0005-0000-0000-0000AE000000}"/>
    <cellStyle name="Обычный 2 17 2" xfId="274" xr:uid="{00000000-0005-0000-0000-0000AF000000}"/>
    <cellStyle name="Обычный 2 17 3" xfId="275" xr:uid="{00000000-0005-0000-0000-0000B0000000}"/>
    <cellStyle name="Обычный 2 17 4" xfId="276" xr:uid="{00000000-0005-0000-0000-0000B1000000}"/>
    <cellStyle name="Обычный 2 18" xfId="29" xr:uid="{00000000-0005-0000-0000-0000B2000000}"/>
    <cellStyle name="Обычный 2 18 2" xfId="277" xr:uid="{00000000-0005-0000-0000-0000B3000000}"/>
    <cellStyle name="Обычный 2 18 3" xfId="278" xr:uid="{00000000-0005-0000-0000-0000B4000000}"/>
    <cellStyle name="Обычный 2 18 4" xfId="279" xr:uid="{00000000-0005-0000-0000-0000B5000000}"/>
    <cellStyle name="Обычный 2 19" xfId="30" xr:uid="{00000000-0005-0000-0000-0000B6000000}"/>
    <cellStyle name="Обычный 2 19 2" xfId="280" xr:uid="{00000000-0005-0000-0000-0000B7000000}"/>
    <cellStyle name="Обычный 2 19 3" xfId="281" xr:uid="{00000000-0005-0000-0000-0000B8000000}"/>
    <cellStyle name="Обычный 2 19 4" xfId="282" xr:uid="{00000000-0005-0000-0000-0000B9000000}"/>
    <cellStyle name="Обычный 2 2" xfId="31" xr:uid="{00000000-0005-0000-0000-0000BA000000}"/>
    <cellStyle name="Обычный 2 2 2" xfId="283" xr:uid="{00000000-0005-0000-0000-0000BB000000}"/>
    <cellStyle name="Обычный 2 2 3" xfId="284" xr:uid="{00000000-0005-0000-0000-0000BC000000}"/>
    <cellStyle name="Обычный 2 2 4" xfId="285" xr:uid="{00000000-0005-0000-0000-0000BD000000}"/>
    <cellStyle name="Обычный 2 2 5" xfId="286" xr:uid="{00000000-0005-0000-0000-0000BE000000}"/>
    <cellStyle name="Обычный 2 2 6" xfId="287" xr:uid="{00000000-0005-0000-0000-0000BF000000}"/>
    <cellStyle name="Обычный 2 20" xfId="57" xr:uid="{00000000-0005-0000-0000-0000C0000000}"/>
    <cellStyle name="Обычный 2 20 2" xfId="67" xr:uid="{00000000-0005-0000-0000-0000C1000000}"/>
    <cellStyle name="Обычный 2 21" xfId="58" xr:uid="{00000000-0005-0000-0000-0000C2000000}"/>
    <cellStyle name="Обычный 2 22" xfId="59" xr:uid="{00000000-0005-0000-0000-0000C3000000}"/>
    <cellStyle name="Обычный 2 22 2" xfId="68" xr:uid="{00000000-0005-0000-0000-0000C4000000}"/>
    <cellStyle name="Обычный 2 22 3" xfId="69" xr:uid="{00000000-0005-0000-0000-0000C5000000}"/>
    <cellStyle name="Обычный 2 22 4" xfId="70" xr:uid="{00000000-0005-0000-0000-0000C6000000}"/>
    <cellStyle name="Обычный 2 22 5" xfId="71" xr:uid="{00000000-0005-0000-0000-0000C7000000}"/>
    <cellStyle name="Обычный 2 23" xfId="60" xr:uid="{00000000-0005-0000-0000-0000C8000000}"/>
    <cellStyle name="Обычный 2 24" xfId="61" xr:uid="{00000000-0005-0000-0000-0000C9000000}"/>
    <cellStyle name="Обычный 2 24 10" xfId="288" xr:uid="{00000000-0005-0000-0000-0000CA000000}"/>
    <cellStyle name="Обычный 2 24 11" xfId="289" xr:uid="{00000000-0005-0000-0000-0000CB000000}"/>
    <cellStyle name="Обычный 2 24 2" xfId="118" xr:uid="{00000000-0005-0000-0000-0000CC000000}"/>
    <cellStyle name="Обычный 2 24 3" xfId="119" xr:uid="{00000000-0005-0000-0000-0000CD000000}"/>
    <cellStyle name="Обычный 2 24 3 10" xfId="290" xr:uid="{00000000-0005-0000-0000-0000CE000000}"/>
    <cellStyle name="Обычный 2 24 3 2" xfId="291" xr:uid="{00000000-0005-0000-0000-0000CF000000}"/>
    <cellStyle name="Обычный 2 24 3 2 2" xfId="292" xr:uid="{00000000-0005-0000-0000-0000D0000000}"/>
    <cellStyle name="Обычный 2 24 3 2 2 2" xfId="293" xr:uid="{00000000-0005-0000-0000-0000D1000000}"/>
    <cellStyle name="Обычный 2 24 3 2 2 2 2" xfId="294" xr:uid="{00000000-0005-0000-0000-0000D2000000}"/>
    <cellStyle name="Обычный 2 24 3 3" xfId="295" xr:uid="{00000000-0005-0000-0000-0000D3000000}"/>
    <cellStyle name="Обычный 2 24 3 3 2" xfId="296" xr:uid="{00000000-0005-0000-0000-0000D4000000}"/>
    <cellStyle name="Обычный 2 24 3 4" xfId="297" xr:uid="{00000000-0005-0000-0000-0000D5000000}"/>
    <cellStyle name="Обычный 2 24 3 4 2" xfId="298" xr:uid="{00000000-0005-0000-0000-0000D6000000}"/>
    <cellStyle name="Обычный 2 24 3 5" xfId="299" xr:uid="{00000000-0005-0000-0000-0000D7000000}"/>
    <cellStyle name="Обычный 2 24 3 5 2" xfId="300" xr:uid="{00000000-0005-0000-0000-0000D8000000}"/>
    <cellStyle name="Обычный 2 24 3 6" xfId="301" xr:uid="{00000000-0005-0000-0000-0000D9000000}"/>
    <cellStyle name="Обычный 2 24 3 6 2" xfId="302" xr:uid="{00000000-0005-0000-0000-0000DA000000}"/>
    <cellStyle name="Обычный 2 24 3 7" xfId="303" xr:uid="{00000000-0005-0000-0000-0000DB000000}"/>
    <cellStyle name="Обычный 2 24 3 8" xfId="304" xr:uid="{00000000-0005-0000-0000-0000DC000000}"/>
    <cellStyle name="Обычный 2 24 3 9" xfId="305" xr:uid="{00000000-0005-0000-0000-0000DD000000}"/>
    <cellStyle name="Обычный 2 24 4" xfId="306" xr:uid="{00000000-0005-0000-0000-0000DE000000}"/>
    <cellStyle name="Обычный 2 24 4 2" xfId="307" xr:uid="{00000000-0005-0000-0000-0000DF000000}"/>
    <cellStyle name="Обычный 2 24 5" xfId="308" xr:uid="{00000000-0005-0000-0000-0000E0000000}"/>
    <cellStyle name="Обычный 2 24 5 2" xfId="309" xr:uid="{00000000-0005-0000-0000-0000E1000000}"/>
    <cellStyle name="Обычный 2 24 6" xfId="310" xr:uid="{00000000-0005-0000-0000-0000E2000000}"/>
    <cellStyle name="Обычный 2 24 6 2" xfId="311" xr:uid="{00000000-0005-0000-0000-0000E3000000}"/>
    <cellStyle name="Обычный 2 24 7" xfId="312" xr:uid="{00000000-0005-0000-0000-0000E4000000}"/>
    <cellStyle name="Обычный 2 24 7 2" xfId="313" xr:uid="{00000000-0005-0000-0000-0000E5000000}"/>
    <cellStyle name="Обычный 2 24 8" xfId="314" xr:uid="{00000000-0005-0000-0000-0000E6000000}"/>
    <cellStyle name="Обычный 2 24 8 2" xfId="315" xr:uid="{00000000-0005-0000-0000-0000E7000000}"/>
    <cellStyle name="Обычный 2 24 9" xfId="316" xr:uid="{00000000-0005-0000-0000-0000E8000000}"/>
    <cellStyle name="Обычный 2 25" xfId="62" xr:uid="{00000000-0005-0000-0000-0000E9000000}"/>
    <cellStyle name="Обычный 2 26" xfId="63" xr:uid="{00000000-0005-0000-0000-0000EA000000}"/>
    <cellStyle name="Обычный 2 27" xfId="64" xr:uid="{00000000-0005-0000-0000-0000EB000000}"/>
    <cellStyle name="Обычный 2 28" xfId="72" xr:uid="{00000000-0005-0000-0000-0000EC000000}"/>
    <cellStyle name="Обычный 2 29" xfId="73" xr:uid="{00000000-0005-0000-0000-0000ED000000}"/>
    <cellStyle name="Обычный 2 3" xfId="32" xr:uid="{00000000-0005-0000-0000-0000EE000000}"/>
    <cellStyle name="Обычный 2 3 2" xfId="317" xr:uid="{00000000-0005-0000-0000-0000EF000000}"/>
    <cellStyle name="Обычный 2 3 3" xfId="318" xr:uid="{00000000-0005-0000-0000-0000F0000000}"/>
    <cellStyle name="Обычный 2 3 4" xfId="319" xr:uid="{00000000-0005-0000-0000-0000F1000000}"/>
    <cellStyle name="Обычный 2 30" xfId="74" xr:uid="{00000000-0005-0000-0000-0000F2000000}"/>
    <cellStyle name="Обычный 2 31" xfId="75" xr:uid="{00000000-0005-0000-0000-0000F3000000}"/>
    <cellStyle name="Обычный 2 32" xfId="76" xr:uid="{00000000-0005-0000-0000-0000F4000000}"/>
    <cellStyle name="Обычный 2 33" xfId="77" xr:uid="{00000000-0005-0000-0000-0000F5000000}"/>
    <cellStyle name="Обычный 2 34" xfId="78" xr:uid="{00000000-0005-0000-0000-0000F6000000}"/>
    <cellStyle name="Обычный 2 35" xfId="79" xr:uid="{00000000-0005-0000-0000-0000F7000000}"/>
    <cellStyle name="Обычный 2 36" xfId="80" xr:uid="{00000000-0005-0000-0000-0000F8000000}"/>
    <cellStyle name="Обычный 2 37" xfId="81" xr:uid="{00000000-0005-0000-0000-0000F9000000}"/>
    <cellStyle name="Обычный 2 38" xfId="82" xr:uid="{00000000-0005-0000-0000-0000FA000000}"/>
    <cellStyle name="Обычный 2 39" xfId="83" xr:uid="{00000000-0005-0000-0000-0000FB000000}"/>
    <cellStyle name="Обычный 2 4" xfId="33" xr:uid="{00000000-0005-0000-0000-0000FC000000}"/>
    <cellStyle name="Обычный 2 4 2" xfId="320" xr:uid="{00000000-0005-0000-0000-0000FD000000}"/>
    <cellStyle name="Обычный 2 4 3" xfId="321" xr:uid="{00000000-0005-0000-0000-0000FE000000}"/>
    <cellStyle name="Обычный 2 4 4" xfId="322" xr:uid="{00000000-0005-0000-0000-0000FF000000}"/>
    <cellStyle name="Обычный 2 40" xfId="84" xr:uid="{00000000-0005-0000-0000-000000010000}"/>
    <cellStyle name="Обычный 2 40 2" xfId="85" xr:uid="{00000000-0005-0000-0000-000001010000}"/>
    <cellStyle name="Обычный 2 40 3" xfId="86" xr:uid="{00000000-0005-0000-0000-000002010000}"/>
    <cellStyle name="Обычный 2 40 3 10" xfId="323" xr:uid="{00000000-0005-0000-0000-000003010000}"/>
    <cellStyle name="Обычный 2 40 3 11" xfId="324" xr:uid="{00000000-0005-0000-0000-000004010000}"/>
    <cellStyle name="Обычный 2 40 3 2" xfId="87" xr:uid="{00000000-0005-0000-0000-000005010000}"/>
    <cellStyle name="Обычный 2 40 3 3" xfId="120" xr:uid="{00000000-0005-0000-0000-000006010000}"/>
    <cellStyle name="Обычный 2 40 3 3 10" xfId="325" xr:uid="{00000000-0005-0000-0000-000007010000}"/>
    <cellStyle name="Обычный 2 40 3 3 2" xfId="326" xr:uid="{00000000-0005-0000-0000-000008010000}"/>
    <cellStyle name="Обычный 2 40 3 3 2 2" xfId="327" xr:uid="{00000000-0005-0000-0000-000009010000}"/>
    <cellStyle name="Обычный 2 40 3 3 3" xfId="328" xr:uid="{00000000-0005-0000-0000-00000A010000}"/>
    <cellStyle name="Обычный 2 40 3 3 3 2" xfId="329" xr:uid="{00000000-0005-0000-0000-00000B010000}"/>
    <cellStyle name="Обычный 2 40 3 3 4" xfId="330" xr:uid="{00000000-0005-0000-0000-00000C010000}"/>
    <cellStyle name="Обычный 2 40 3 3 4 2" xfId="331" xr:uid="{00000000-0005-0000-0000-00000D010000}"/>
    <cellStyle name="Обычный 2 40 3 3 5" xfId="332" xr:uid="{00000000-0005-0000-0000-00000E010000}"/>
    <cellStyle name="Обычный 2 40 3 3 5 2" xfId="333" xr:uid="{00000000-0005-0000-0000-00000F010000}"/>
    <cellStyle name="Обычный 2 40 3 3 6" xfId="334" xr:uid="{00000000-0005-0000-0000-000010010000}"/>
    <cellStyle name="Обычный 2 40 3 3 6 2" xfId="335" xr:uid="{00000000-0005-0000-0000-000011010000}"/>
    <cellStyle name="Обычный 2 40 3 3 7" xfId="336" xr:uid="{00000000-0005-0000-0000-000012010000}"/>
    <cellStyle name="Обычный 2 40 3 3 8" xfId="337" xr:uid="{00000000-0005-0000-0000-000013010000}"/>
    <cellStyle name="Обычный 2 40 3 3 9" xfId="338" xr:uid="{00000000-0005-0000-0000-000014010000}"/>
    <cellStyle name="Обычный 2 40 3 4" xfId="339" xr:uid="{00000000-0005-0000-0000-000015010000}"/>
    <cellStyle name="Обычный 2 40 3 4 2" xfId="340" xr:uid="{00000000-0005-0000-0000-000016010000}"/>
    <cellStyle name="Обычный 2 40 3 5" xfId="341" xr:uid="{00000000-0005-0000-0000-000017010000}"/>
    <cellStyle name="Обычный 2 40 3 5 2" xfId="342" xr:uid="{00000000-0005-0000-0000-000018010000}"/>
    <cellStyle name="Обычный 2 40 3 6" xfId="343" xr:uid="{00000000-0005-0000-0000-000019010000}"/>
    <cellStyle name="Обычный 2 40 3 6 2" xfId="344" xr:uid="{00000000-0005-0000-0000-00001A010000}"/>
    <cellStyle name="Обычный 2 40 3 7" xfId="345" xr:uid="{00000000-0005-0000-0000-00001B010000}"/>
    <cellStyle name="Обычный 2 40 3 7 2" xfId="346" xr:uid="{00000000-0005-0000-0000-00001C010000}"/>
    <cellStyle name="Обычный 2 40 3 8" xfId="347" xr:uid="{00000000-0005-0000-0000-00001D010000}"/>
    <cellStyle name="Обычный 2 40 3 8 2" xfId="348" xr:uid="{00000000-0005-0000-0000-00001E010000}"/>
    <cellStyle name="Обычный 2 40 3 9" xfId="349" xr:uid="{00000000-0005-0000-0000-00001F010000}"/>
    <cellStyle name="Обычный 2 41" xfId="88" xr:uid="{00000000-0005-0000-0000-000020010000}"/>
    <cellStyle name="Обычный 2 41 10" xfId="350" xr:uid="{00000000-0005-0000-0000-000021010000}"/>
    <cellStyle name="Обычный 2 41 11" xfId="351" xr:uid="{00000000-0005-0000-0000-000022010000}"/>
    <cellStyle name="Обычный 2 41 2" xfId="89" xr:uid="{00000000-0005-0000-0000-000023010000}"/>
    <cellStyle name="Обычный 2 41 3" xfId="121" xr:uid="{00000000-0005-0000-0000-000024010000}"/>
    <cellStyle name="Обычный 2 41 3 10" xfId="352" xr:uid="{00000000-0005-0000-0000-000025010000}"/>
    <cellStyle name="Обычный 2 41 3 2" xfId="353" xr:uid="{00000000-0005-0000-0000-000026010000}"/>
    <cellStyle name="Обычный 2 41 3 2 2" xfId="354" xr:uid="{00000000-0005-0000-0000-000027010000}"/>
    <cellStyle name="Обычный 2 41 3 3" xfId="355" xr:uid="{00000000-0005-0000-0000-000028010000}"/>
    <cellStyle name="Обычный 2 41 3 3 2" xfId="356" xr:uid="{00000000-0005-0000-0000-000029010000}"/>
    <cellStyle name="Обычный 2 41 3 4" xfId="357" xr:uid="{00000000-0005-0000-0000-00002A010000}"/>
    <cellStyle name="Обычный 2 41 3 4 2" xfId="358" xr:uid="{00000000-0005-0000-0000-00002B010000}"/>
    <cellStyle name="Обычный 2 41 3 5" xfId="359" xr:uid="{00000000-0005-0000-0000-00002C010000}"/>
    <cellStyle name="Обычный 2 41 3 5 2" xfId="360" xr:uid="{00000000-0005-0000-0000-00002D010000}"/>
    <cellStyle name="Обычный 2 41 3 6" xfId="361" xr:uid="{00000000-0005-0000-0000-00002E010000}"/>
    <cellStyle name="Обычный 2 41 3 6 2" xfId="362" xr:uid="{00000000-0005-0000-0000-00002F010000}"/>
    <cellStyle name="Обычный 2 41 3 7" xfId="363" xr:uid="{00000000-0005-0000-0000-000030010000}"/>
    <cellStyle name="Обычный 2 41 3 8" xfId="364" xr:uid="{00000000-0005-0000-0000-000031010000}"/>
    <cellStyle name="Обычный 2 41 3 9" xfId="365" xr:uid="{00000000-0005-0000-0000-000032010000}"/>
    <cellStyle name="Обычный 2 41 4" xfId="366" xr:uid="{00000000-0005-0000-0000-000033010000}"/>
    <cellStyle name="Обычный 2 41 4 2" xfId="367" xr:uid="{00000000-0005-0000-0000-000034010000}"/>
    <cellStyle name="Обычный 2 41 5" xfId="368" xr:uid="{00000000-0005-0000-0000-000035010000}"/>
    <cellStyle name="Обычный 2 41 5 2" xfId="369" xr:uid="{00000000-0005-0000-0000-000036010000}"/>
    <cellStyle name="Обычный 2 41 6" xfId="370" xr:uid="{00000000-0005-0000-0000-000037010000}"/>
    <cellStyle name="Обычный 2 41 6 2" xfId="371" xr:uid="{00000000-0005-0000-0000-000038010000}"/>
    <cellStyle name="Обычный 2 41 7" xfId="372" xr:uid="{00000000-0005-0000-0000-000039010000}"/>
    <cellStyle name="Обычный 2 41 7 2" xfId="373" xr:uid="{00000000-0005-0000-0000-00003A010000}"/>
    <cellStyle name="Обычный 2 41 8" xfId="374" xr:uid="{00000000-0005-0000-0000-00003B010000}"/>
    <cellStyle name="Обычный 2 41 8 2" xfId="375" xr:uid="{00000000-0005-0000-0000-00003C010000}"/>
    <cellStyle name="Обычный 2 41 9" xfId="376" xr:uid="{00000000-0005-0000-0000-00003D010000}"/>
    <cellStyle name="Обычный 2 42" xfId="90" xr:uid="{00000000-0005-0000-0000-00003E010000}"/>
    <cellStyle name="Обычный 2 43" xfId="91" xr:uid="{00000000-0005-0000-0000-00003F010000}"/>
    <cellStyle name="Обычный 2 44" xfId="92" xr:uid="{00000000-0005-0000-0000-000040010000}"/>
    <cellStyle name="Обычный 2 45" xfId="93" xr:uid="{00000000-0005-0000-0000-000041010000}"/>
    <cellStyle name="Обычный 2 46" xfId="94" xr:uid="{00000000-0005-0000-0000-000042010000}"/>
    <cellStyle name="Обычный 2 47" xfId="95" xr:uid="{00000000-0005-0000-0000-000043010000}"/>
    <cellStyle name="Обычный 2 48" xfId="96" xr:uid="{00000000-0005-0000-0000-000044010000}"/>
    <cellStyle name="Обычный 2 49" xfId="122" xr:uid="{00000000-0005-0000-0000-000045010000}"/>
    <cellStyle name="Обычный 2 5" xfId="34" xr:uid="{00000000-0005-0000-0000-000046010000}"/>
    <cellStyle name="Обычный 2 5 2" xfId="377" xr:uid="{00000000-0005-0000-0000-000047010000}"/>
    <cellStyle name="Обычный 2 5 3" xfId="378" xr:uid="{00000000-0005-0000-0000-000048010000}"/>
    <cellStyle name="Обычный 2 5 4" xfId="379" xr:uid="{00000000-0005-0000-0000-000049010000}"/>
    <cellStyle name="Обычный 2 50" xfId="123" xr:uid="{00000000-0005-0000-0000-00004A010000}"/>
    <cellStyle name="Обычный 2 51" xfId="124" xr:uid="{00000000-0005-0000-0000-00004B010000}"/>
    <cellStyle name="Обычный 2 52" xfId="125" xr:uid="{00000000-0005-0000-0000-00004C010000}"/>
    <cellStyle name="Обычный 2 53" xfId="126" xr:uid="{00000000-0005-0000-0000-00004D010000}"/>
    <cellStyle name="Обычный 2 54" xfId="127" xr:uid="{00000000-0005-0000-0000-00004E010000}"/>
    <cellStyle name="Обычный 2 55" xfId="128" xr:uid="{00000000-0005-0000-0000-00004F010000}"/>
    <cellStyle name="Обычный 2 56" xfId="133" xr:uid="{00000000-0005-0000-0000-000050010000}"/>
    <cellStyle name="Обычный 2 57" xfId="138" xr:uid="{00000000-0005-0000-0000-000051010000}"/>
    <cellStyle name="Обычный 2 58" xfId="139" xr:uid="{00000000-0005-0000-0000-000052010000}"/>
    <cellStyle name="Обычный 2 59" xfId="140" xr:uid="{00000000-0005-0000-0000-000053010000}"/>
    <cellStyle name="Обычный 2 6" xfId="35" xr:uid="{00000000-0005-0000-0000-000054010000}"/>
    <cellStyle name="Обычный 2 6 2" xfId="380" xr:uid="{00000000-0005-0000-0000-000055010000}"/>
    <cellStyle name="Обычный 2 6 3" xfId="381" xr:uid="{00000000-0005-0000-0000-000056010000}"/>
    <cellStyle name="Обычный 2 6 4" xfId="382" xr:uid="{00000000-0005-0000-0000-000057010000}"/>
    <cellStyle name="Обычный 2 60" xfId="141" xr:uid="{00000000-0005-0000-0000-000058010000}"/>
    <cellStyle name="Обычный 2 61" xfId="383" xr:uid="{00000000-0005-0000-0000-000059010000}"/>
    <cellStyle name="Обычный 2 61 2" xfId="384" xr:uid="{00000000-0005-0000-0000-00005A010000}"/>
    <cellStyle name="Обычный 2 62" xfId="385" xr:uid="{00000000-0005-0000-0000-00005B010000}"/>
    <cellStyle name="Обычный 2 63" xfId="386" xr:uid="{00000000-0005-0000-0000-00005C010000}"/>
    <cellStyle name="Обычный 2 64" xfId="387" xr:uid="{00000000-0005-0000-0000-00005D010000}"/>
    <cellStyle name="Обычный 2 65" xfId="388" xr:uid="{00000000-0005-0000-0000-00005E010000}"/>
    <cellStyle name="Обычный 2 66" xfId="389" xr:uid="{00000000-0005-0000-0000-00005F010000}"/>
    <cellStyle name="Обычный 2 67" xfId="390" xr:uid="{00000000-0005-0000-0000-000060010000}"/>
    <cellStyle name="Обычный 2 68" xfId="391" xr:uid="{00000000-0005-0000-0000-000061010000}"/>
    <cellStyle name="Обычный 2 69" xfId="392" xr:uid="{00000000-0005-0000-0000-000062010000}"/>
    <cellStyle name="Обычный 2 7" xfId="36" xr:uid="{00000000-0005-0000-0000-000063010000}"/>
    <cellStyle name="Обычный 2 7 2" xfId="393" xr:uid="{00000000-0005-0000-0000-000064010000}"/>
    <cellStyle name="Обычный 2 7 3" xfId="394" xr:uid="{00000000-0005-0000-0000-000065010000}"/>
    <cellStyle name="Обычный 2 7 4" xfId="395" xr:uid="{00000000-0005-0000-0000-000066010000}"/>
    <cellStyle name="Обычный 2 70" xfId="396" xr:uid="{00000000-0005-0000-0000-000067010000}"/>
    <cellStyle name="Обычный 2 71" xfId="397" xr:uid="{00000000-0005-0000-0000-000068010000}"/>
    <cellStyle name="Обычный 2 8" xfId="37" xr:uid="{00000000-0005-0000-0000-000069010000}"/>
    <cellStyle name="Обычный 2 8 2" xfId="398" xr:uid="{00000000-0005-0000-0000-00006A010000}"/>
    <cellStyle name="Обычный 2 8 3" xfId="399" xr:uid="{00000000-0005-0000-0000-00006B010000}"/>
    <cellStyle name="Обычный 2 8 4" xfId="400" xr:uid="{00000000-0005-0000-0000-00006C010000}"/>
    <cellStyle name="Обычный 2 9" xfId="38" xr:uid="{00000000-0005-0000-0000-00006D010000}"/>
    <cellStyle name="Обычный 2 9 2" xfId="401" xr:uid="{00000000-0005-0000-0000-00006E010000}"/>
    <cellStyle name="Обычный 2 9 3" xfId="402" xr:uid="{00000000-0005-0000-0000-00006F010000}"/>
    <cellStyle name="Обычный 2 9 4" xfId="403" xr:uid="{00000000-0005-0000-0000-000070010000}"/>
    <cellStyle name="Обычный 20" xfId="404" xr:uid="{00000000-0005-0000-0000-000071010000}"/>
    <cellStyle name="Обычный 21" xfId="405" xr:uid="{00000000-0005-0000-0000-000072010000}"/>
    <cellStyle name="Обычный 22" xfId="406" xr:uid="{00000000-0005-0000-0000-000073010000}"/>
    <cellStyle name="Обычный 23" xfId="407" xr:uid="{00000000-0005-0000-0000-000074010000}"/>
    <cellStyle name="Обычный 24" xfId="430" xr:uid="{00000000-0005-0000-0000-000075010000}"/>
    <cellStyle name="Обычный 3" xfId="5" xr:uid="{00000000-0005-0000-0000-000076010000}"/>
    <cellStyle name="Обычный 3 10" xfId="97" xr:uid="{00000000-0005-0000-0000-000077010000}"/>
    <cellStyle name="Обычный 3 11" xfId="98" xr:uid="{00000000-0005-0000-0000-000078010000}"/>
    <cellStyle name="Обычный 3 12" xfId="99" xr:uid="{00000000-0005-0000-0000-000079010000}"/>
    <cellStyle name="Обычный 3 2" xfId="39" xr:uid="{00000000-0005-0000-0000-00007A010000}"/>
    <cellStyle name="Обычный 3 2 10" xfId="100" xr:uid="{00000000-0005-0000-0000-00007B010000}"/>
    <cellStyle name="Обычный 3 2 11" xfId="101" xr:uid="{00000000-0005-0000-0000-00007C010000}"/>
    <cellStyle name="Обычный 3 2 12" xfId="102" xr:uid="{00000000-0005-0000-0000-00007D010000}"/>
    <cellStyle name="Обычный 3 2 13" xfId="408" xr:uid="{00000000-0005-0000-0000-00007E010000}"/>
    <cellStyle name="Обычный 3 2 14" xfId="409" xr:uid="{00000000-0005-0000-0000-00007F010000}"/>
    <cellStyle name="Обычный 3 2 15" xfId="410" xr:uid="{00000000-0005-0000-0000-000080010000}"/>
    <cellStyle name="Обычный 3 2 2" xfId="103" xr:uid="{00000000-0005-0000-0000-000081010000}"/>
    <cellStyle name="Обычный 3 2 3" xfId="104" xr:uid="{00000000-0005-0000-0000-000082010000}"/>
    <cellStyle name="Обычный 3 2 4" xfId="105" xr:uid="{00000000-0005-0000-0000-000083010000}"/>
    <cellStyle name="Обычный 3 2 5" xfId="106" xr:uid="{00000000-0005-0000-0000-000084010000}"/>
    <cellStyle name="Обычный 3 2 6" xfId="107" xr:uid="{00000000-0005-0000-0000-000085010000}"/>
    <cellStyle name="Обычный 3 2 7" xfId="108" xr:uid="{00000000-0005-0000-0000-000086010000}"/>
    <cellStyle name="Обычный 3 2 8" xfId="109" xr:uid="{00000000-0005-0000-0000-000087010000}"/>
    <cellStyle name="Обычный 3 2 9" xfId="110" xr:uid="{00000000-0005-0000-0000-000088010000}"/>
    <cellStyle name="Обычный 3 3" xfId="111" xr:uid="{00000000-0005-0000-0000-000089010000}"/>
    <cellStyle name="Обычный 3 4" xfId="112" xr:uid="{00000000-0005-0000-0000-00008A010000}"/>
    <cellStyle name="Обычный 3 5" xfId="113" xr:uid="{00000000-0005-0000-0000-00008B010000}"/>
    <cellStyle name="Обычный 3 6" xfId="114" xr:uid="{00000000-0005-0000-0000-00008C010000}"/>
    <cellStyle name="Обычный 3 7" xfId="115" xr:uid="{00000000-0005-0000-0000-00008D010000}"/>
    <cellStyle name="Обычный 3 8" xfId="116" xr:uid="{00000000-0005-0000-0000-00008E010000}"/>
    <cellStyle name="Обычный 3 9" xfId="117" xr:uid="{00000000-0005-0000-0000-00008F010000}"/>
    <cellStyle name="Обычный 4" xfId="40" xr:uid="{00000000-0005-0000-0000-000090010000}"/>
    <cellStyle name="Обычный 4 2" xfId="41" xr:uid="{00000000-0005-0000-0000-000091010000}"/>
    <cellStyle name="Обычный 4 3" xfId="42" xr:uid="{00000000-0005-0000-0000-000092010000}"/>
    <cellStyle name="Обычный 4 3 2" xfId="43" xr:uid="{00000000-0005-0000-0000-000093010000}"/>
    <cellStyle name="Обычный 4 3 2 2" xfId="411" xr:uid="{00000000-0005-0000-0000-000094010000}"/>
    <cellStyle name="Обычный 4 3 2 2 2" xfId="412" xr:uid="{00000000-0005-0000-0000-000095010000}"/>
    <cellStyle name="Обычный 4 3 2 2 2 2" xfId="413" xr:uid="{00000000-0005-0000-0000-000096010000}"/>
    <cellStyle name="Обычный 4 3 2 2 2 2 2" xfId="414" xr:uid="{00000000-0005-0000-0000-000097010000}"/>
    <cellStyle name="Обычный 4 3 2 3" xfId="415" xr:uid="{00000000-0005-0000-0000-000098010000}"/>
    <cellStyle name="Обычный 4 3 2 3 2" xfId="416" xr:uid="{00000000-0005-0000-0000-000099010000}"/>
    <cellStyle name="Обычный 4 3_дотация районная ноябрь на 18-20" xfId="44" xr:uid="{00000000-0005-0000-0000-00009A010000}"/>
    <cellStyle name="Обычный 5" xfId="45" xr:uid="{00000000-0005-0000-0000-00009B010000}"/>
    <cellStyle name="Обычный 6" xfId="46" xr:uid="{00000000-0005-0000-0000-00009C010000}"/>
    <cellStyle name="Обычный 7" xfId="47" xr:uid="{00000000-0005-0000-0000-00009D010000}"/>
    <cellStyle name="Обычный 8" xfId="48" xr:uid="{00000000-0005-0000-0000-00009E010000}"/>
    <cellStyle name="Обычный 9" xfId="49" xr:uid="{00000000-0005-0000-0000-00009F010000}"/>
    <cellStyle name="Обычный_tmp" xfId="427" xr:uid="{00000000-0005-0000-0000-0000A0010000}"/>
    <cellStyle name="Обычный_Лист1 2" xfId="50" xr:uid="{00000000-0005-0000-0000-0000A1010000}"/>
    <cellStyle name="Стиль 1" xfId="51" xr:uid="{00000000-0005-0000-0000-0000A2010000}"/>
    <cellStyle name="Стиль 1 2" xfId="52" xr:uid="{00000000-0005-0000-0000-0000A3010000}"/>
    <cellStyle name="Финансовый" xfId="426" builtinId="3"/>
    <cellStyle name="Финансовый 2" xfId="53" xr:uid="{00000000-0005-0000-0000-0000A5010000}"/>
    <cellStyle name="Финансовый 2 2" xfId="417" xr:uid="{00000000-0005-0000-0000-0000A6010000}"/>
    <cellStyle name="Финансовый 2 3" xfId="418" xr:uid="{00000000-0005-0000-0000-0000A7010000}"/>
    <cellStyle name="Финансовый 2 4" xfId="419" xr:uid="{00000000-0005-0000-0000-0000A8010000}"/>
    <cellStyle name="Финансовый 2 5" xfId="420" xr:uid="{00000000-0005-0000-0000-0000A9010000}"/>
    <cellStyle name="Финансовый 2 6" xfId="421" xr:uid="{00000000-0005-0000-0000-0000AA010000}"/>
    <cellStyle name="Финансовый 2 7" xfId="422" xr:uid="{00000000-0005-0000-0000-0000AB010000}"/>
    <cellStyle name="Финансовый 2 8" xfId="423" xr:uid="{00000000-0005-0000-0000-0000AC010000}"/>
    <cellStyle name="Финансовый 2 9" xfId="424" xr:uid="{00000000-0005-0000-0000-0000AD010000}"/>
    <cellStyle name="Финансовый 3" xfId="425" xr:uid="{00000000-0005-0000-0000-0000A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297180</xdr:colOff>
      <xdr:row>13</xdr:row>
      <xdr:rowOff>0</xdr:rowOff>
    </xdr:from>
    <xdr:to>
      <xdr:col>2</xdr:col>
      <xdr:colOff>411480</xdr:colOff>
      <xdr:row>13</xdr:row>
      <xdr:rowOff>236220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60620" y="1173480"/>
          <a:ext cx="2110740" cy="12192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1695449</xdr:colOff>
      <xdr:row>7</xdr:row>
      <xdr:rowOff>95250</xdr:rowOff>
    </xdr:from>
    <xdr:to>
      <xdr:col>4</xdr:col>
      <xdr:colOff>800099</xdr:colOff>
      <xdr:row>14</xdr:row>
      <xdr:rowOff>171450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29349" y="1400175"/>
          <a:ext cx="2819400" cy="1409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1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 образования на 2025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г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од и на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годов"</a:t>
          </a:r>
        </a:p>
        <a:p>
          <a:pPr algn="l" rtl="1">
            <a:defRPr sz="1000"/>
          </a:pPr>
          <a:r>
            <a:rPr lang="ru-RU" sz="11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от  23.12.2024 года 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№  20  </a:t>
          </a:r>
          <a:endParaRPr lang="ru-RU" sz="10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1685926</xdr:colOff>
      <xdr:row>0</xdr:row>
      <xdr:rowOff>19051</xdr:rowOff>
    </xdr:from>
    <xdr:to>
      <xdr:col>5</xdr:col>
      <xdr:colOff>1</xdr:colOff>
      <xdr:row>7</xdr:row>
      <xdr:rowOff>123826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9826" y="19051"/>
          <a:ext cx="2828925" cy="1409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1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 16.07.2025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64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7</xdr:row>
      <xdr:rowOff>1</xdr:rowOff>
    </xdr:from>
    <xdr:to>
      <xdr:col>7</xdr:col>
      <xdr:colOff>9525</xdr:colOff>
      <xdr:row>12</xdr:row>
      <xdr:rowOff>161926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AFF94EE-DC75-4D53-90F8-7DD1A9657043}"/>
            </a:ext>
          </a:extLst>
        </xdr:cNvPr>
        <xdr:cNvSpPr txBox="1">
          <a:spLocks noChangeArrowheads="1"/>
        </xdr:cNvSpPr>
      </xdr:nvSpPr>
      <xdr:spPr bwMode="auto">
        <a:xfrm>
          <a:off x="5553075" y="1400176"/>
          <a:ext cx="2752725" cy="11620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2</a:t>
          </a:r>
          <a:endParaRPr lang="ru-RU" sz="11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образования на 2025 год и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от </a:t>
          </a:r>
          <a:r>
            <a:rPr lang="ru-RU" sz="1100" b="0" i="0" u="none">
              <a:latin typeface="Times New Roman" pitchFamily="18" charset="0"/>
              <a:ea typeface="+mn-ea"/>
              <a:cs typeface="Times New Roman" pitchFamily="18" charset="0"/>
            </a:rPr>
            <a:t>23.12.2024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№</a:t>
          </a:r>
          <a:r>
            <a:rPr lang="ru-RU" sz="1100" b="0" i="0" baseline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 i="0" u="none" baseline="0">
              <a:latin typeface="Times New Roman" pitchFamily="18" charset="0"/>
              <a:ea typeface="+mn-ea"/>
              <a:cs typeface="Times New Roman" pitchFamily="18" charset="0"/>
            </a:rPr>
            <a:t>20</a:t>
          </a:r>
        </a:p>
        <a:p>
          <a:pPr algn="l" rtl="1"/>
          <a:endParaRPr lang="ru-RU" sz="11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</xdr:col>
      <xdr:colOff>219075</xdr:colOff>
      <xdr:row>0</xdr:row>
      <xdr:rowOff>0</xdr:rowOff>
    </xdr:from>
    <xdr:to>
      <xdr:col>6</xdr:col>
      <xdr:colOff>828675</xdr:colOff>
      <xdr:row>6</xdr:row>
      <xdr:rowOff>85725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F7AA291-88A9-454B-91EF-7E709A2CDCBD}"/>
            </a:ext>
          </a:extLst>
        </xdr:cNvPr>
        <xdr:cNvSpPr txBox="1">
          <a:spLocks noChangeArrowheads="1"/>
        </xdr:cNvSpPr>
      </xdr:nvSpPr>
      <xdr:spPr bwMode="auto">
        <a:xfrm>
          <a:off x="5524500" y="0"/>
          <a:ext cx="2771775" cy="12858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2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16.07.2025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64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161926</xdr:rowOff>
    </xdr:from>
    <xdr:to>
      <xdr:col>8</xdr:col>
      <xdr:colOff>762000</xdr:colOff>
      <xdr:row>12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B3BDBE5-8D2C-4B29-825B-8CD1958C7E13}"/>
            </a:ext>
          </a:extLst>
        </xdr:cNvPr>
        <xdr:cNvSpPr txBox="1">
          <a:spLocks noChangeArrowheads="1"/>
        </xdr:cNvSpPr>
      </xdr:nvSpPr>
      <xdr:spPr bwMode="auto">
        <a:xfrm>
          <a:off x="5743575" y="1362076"/>
          <a:ext cx="2600325" cy="1076324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3</a:t>
          </a:r>
          <a:endParaRPr lang="ru-RU" sz="11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образования на 2025 год и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от </a:t>
          </a:r>
          <a:r>
            <a:rPr lang="ru-RU" sz="1100" b="0" i="0" u="none">
              <a:latin typeface="Times New Roman" pitchFamily="18" charset="0"/>
              <a:ea typeface="+mn-ea"/>
              <a:cs typeface="Times New Roman" pitchFamily="18" charset="0"/>
            </a:rPr>
            <a:t>23.12.2024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№</a:t>
          </a:r>
          <a:r>
            <a:rPr lang="ru-RU" sz="1100" b="0" i="0" baseline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 i="0" u="none" baseline="0">
              <a:latin typeface="Times New Roman" pitchFamily="18" charset="0"/>
              <a:ea typeface="+mn-ea"/>
              <a:cs typeface="Times New Roman" pitchFamily="18" charset="0"/>
            </a:rPr>
            <a:t>20</a:t>
          </a:r>
        </a:p>
        <a:p>
          <a:pPr algn="l" rtl="1"/>
          <a:endParaRPr lang="ru-RU" sz="11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5</xdr:col>
      <xdr:colOff>276225</xdr:colOff>
      <xdr:row>0</xdr:row>
      <xdr:rowOff>0</xdr:rowOff>
    </xdr:from>
    <xdr:to>
      <xdr:col>9</xdr:col>
      <xdr:colOff>9525</xdr:colOff>
      <xdr:row>6</xdr:row>
      <xdr:rowOff>85725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C46C2C3-93F5-416A-B4ED-6052540F29C2}"/>
            </a:ext>
          </a:extLst>
        </xdr:cNvPr>
        <xdr:cNvSpPr txBox="1">
          <a:spLocks noChangeArrowheads="1"/>
        </xdr:cNvSpPr>
      </xdr:nvSpPr>
      <xdr:spPr bwMode="auto">
        <a:xfrm>
          <a:off x="5743575" y="0"/>
          <a:ext cx="2619375" cy="12858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3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16.07.2025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64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8</xdr:row>
      <xdr:rowOff>0</xdr:rowOff>
    </xdr:from>
    <xdr:to>
      <xdr:col>5</xdr:col>
      <xdr:colOff>771592</xdr:colOff>
      <xdr:row>15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747080C-0326-4AB7-8542-87CFDFC247EB}"/>
            </a:ext>
          </a:extLst>
        </xdr:cNvPr>
        <xdr:cNvSpPr txBox="1">
          <a:spLocks noChangeArrowheads="1"/>
        </xdr:cNvSpPr>
      </xdr:nvSpPr>
      <xdr:spPr bwMode="auto">
        <a:xfrm>
          <a:off x="4924425" y="0"/>
          <a:ext cx="2638492" cy="11334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 4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образования на 2025 год и плановый период 20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6 и 2027 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marL="0" indent="0"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от 23.12.2024 № 20</a:t>
          </a:r>
        </a:p>
        <a:p>
          <a:pPr algn="l" rtl="1">
            <a:defRPr sz="1000"/>
          </a:pPr>
          <a:endParaRPr lang="ru-RU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/>
          <a:endParaRPr lang="ru-RU" sz="11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304800</xdr:colOff>
      <xdr:row>0</xdr:row>
      <xdr:rowOff>0</xdr:rowOff>
    </xdr:from>
    <xdr:to>
      <xdr:col>6</xdr:col>
      <xdr:colOff>9525</xdr:colOff>
      <xdr:row>8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5E0FFEA-7D96-4D81-BB20-2C0B61D5A9AD}"/>
            </a:ext>
          </a:extLst>
        </xdr:cNvPr>
        <xdr:cNvSpPr txBox="1">
          <a:spLocks noChangeArrowheads="1"/>
        </xdr:cNvSpPr>
      </xdr:nvSpPr>
      <xdr:spPr bwMode="auto">
        <a:xfrm>
          <a:off x="4924425" y="0"/>
          <a:ext cx="2667000" cy="14478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4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16.07.2025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64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38100</xdr:colOff>
      <xdr:row>8</xdr:row>
      <xdr:rowOff>19049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06C8D26-4AB1-49F8-9062-91448173DEFC}"/>
            </a:ext>
          </a:extLst>
        </xdr:cNvPr>
        <xdr:cNvSpPr txBox="1">
          <a:spLocks noChangeArrowheads="1"/>
        </xdr:cNvSpPr>
      </xdr:nvSpPr>
      <xdr:spPr bwMode="auto">
        <a:xfrm>
          <a:off x="5962650" y="0"/>
          <a:ext cx="3124200" cy="1552574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5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 16.07.2025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64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9525</xdr:colOff>
      <xdr:row>12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C93058A-C8BA-46F1-A06E-6E00C8C3BAEC}"/>
            </a:ext>
          </a:extLst>
        </xdr:cNvPr>
        <xdr:cNvSpPr txBox="1">
          <a:spLocks noChangeArrowheads="1"/>
        </xdr:cNvSpPr>
      </xdr:nvSpPr>
      <xdr:spPr bwMode="auto">
        <a:xfrm>
          <a:off x="5962650" y="1400175"/>
          <a:ext cx="3343275" cy="1238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Приложение № 16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к Решению Думы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"О бюджете Черемховского районного муниципального образования на 2025 год  и на плановый период 2026 и 2027 годов"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от  23.12.2024 года  №  20 </a:t>
          </a:r>
          <a:endParaRPr kumimoji="0" lang="ru-RU" sz="1000" b="0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ultant.ru/document/cons_doc_LAW_349551/" TargetMode="External"/><Relationship Id="rId2" Type="http://schemas.openxmlformats.org/officeDocument/2006/relationships/hyperlink" Target="http://www.consultant.ru/cons/cgi/online.cgi?req=doc&amp;base=LAW&amp;n=208015&amp;rnd=235642.514532630&amp;dst=103572&amp;fld=134" TargetMode="External"/><Relationship Id="rId1" Type="http://schemas.openxmlformats.org/officeDocument/2006/relationships/hyperlink" Target="http://www.consultant.ru/cons/cgi/online.cgi?req=doc&amp;base=LAW&amp;n=198941&amp;rnd=235642.187433877&amp;dst=100606&amp;fld=13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0"/>
  <sheetViews>
    <sheetView view="pageBreakPreview" zoomScaleSheetLayoutView="100" workbookViewId="0">
      <selection activeCell="C78" sqref="C78"/>
    </sheetView>
  </sheetViews>
  <sheetFormatPr defaultColWidth="9.140625" defaultRowHeight="12.75" x14ac:dyDescent="0.2"/>
  <cols>
    <col min="1" max="1" width="68" style="1" customWidth="1"/>
    <col min="2" max="2" width="28.7109375" style="1" customWidth="1"/>
    <col min="3" max="3" width="13.85546875" style="4" customWidth="1"/>
    <col min="4" max="5" width="12.85546875" style="1" customWidth="1"/>
    <col min="6" max="256" width="9.140625" style="1"/>
    <col min="257" max="257" width="68" style="1" customWidth="1"/>
    <col min="258" max="258" width="29.140625" style="1" customWidth="1"/>
    <col min="259" max="259" width="20.28515625" style="1" customWidth="1"/>
    <col min="260" max="512" width="9.140625" style="1"/>
    <col min="513" max="513" width="68" style="1" customWidth="1"/>
    <col min="514" max="514" width="29.140625" style="1" customWidth="1"/>
    <col min="515" max="515" width="20.28515625" style="1" customWidth="1"/>
    <col min="516" max="768" width="9.140625" style="1"/>
    <col min="769" max="769" width="68" style="1" customWidth="1"/>
    <col min="770" max="770" width="29.140625" style="1" customWidth="1"/>
    <col min="771" max="771" width="20.28515625" style="1" customWidth="1"/>
    <col min="772" max="1024" width="9.140625" style="1"/>
    <col min="1025" max="1025" width="68" style="1" customWidth="1"/>
    <col min="1026" max="1026" width="29.140625" style="1" customWidth="1"/>
    <col min="1027" max="1027" width="20.28515625" style="1" customWidth="1"/>
    <col min="1028" max="1280" width="9.140625" style="1"/>
    <col min="1281" max="1281" width="68" style="1" customWidth="1"/>
    <col min="1282" max="1282" width="29.140625" style="1" customWidth="1"/>
    <col min="1283" max="1283" width="20.28515625" style="1" customWidth="1"/>
    <col min="1284" max="1536" width="9.140625" style="1"/>
    <col min="1537" max="1537" width="68" style="1" customWidth="1"/>
    <col min="1538" max="1538" width="29.140625" style="1" customWidth="1"/>
    <col min="1539" max="1539" width="20.28515625" style="1" customWidth="1"/>
    <col min="1540" max="1792" width="9.140625" style="1"/>
    <col min="1793" max="1793" width="68" style="1" customWidth="1"/>
    <col min="1794" max="1794" width="29.140625" style="1" customWidth="1"/>
    <col min="1795" max="1795" width="20.28515625" style="1" customWidth="1"/>
    <col min="1796" max="2048" width="9.140625" style="1"/>
    <col min="2049" max="2049" width="68" style="1" customWidth="1"/>
    <col min="2050" max="2050" width="29.140625" style="1" customWidth="1"/>
    <col min="2051" max="2051" width="20.28515625" style="1" customWidth="1"/>
    <col min="2052" max="2304" width="9.140625" style="1"/>
    <col min="2305" max="2305" width="68" style="1" customWidth="1"/>
    <col min="2306" max="2306" width="29.140625" style="1" customWidth="1"/>
    <col min="2307" max="2307" width="20.28515625" style="1" customWidth="1"/>
    <col min="2308" max="2560" width="9.140625" style="1"/>
    <col min="2561" max="2561" width="68" style="1" customWidth="1"/>
    <col min="2562" max="2562" width="29.140625" style="1" customWidth="1"/>
    <col min="2563" max="2563" width="20.28515625" style="1" customWidth="1"/>
    <col min="2564" max="2816" width="9.140625" style="1"/>
    <col min="2817" max="2817" width="68" style="1" customWidth="1"/>
    <col min="2818" max="2818" width="29.140625" style="1" customWidth="1"/>
    <col min="2819" max="2819" width="20.28515625" style="1" customWidth="1"/>
    <col min="2820" max="3072" width="9.140625" style="1"/>
    <col min="3073" max="3073" width="68" style="1" customWidth="1"/>
    <col min="3074" max="3074" width="29.140625" style="1" customWidth="1"/>
    <col min="3075" max="3075" width="20.28515625" style="1" customWidth="1"/>
    <col min="3076" max="3328" width="9.140625" style="1"/>
    <col min="3329" max="3329" width="68" style="1" customWidth="1"/>
    <col min="3330" max="3330" width="29.140625" style="1" customWidth="1"/>
    <col min="3331" max="3331" width="20.28515625" style="1" customWidth="1"/>
    <col min="3332" max="3584" width="9.140625" style="1"/>
    <col min="3585" max="3585" width="68" style="1" customWidth="1"/>
    <col min="3586" max="3586" width="29.140625" style="1" customWidth="1"/>
    <col min="3587" max="3587" width="20.28515625" style="1" customWidth="1"/>
    <col min="3588" max="3840" width="9.140625" style="1"/>
    <col min="3841" max="3841" width="68" style="1" customWidth="1"/>
    <col min="3842" max="3842" width="29.140625" style="1" customWidth="1"/>
    <col min="3843" max="3843" width="20.28515625" style="1" customWidth="1"/>
    <col min="3844" max="4096" width="9.140625" style="1"/>
    <col min="4097" max="4097" width="68" style="1" customWidth="1"/>
    <col min="4098" max="4098" width="29.140625" style="1" customWidth="1"/>
    <col min="4099" max="4099" width="20.28515625" style="1" customWidth="1"/>
    <col min="4100" max="4352" width="9.140625" style="1"/>
    <col min="4353" max="4353" width="68" style="1" customWidth="1"/>
    <col min="4354" max="4354" width="29.140625" style="1" customWidth="1"/>
    <col min="4355" max="4355" width="20.28515625" style="1" customWidth="1"/>
    <col min="4356" max="4608" width="9.140625" style="1"/>
    <col min="4609" max="4609" width="68" style="1" customWidth="1"/>
    <col min="4610" max="4610" width="29.140625" style="1" customWidth="1"/>
    <col min="4611" max="4611" width="20.28515625" style="1" customWidth="1"/>
    <col min="4612" max="4864" width="9.140625" style="1"/>
    <col min="4865" max="4865" width="68" style="1" customWidth="1"/>
    <col min="4866" max="4866" width="29.140625" style="1" customWidth="1"/>
    <col min="4867" max="4867" width="20.28515625" style="1" customWidth="1"/>
    <col min="4868" max="5120" width="9.140625" style="1"/>
    <col min="5121" max="5121" width="68" style="1" customWidth="1"/>
    <col min="5122" max="5122" width="29.140625" style="1" customWidth="1"/>
    <col min="5123" max="5123" width="20.28515625" style="1" customWidth="1"/>
    <col min="5124" max="5376" width="9.140625" style="1"/>
    <col min="5377" max="5377" width="68" style="1" customWidth="1"/>
    <col min="5378" max="5378" width="29.140625" style="1" customWidth="1"/>
    <col min="5379" max="5379" width="20.28515625" style="1" customWidth="1"/>
    <col min="5380" max="5632" width="9.140625" style="1"/>
    <col min="5633" max="5633" width="68" style="1" customWidth="1"/>
    <col min="5634" max="5634" width="29.140625" style="1" customWidth="1"/>
    <col min="5635" max="5635" width="20.28515625" style="1" customWidth="1"/>
    <col min="5636" max="5888" width="9.140625" style="1"/>
    <col min="5889" max="5889" width="68" style="1" customWidth="1"/>
    <col min="5890" max="5890" width="29.140625" style="1" customWidth="1"/>
    <col min="5891" max="5891" width="20.28515625" style="1" customWidth="1"/>
    <col min="5892" max="6144" width="9.140625" style="1"/>
    <col min="6145" max="6145" width="68" style="1" customWidth="1"/>
    <col min="6146" max="6146" width="29.140625" style="1" customWidth="1"/>
    <col min="6147" max="6147" width="20.28515625" style="1" customWidth="1"/>
    <col min="6148" max="6400" width="9.140625" style="1"/>
    <col min="6401" max="6401" width="68" style="1" customWidth="1"/>
    <col min="6402" max="6402" width="29.140625" style="1" customWidth="1"/>
    <col min="6403" max="6403" width="20.28515625" style="1" customWidth="1"/>
    <col min="6404" max="6656" width="9.140625" style="1"/>
    <col min="6657" max="6657" width="68" style="1" customWidth="1"/>
    <col min="6658" max="6658" width="29.140625" style="1" customWidth="1"/>
    <col min="6659" max="6659" width="20.28515625" style="1" customWidth="1"/>
    <col min="6660" max="6912" width="9.140625" style="1"/>
    <col min="6913" max="6913" width="68" style="1" customWidth="1"/>
    <col min="6914" max="6914" width="29.140625" style="1" customWidth="1"/>
    <col min="6915" max="6915" width="20.28515625" style="1" customWidth="1"/>
    <col min="6916" max="7168" width="9.140625" style="1"/>
    <col min="7169" max="7169" width="68" style="1" customWidth="1"/>
    <col min="7170" max="7170" width="29.140625" style="1" customWidth="1"/>
    <col min="7171" max="7171" width="20.28515625" style="1" customWidth="1"/>
    <col min="7172" max="7424" width="9.140625" style="1"/>
    <col min="7425" max="7425" width="68" style="1" customWidth="1"/>
    <col min="7426" max="7426" width="29.140625" style="1" customWidth="1"/>
    <col min="7427" max="7427" width="20.28515625" style="1" customWidth="1"/>
    <col min="7428" max="7680" width="9.140625" style="1"/>
    <col min="7681" max="7681" width="68" style="1" customWidth="1"/>
    <col min="7682" max="7682" width="29.140625" style="1" customWidth="1"/>
    <col min="7683" max="7683" width="20.28515625" style="1" customWidth="1"/>
    <col min="7684" max="7936" width="9.140625" style="1"/>
    <col min="7937" max="7937" width="68" style="1" customWidth="1"/>
    <col min="7938" max="7938" width="29.140625" style="1" customWidth="1"/>
    <col min="7939" max="7939" width="20.28515625" style="1" customWidth="1"/>
    <col min="7940" max="8192" width="9.140625" style="1"/>
    <col min="8193" max="8193" width="68" style="1" customWidth="1"/>
    <col min="8194" max="8194" width="29.140625" style="1" customWidth="1"/>
    <col min="8195" max="8195" width="20.28515625" style="1" customWidth="1"/>
    <col min="8196" max="8448" width="9.140625" style="1"/>
    <col min="8449" max="8449" width="68" style="1" customWidth="1"/>
    <col min="8450" max="8450" width="29.140625" style="1" customWidth="1"/>
    <col min="8451" max="8451" width="20.28515625" style="1" customWidth="1"/>
    <col min="8452" max="8704" width="9.140625" style="1"/>
    <col min="8705" max="8705" width="68" style="1" customWidth="1"/>
    <col min="8706" max="8706" width="29.140625" style="1" customWidth="1"/>
    <col min="8707" max="8707" width="20.28515625" style="1" customWidth="1"/>
    <col min="8708" max="8960" width="9.140625" style="1"/>
    <col min="8961" max="8961" width="68" style="1" customWidth="1"/>
    <col min="8962" max="8962" width="29.140625" style="1" customWidth="1"/>
    <col min="8963" max="8963" width="20.28515625" style="1" customWidth="1"/>
    <col min="8964" max="9216" width="9.140625" style="1"/>
    <col min="9217" max="9217" width="68" style="1" customWidth="1"/>
    <col min="9218" max="9218" width="29.140625" style="1" customWidth="1"/>
    <col min="9219" max="9219" width="20.28515625" style="1" customWidth="1"/>
    <col min="9220" max="9472" width="9.140625" style="1"/>
    <col min="9473" max="9473" width="68" style="1" customWidth="1"/>
    <col min="9474" max="9474" width="29.140625" style="1" customWidth="1"/>
    <col min="9475" max="9475" width="20.28515625" style="1" customWidth="1"/>
    <col min="9476" max="9728" width="9.140625" style="1"/>
    <col min="9729" max="9729" width="68" style="1" customWidth="1"/>
    <col min="9730" max="9730" width="29.140625" style="1" customWidth="1"/>
    <col min="9731" max="9731" width="20.28515625" style="1" customWidth="1"/>
    <col min="9732" max="9984" width="9.140625" style="1"/>
    <col min="9985" max="9985" width="68" style="1" customWidth="1"/>
    <col min="9986" max="9986" width="29.140625" style="1" customWidth="1"/>
    <col min="9987" max="9987" width="20.28515625" style="1" customWidth="1"/>
    <col min="9988" max="10240" width="9.140625" style="1"/>
    <col min="10241" max="10241" width="68" style="1" customWidth="1"/>
    <col min="10242" max="10242" width="29.140625" style="1" customWidth="1"/>
    <col min="10243" max="10243" width="20.28515625" style="1" customWidth="1"/>
    <col min="10244" max="10496" width="9.140625" style="1"/>
    <col min="10497" max="10497" width="68" style="1" customWidth="1"/>
    <col min="10498" max="10498" width="29.140625" style="1" customWidth="1"/>
    <col min="10499" max="10499" width="20.28515625" style="1" customWidth="1"/>
    <col min="10500" max="10752" width="9.140625" style="1"/>
    <col min="10753" max="10753" width="68" style="1" customWidth="1"/>
    <col min="10754" max="10754" width="29.140625" style="1" customWidth="1"/>
    <col min="10755" max="10755" width="20.28515625" style="1" customWidth="1"/>
    <col min="10756" max="11008" width="9.140625" style="1"/>
    <col min="11009" max="11009" width="68" style="1" customWidth="1"/>
    <col min="11010" max="11010" width="29.140625" style="1" customWidth="1"/>
    <col min="11011" max="11011" width="20.28515625" style="1" customWidth="1"/>
    <col min="11012" max="11264" width="9.140625" style="1"/>
    <col min="11265" max="11265" width="68" style="1" customWidth="1"/>
    <col min="11266" max="11266" width="29.140625" style="1" customWidth="1"/>
    <col min="11267" max="11267" width="20.28515625" style="1" customWidth="1"/>
    <col min="11268" max="11520" width="9.140625" style="1"/>
    <col min="11521" max="11521" width="68" style="1" customWidth="1"/>
    <col min="11522" max="11522" width="29.140625" style="1" customWidth="1"/>
    <col min="11523" max="11523" width="20.28515625" style="1" customWidth="1"/>
    <col min="11524" max="11776" width="9.140625" style="1"/>
    <col min="11777" max="11777" width="68" style="1" customWidth="1"/>
    <col min="11778" max="11778" width="29.140625" style="1" customWidth="1"/>
    <col min="11779" max="11779" width="20.28515625" style="1" customWidth="1"/>
    <col min="11780" max="12032" width="9.140625" style="1"/>
    <col min="12033" max="12033" width="68" style="1" customWidth="1"/>
    <col min="12034" max="12034" width="29.140625" style="1" customWidth="1"/>
    <col min="12035" max="12035" width="20.28515625" style="1" customWidth="1"/>
    <col min="12036" max="12288" width="9.140625" style="1"/>
    <col min="12289" max="12289" width="68" style="1" customWidth="1"/>
    <col min="12290" max="12290" width="29.140625" style="1" customWidth="1"/>
    <col min="12291" max="12291" width="20.28515625" style="1" customWidth="1"/>
    <col min="12292" max="12544" width="9.140625" style="1"/>
    <col min="12545" max="12545" width="68" style="1" customWidth="1"/>
    <col min="12546" max="12546" width="29.140625" style="1" customWidth="1"/>
    <col min="12547" max="12547" width="20.28515625" style="1" customWidth="1"/>
    <col min="12548" max="12800" width="9.140625" style="1"/>
    <col min="12801" max="12801" width="68" style="1" customWidth="1"/>
    <col min="12802" max="12802" width="29.140625" style="1" customWidth="1"/>
    <col min="12803" max="12803" width="20.28515625" style="1" customWidth="1"/>
    <col min="12804" max="13056" width="9.140625" style="1"/>
    <col min="13057" max="13057" width="68" style="1" customWidth="1"/>
    <col min="13058" max="13058" width="29.140625" style="1" customWidth="1"/>
    <col min="13059" max="13059" width="20.28515625" style="1" customWidth="1"/>
    <col min="13060" max="13312" width="9.140625" style="1"/>
    <col min="13313" max="13313" width="68" style="1" customWidth="1"/>
    <col min="13314" max="13314" width="29.140625" style="1" customWidth="1"/>
    <col min="13315" max="13315" width="20.28515625" style="1" customWidth="1"/>
    <col min="13316" max="13568" width="9.140625" style="1"/>
    <col min="13569" max="13569" width="68" style="1" customWidth="1"/>
    <col min="13570" max="13570" width="29.140625" style="1" customWidth="1"/>
    <col min="13571" max="13571" width="20.28515625" style="1" customWidth="1"/>
    <col min="13572" max="13824" width="9.140625" style="1"/>
    <col min="13825" max="13825" width="68" style="1" customWidth="1"/>
    <col min="13826" max="13826" width="29.140625" style="1" customWidth="1"/>
    <col min="13827" max="13827" width="20.28515625" style="1" customWidth="1"/>
    <col min="13828" max="14080" width="9.140625" style="1"/>
    <col min="14081" max="14081" width="68" style="1" customWidth="1"/>
    <col min="14082" max="14082" width="29.140625" style="1" customWidth="1"/>
    <col min="14083" max="14083" width="20.28515625" style="1" customWidth="1"/>
    <col min="14084" max="14336" width="9.140625" style="1"/>
    <col min="14337" max="14337" width="68" style="1" customWidth="1"/>
    <col min="14338" max="14338" width="29.140625" style="1" customWidth="1"/>
    <col min="14339" max="14339" width="20.28515625" style="1" customWidth="1"/>
    <col min="14340" max="14592" width="9.140625" style="1"/>
    <col min="14593" max="14593" width="68" style="1" customWidth="1"/>
    <col min="14594" max="14594" width="29.140625" style="1" customWidth="1"/>
    <col min="14595" max="14595" width="20.28515625" style="1" customWidth="1"/>
    <col min="14596" max="14848" width="9.140625" style="1"/>
    <col min="14849" max="14849" width="68" style="1" customWidth="1"/>
    <col min="14850" max="14850" width="29.140625" style="1" customWidth="1"/>
    <col min="14851" max="14851" width="20.28515625" style="1" customWidth="1"/>
    <col min="14852" max="15104" width="9.140625" style="1"/>
    <col min="15105" max="15105" width="68" style="1" customWidth="1"/>
    <col min="15106" max="15106" width="29.140625" style="1" customWidth="1"/>
    <col min="15107" max="15107" width="20.28515625" style="1" customWidth="1"/>
    <col min="15108" max="15360" width="9.140625" style="1"/>
    <col min="15361" max="15361" width="68" style="1" customWidth="1"/>
    <col min="15362" max="15362" width="29.140625" style="1" customWidth="1"/>
    <col min="15363" max="15363" width="20.28515625" style="1" customWidth="1"/>
    <col min="15364" max="15616" width="9.140625" style="1"/>
    <col min="15617" max="15617" width="68" style="1" customWidth="1"/>
    <col min="15618" max="15618" width="29.140625" style="1" customWidth="1"/>
    <col min="15619" max="15619" width="20.28515625" style="1" customWidth="1"/>
    <col min="15620" max="15872" width="9.140625" style="1"/>
    <col min="15873" max="15873" width="68" style="1" customWidth="1"/>
    <col min="15874" max="15874" width="29.140625" style="1" customWidth="1"/>
    <col min="15875" max="15875" width="20.28515625" style="1" customWidth="1"/>
    <col min="15876" max="16128" width="9.140625" style="1"/>
    <col min="16129" max="16129" width="68" style="1" customWidth="1"/>
    <col min="16130" max="16130" width="29.140625" style="1" customWidth="1"/>
    <col min="16131" max="16131" width="20.28515625" style="1" customWidth="1"/>
    <col min="16132" max="16384" width="9.140625" style="1"/>
  </cols>
  <sheetData>
    <row r="2" spans="1:5" ht="15" x14ac:dyDescent="0.25">
      <c r="B2" s="59"/>
    </row>
    <row r="3" spans="1:5" ht="15" x14ac:dyDescent="0.25">
      <c r="B3" s="59"/>
    </row>
    <row r="4" spans="1:5" ht="15" x14ac:dyDescent="0.25">
      <c r="B4" s="59"/>
    </row>
    <row r="5" spans="1:5" ht="15" x14ac:dyDescent="0.25">
      <c r="B5" s="59"/>
    </row>
    <row r="6" spans="1:5" ht="15" x14ac:dyDescent="0.25">
      <c r="B6" s="59"/>
    </row>
    <row r="7" spans="1:5" ht="15" x14ac:dyDescent="0.25">
      <c r="B7" s="59"/>
    </row>
    <row r="13" spans="1:5" ht="15" customHeight="1" x14ac:dyDescent="0.2"/>
    <row r="14" spans="1:5" ht="28.5" customHeight="1" x14ac:dyDescent="0.2">
      <c r="A14" s="3"/>
      <c r="B14" s="3"/>
    </row>
    <row r="15" spans="1:5" ht="21" customHeight="1" x14ac:dyDescent="0.2">
      <c r="A15" s="136" t="s">
        <v>119</v>
      </c>
      <c r="B15" s="136"/>
      <c r="C15" s="136"/>
      <c r="D15" s="136"/>
      <c r="E15" s="136"/>
    </row>
    <row r="16" spans="1:5" ht="18" customHeight="1" x14ac:dyDescent="0.2">
      <c r="A16" s="136"/>
      <c r="B16" s="136"/>
      <c r="C16" s="136"/>
      <c r="D16" s="136"/>
      <c r="E16" s="136"/>
    </row>
    <row r="17" spans="1:5" ht="15.75" x14ac:dyDescent="0.2">
      <c r="A17" s="5"/>
      <c r="B17" s="6"/>
      <c r="E17" s="48" t="s">
        <v>3</v>
      </c>
    </row>
    <row r="18" spans="1:5" ht="27" customHeight="1" x14ac:dyDescent="0.2">
      <c r="A18" s="141" t="s">
        <v>1</v>
      </c>
      <c r="B18" s="143" t="s">
        <v>4</v>
      </c>
      <c r="C18" s="138" t="s">
        <v>106</v>
      </c>
      <c r="D18" s="139"/>
      <c r="E18" s="140"/>
    </row>
    <row r="19" spans="1:5" ht="30" customHeight="1" x14ac:dyDescent="0.2">
      <c r="A19" s="142"/>
      <c r="B19" s="144"/>
      <c r="C19" s="46">
        <v>2025</v>
      </c>
      <c r="D19" s="46">
        <v>2026</v>
      </c>
      <c r="E19" s="46">
        <v>2027</v>
      </c>
    </row>
    <row r="20" spans="1:5" ht="15.75" customHeight="1" x14ac:dyDescent="0.2">
      <c r="A20" s="8" t="s">
        <v>5</v>
      </c>
      <c r="B20" s="7" t="s">
        <v>6</v>
      </c>
      <c r="C20" s="49">
        <f>C21+C25+C30+C32+C34+C40+C43+C45+C49+C23</f>
        <v>275653.913</v>
      </c>
      <c r="D20" s="49">
        <f>D21+D25+D30+D32+D34+D40+D43+D45+D49+D23</f>
        <v>289502.93199999997</v>
      </c>
      <c r="E20" s="49">
        <f>E21+E25+E30+E32+E34+E40+E43+E45+E49+E23</f>
        <v>312786.58199999994</v>
      </c>
    </row>
    <row r="21" spans="1:5" s="9" customFormat="1" ht="16.149999999999999" customHeight="1" x14ac:dyDescent="0.2">
      <c r="A21" s="8" t="s">
        <v>7</v>
      </c>
      <c r="B21" s="7" t="s">
        <v>8</v>
      </c>
      <c r="C21" s="49">
        <f>C22</f>
        <v>185013.8</v>
      </c>
      <c r="D21" s="49">
        <f>D22</f>
        <v>196301</v>
      </c>
      <c r="E21" s="49">
        <f>E22</f>
        <v>207321.8</v>
      </c>
    </row>
    <row r="22" spans="1:5" s="9" customFormat="1" ht="16.149999999999999" customHeight="1" x14ac:dyDescent="0.25">
      <c r="A22" s="43" t="s">
        <v>9</v>
      </c>
      <c r="B22" s="17" t="s">
        <v>10</v>
      </c>
      <c r="C22" s="50">
        <v>185013.8</v>
      </c>
      <c r="D22" s="50">
        <v>196301</v>
      </c>
      <c r="E22" s="50">
        <v>207321.8</v>
      </c>
    </row>
    <row r="23" spans="1:5" ht="32.450000000000003" customHeight="1" x14ac:dyDescent="0.2">
      <c r="A23" s="13" t="s">
        <v>11</v>
      </c>
      <c r="B23" s="7" t="s">
        <v>12</v>
      </c>
      <c r="C23" s="49">
        <f>C24</f>
        <v>26986.1</v>
      </c>
      <c r="D23" s="49">
        <f>D24</f>
        <v>28078.6</v>
      </c>
      <c r="E23" s="49">
        <f>E24</f>
        <v>38459.599999999999</v>
      </c>
    </row>
    <row r="24" spans="1:5" s="2" customFormat="1" ht="29.25" customHeight="1" x14ac:dyDescent="0.25">
      <c r="A24" s="12" t="s">
        <v>13</v>
      </c>
      <c r="B24" s="14" t="s">
        <v>14</v>
      </c>
      <c r="C24" s="51">
        <v>26986.1</v>
      </c>
      <c r="D24" s="51">
        <v>28078.6</v>
      </c>
      <c r="E24" s="51">
        <v>38459.599999999999</v>
      </c>
    </row>
    <row r="25" spans="1:5" s="9" customFormat="1" ht="14.25" customHeight="1" x14ac:dyDescent="0.2">
      <c r="A25" s="15" t="s">
        <v>15</v>
      </c>
      <c r="B25" s="7" t="s">
        <v>16</v>
      </c>
      <c r="C25" s="49">
        <f>C26+C27+C28+C29</f>
        <v>13448.4</v>
      </c>
      <c r="D25" s="49">
        <f>D26+D27+D28+D29</f>
        <v>14270.800000000001</v>
      </c>
      <c r="E25" s="49">
        <f>E26+E27+E28+E29</f>
        <v>14841.7</v>
      </c>
    </row>
    <row r="26" spans="1:5" s="9" customFormat="1" ht="30" customHeight="1" x14ac:dyDescent="0.25">
      <c r="A26" s="16" t="s">
        <v>17</v>
      </c>
      <c r="B26" s="17" t="s">
        <v>18</v>
      </c>
      <c r="C26" s="50">
        <v>8505.4</v>
      </c>
      <c r="D26" s="50">
        <v>8845.6</v>
      </c>
      <c r="E26" s="50">
        <v>9199.4</v>
      </c>
    </row>
    <row r="27" spans="1:5" ht="24" hidden="1" customHeight="1" x14ac:dyDescent="0.2">
      <c r="A27" s="18" t="s">
        <v>19</v>
      </c>
      <c r="B27" s="19" t="s">
        <v>20</v>
      </c>
      <c r="C27" s="52">
        <v>0</v>
      </c>
      <c r="D27" s="52"/>
      <c r="E27" s="52"/>
    </row>
    <row r="28" spans="1:5" ht="15" customHeight="1" x14ac:dyDescent="0.2">
      <c r="A28" s="20" t="s">
        <v>21</v>
      </c>
      <c r="B28" s="11" t="s">
        <v>22</v>
      </c>
      <c r="C28" s="53">
        <v>1131</v>
      </c>
      <c r="D28" s="53">
        <v>1460.7</v>
      </c>
      <c r="E28" s="53">
        <v>1519.2</v>
      </c>
    </row>
    <row r="29" spans="1:5" ht="15" customHeight="1" x14ac:dyDescent="0.2">
      <c r="A29" s="20" t="s">
        <v>87</v>
      </c>
      <c r="B29" s="11" t="s">
        <v>88</v>
      </c>
      <c r="C29" s="53">
        <v>3812</v>
      </c>
      <c r="D29" s="53">
        <v>3964.5</v>
      </c>
      <c r="E29" s="53">
        <v>4123.1000000000004</v>
      </c>
    </row>
    <row r="30" spans="1:5" s="9" customFormat="1" ht="15" customHeight="1" x14ac:dyDescent="0.2">
      <c r="A30" s="21" t="s">
        <v>23</v>
      </c>
      <c r="B30" s="7" t="s">
        <v>24</v>
      </c>
      <c r="C30" s="49">
        <f>C31</f>
        <v>414</v>
      </c>
      <c r="D30" s="49">
        <f>D31</f>
        <v>146.1</v>
      </c>
      <c r="E30" s="49">
        <f>E31</f>
        <v>152</v>
      </c>
    </row>
    <row r="31" spans="1:5" s="23" customFormat="1" ht="30" customHeight="1" x14ac:dyDescent="0.2">
      <c r="A31" s="20" t="s">
        <v>70</v>
      </c>
      <c r="B31" s="22" t="s">
        <v>69</v>
      </c>
      <c r="C31" s="53">
        <v>414</v>
      </c>
      <c r="D31" s="53">
        <v>146.1</v>
      </c>
      <c r="E31" s="53">
        <v>152</v>
      </c>
    </row>
    <row r="32" spans="1:5" s="9" customFormat="1" ht="40.5" customHeight="1" x14ac:dyDescent="0.2">
      <c r="A32" s="21" t="s">
        <v>25</v>
      </c>
      <c r="B32" s="7" t="s">
        <v>26</v>
      </c>
      <c r="C32" s="49">
        <f>C33</f>
        <v>27267.833999999999</v>
      </c>
      <c r="D32" s="49">
        <f t="shared" ref="D32:E32" si="0">D33</f>
        <v>28260.597000000002</v>
      </c>
      <c r="E32" s="49">
        <f t="shared" si="0"/>
        <v>29290.5</v>
      </c>
    </row>
    <row r="33" spans="1:5" ht="75.75" customHeight="1" x14ac:dyDescent="0.25">
      <c r="A33" s="10" t="s">
        <v>27</v>
      </c>
      <c r="B33" s="11" t="s">
        <v>28</v>
      </c>
      <c r="C33" s="50">
        <v>27267.833999999999</v>
      </c>
      <c r="D33" s="50">
        <v>28260.597000000002</v>
      </c>
      <c r="E33" s="50">
        <v>29290.5</v>
      </c>
    </row>
    <row r="34" spans="1:5" s="26" customFormat="1" ht="15" customHeight="1" x14ac:dyDescent="0.2">
      <c r="A34" s="24" t="s">
        <v>29</v>
      </c>
      <c r="B34" s="25" t="s">
        <v>30</v>
      </c>
      <c r="C34" s="49">
        <f>C35</f>
        <v>1033.69</v>
      </c>
      <c r="D34" s="49">
        <f>D35</f>
        <v>1075.05</v>
      </c>
      <c r="E34" s="49">
        <f>E35</f>
        <v>1118.05</v>
      </c>
    </row>
    <row r="35" spans="1:5" s="23" customFormat="1" ht="16.5" customHeight="1" x14ac:dyDescent="0.2">
      <c r="A35" s="27" t="s">
        <v>31</v>
      </c>
      <c r="B35" s="22" t="s">
        <v>32</v>
      </c>
      <c r="C35" s="50">
        <v>1033.69</v>
      </c>
      <c r="D35" s="50">
        <v>1075.05</v>
      </c>
      <c r="E35" s="50">
        <v>1118.05</v>
      </c>
    </row>
    <row r="36" spans="1:5" s="23" customFormat="1" ht="28.5" hidden="1" customHeight="1" x14ac:dyDescent="0.2">
      <c r="A36" s="27" t="s">
        <v>33</v>
      </c>
      <c r="B36" s="22" t="s">
        <v>34</v>
      </c>
      <c r="C36" s="53">
        <v>101.75</v>
      </c>
      <c r="D36" s="54"/>
      <c r="E36" s="54"/>
    </row>
    <row r="37" spans="1:5" s="23" customFormat="1" ht="13.5" hidden="1" customHeight="1" x14ac:dyDescent="0.2">
      <c r="A37" s="27" t="s">
        <v>35</v>
      </c>
      <c r="B37" s="22" t="s">
        <v>36</v>
      </c>
      <c r="C37" s="53">
        <v>0.66</v>
      </c>
      <c r="D37" s="54"/>
      <c r="E37" s="54"/>
    </row>
    <row r="38" spans="1:5" s="23" customFormat="1" ht="14.25" hidden="1" customHeight="1" x14ac:dyDescent="0.2">
      <c r="A38" s="27" t="s">
        <v>62</v>
      </c>
      <c r="B38" s="22" t="s">
        <v>63</v>
      </c>
      <c r="C38" s="53">
        <v>825</v>
      </c>
      <c r="D38" s="54"/>
      <c r="E38" s="54"/>
    </row>
    <row r="39" spans="1:5" s="23" customFormat="1" ht="14.25" hidden="1" customHeight="1" x14ac:dyDescent="0.2">
      <c r="A39" s="27" t="s">
        <v>64</v>
      </c>
      <c r="B39" s="22" t="s">
        <v>65</v>
      </c>
      <c r="C39" s="53">
        <v>691.24</v>
      </c>
      <c r="D39" s="54"/>
      <c r="E39" s="54"/>
    </row>
    <row r="40" spans="1:5" s="9" customFormat="1" ht="30" customHeight="1" x14ac:dyDescent="0.2">
      <c r="A40" s="21" t="s">
        <v>37</v>
      </c>
      <c r="B40" s="7" t="s">
        <v>38</v>
      </c>
      <c r="C40" s="49">
        <f>C41+C42</f>
        <v>19673.388999999999</v>
      </c>
      <c r="D40" s="49">
        <f>D41+D42</f>
        <v>19503.384999999998</v>
      </c>
      <c r="E40" s="49">
        <f>E41+E42</f>
        <v>19682.792000000001</v>
      </c>
    </row>
    <row r="41" spans="1:5" s="23" customFormat="1" ht="16.5" customHeight="1" x14ac:dyDescent="0.25">
      <c r="A41" s="10" t="s">
        <v>67</v>
      </c>
      <c r="B41" s="22" t="s">
        <v>39</v>
      </c>
      <c r="C41" s="50">
        <v>19407.294999999998</v>
      </c>
      <c r="D41" s="50">
        <v>19450.384999999998</v>
      </c>
      <c r="E41" s="50">
        <v>19629.792000000001</v>
      </c>
    </row>
    <row r="42" spans="1:5" s="23" customFormat="1" ht="18.75" customHeight="1" x14ac:dyDescent="0.25">
      <c r="A42" s="10" t="s">
        <v>68</v>
      </c>
      <c r="B42" s="22" t="s">
        <v>66</v>
      </c>
      <c r="C42" s="50">
        <v>266.09399999999999</v>
      </c>
      <c r="D42" s="50">
        <v>53</v>
      </c>
      <c r="E42" s="50">
        <v>53</v>
      </c>
    </row>
    <row r="43" spans="1:5" s="9" customFormat="1" ht="29.25" customHeight="1" x14ac:dyDescent="0.2">
      <c r="A43" s="21" t="s">
        <v>40</v>
      </c>
      <c r="B43" s="7" t="s">
        <v>41</v>
      </c>
      <c r="C43" s="49">
        <f>C44</f>
        <v>679</v>
      </c>
      <c r="D43" s="49">
        <f>D44</f>
        <v>705</v>
      </c>
      <c r="E43" s="49">
        <f>E44</f>
        <v>732.04</v>
      </c>
    </row>
    <row r="44" spans="1:5" ht="28.5" customHeight="1" x14ac:dyDescent="0.25">
      <c r="A44" s="28" t="s">
        <v>42</v>
      </c>
      <c r="B44" s="11" t="s">
        <v>43</v>
      </c>
      <c r="C44" s="50">
        <v>679</v>
      </c>
      <c r="D44" s="50">
        <v>705</v>
      </c>
      <c r="E44" s="50">
        <v>732.04</v>
      </c>
    </row>
    <row r="45" spans="1:5" s="9" customFormat="1" ht="15" customHeight="1" x14ac:dyDescent="0.2">
      <c r="A45" s="21" t="s">
        <v>44</v>
      </c>
      <c r="B45" s="7" t="s">
        <v>45</v>
      </c>
      <c r="C45" s="49">
        <f>SUM(C46:C48)</f>
        <v>1137.7</v>
      </c>
      <c r="D45" s="49">
        <f>SUM(D46:D48)</f>
        <v>1162.4000000000001</v>
      </c>
      <c r="E45" s="49">
        <f>SUM(E46:E48)</f>
        <v>1188.0999999999999</v>
      </c>
    </row>
    <row r="46" spans="1:5" s="9" customFormat="1" ht="30.75" customHeight="1" x14ac:dyDescent="0.25">
      <c r="A46" s="28" t="s">
        <v>96</v>
      </c>
      <c r="B46" s="11" t="s">
        <v>97</v>
      </c>
      <c r="C46" s="50">
        <f>11.1+14.7+1.9+7.9</f>
        <v>35.599999999999994</v>
      </c>
      <c r="D46" s="50">
        <v>36.799999999999997</v>
      </c>
      <c r="E46" s="50">
        <v>38.299999999999997</v>
      </c>
    </row>
    <row r="47" spans="1:5" s="9" customFormat="1" ht="90" customHeight="1" x14ac:dyDescent="0.25">
      <c r="A47" s="28" t="s">
        <v>89</v>
      </c>
      <c r="B47" s="11" t="s">
        <v>90</v>
      </c>
      <c r="C47" s="50">
        <v>137.9</v>
      </c>
      <c r="D47" s="50">
        <v>143.6</v>
      </c>
      <c r="E47" s="50">
        <v>149.30000000000001</v>
      </c>
    </row>
    <row r="48" spans="1:5" s="9" customFormat="1" ht="17.25" customHeight="1" x14ac:dyDescent="0.25">
      <c r="A48" s="28" t="s">
        <v>98</v>
      </c>
      <c r="B48" s="11" t="s">
        <v>99</v>
      </c>
      <c r="C48" s="50">
        <v>964.2</v>
      </c>
      <c r="D48" s="50">
        <v>982</v>
      </c>
      <c r="E48" s="50">
        <v>1000.5</v>
      </c>
    </row>
    <row r="49" spans="1:5" s="9" customFormat="1" ht="14.25" x14ac:dyDescent="0.2">
      <c r="A49" s="21" t="s">
        <v>46</v>
      </c>
      <c r="B49" s="7" t="s">
        <v>47</v>
      </c>
      <c r="C49" s="49">
        <f>C50+C51</f>
        <v>0</v>
      </c>
      <c r="D49" s="49">
        <f t="shared" ref="D49:E49" si="1">D50+D51</f>
        <v>0</v>
      </c>
      <c r="E49" s="49">
        <f t="shared" si="1"/>
        <v>0</v>
      </c>
    </row>
    <row r="50" spans="1:5" ht="15" customHeight="1" x14ac:dyDescent="0.25">
      <c r="A50" s="28" t="s">
        <v>48</v>
      </c>
      <c r="B50" s="11" t="s">
        <v>49</v>
      </c>
      <c r="C50" s="53">
        <v>0</v>
      </c>
      <c r="D50" s="53">
        <v>0</v>
      </c>
      <c r="E50" s="53">
        <v>0</v>
      </c>
    </row>
    <row r="51" spans="1:5" ht="15" customHeight="1" x14ac:dyDescent="0.25">
      <c r="A51" s="28" t="s">
        <v>107</v>
      </c>
      <c r="B51" s="11" t="s">
        <v>108</v>
      </c>
      <c r="C51" s="53">
        <v>0</v>
      </c>
      <c r="D51" s="53">
        <v>0</v>
      </c>
      <c r="E51" s="53">
        <v>0</v>
      </c>
    </row>
    <row r="52" spans="1:5" ht="14.25" x14ac:dyDescent="0.2">
      <c r="A52" s="21" t="s">
        <v>50</v>
      </c>
      <c r="B52" s="7" t="s">
        <v>51</v>
      </c>
      <c r="C52" s="49">
        <f>C53+C76</f>
        <v>1981493.8146900001</v>
      </c>
      <c r="D52" s="49">
        <f t="shared" ref="D52:E52" si="2">D53+D76</f>
        <v>1679159.8054399998</v>
      </c>
      <c r="E52" s="49">
        <f t="shared" si="2"/>
        <v>1666231.84</v>
      </c>
    </row>
    <row r="53" spans="1:5" s="9" customFormat="1" ht="30.75" customHeight="1" x14ac:dyDescent="0.2">
      <c r="A53" s="21" t="s">
        <v>52</v>
      </c>
      <c r="B53" s="42" t="s">
        <v>71</v>
      </c>
      <c r="C53" s="49">
        <f>C54+C57+C64+C69</f>
        <v>1981722.8475200001</v>
      </c>
      <c r="D53" s="49">
        <f>D54+D57+D64+D69</f>
        <v>1679209.8054399998</v>
      </c>
      <c r="E53" s="49">
        <f>E54+E57+E64+E69</f>
        <v>1666281.84</v>
      </c>
    </row>
    <row r="54" spans="1:5" s="9" customFormat="1" ht="20.45" customHeight="1" x14ac:dyDescent="0.2">
      <c r="A54" s="30" t="s">
        <v>53</v>
      </c>
      <c r="B54" s="31" t="s">
        <v>72</v>
      </c>
      <c r="C54" s="49">
        <f>C55+C56</f>
        <v>376881.69999999995</v>
      </c>
      <c r="D54" s="49">
        <f>D55+D56</f>
        <v>253199.1</v>
      </c>
      <c r="E54" s="49">
        <f>E55+E56</f>
        <v>240794.2</v>
      </c>
    </row>
    <row r="55" spans="1:5" ht="15" x14ac:dyDescent="0.2">
      <c r="A55" s="32" t="s">
        <v>75</v>
      </c>
      <c r="B55" s="33" t="s">
        <v>76</v>
      </c>
      <c r="C55" s="53">
        <v>299441.8</v>
      </c>
      <c r="D55" s="53">
        <v>253199.1</v>
      </c>
      <c r="E55" s="50">
        <v>240794.2</v>
      </c>
    </row>
    <row r="56" spans="1:5" ht="30" x14ac:dyDescent="0.25">
      <c r="A56" s="28" t="s">
        <v>84</v>
      </c>
      <c r="B56" s="11" t="s">
        <v>77</v>
      </c>
      <c r="C56" s="53">
        <v>77439.899999999994</v>
      </c>
      <c r="D56" s="53">
        <v>0</v>
      </c>
      <c r="E56" s="53">
        <v>0</v>
      </c>
    </row>
    <row r="57" spans="1:5" s="9" customFormat="1" ht="28.5" x14ac:dyDescent="0.2">
      <c r="A57" s="34" t="s">
        <v>54</v>
      </c>
      <c r="B57" s="35" t="s">
        <v>73</v>
      </c>
      <c r="C57" s="49">
        <f>C63+C60+C58+C61+C62+C59</f>
        <v>166479.76018000001</v>
      </c>
      <c r="D57" s="49">
        <f t="shared" ref="D57:E57" si="3">D63+D60+D58+D61+D62+D59</f>
        <v>107722.01</v>
      </c>
      <c r="E57" s="49">
        <f t="shared" si="3"/>
        <v>107161.84</v>
      </c>
    </row>
    <row r="58" spans="1:5" s="9" customFormat="1" ht="58.5" customHeight="1" x14ac:dyDescent="0.25">
      <c r="A58" s="28" t="s">
        <v>100</v>
      </c>
      <c r="B58" s="11" t="s">
        <v>101</v>
      </c>
      <c r="C58" s="50">
        <v>25352.3</v>
      </c>
      <c r="D58" s="50">
        <v>21313.7</v>
      </c>
      <c r="E58" s="50">
        <v>20685.5</v>
      </c>
    </row>
    <row r="59" spans="1:5" s="9" customFormat="1" ht="30" x14ac:dyDescent="0.25">
      <c r="A59" s="28" t="s">
        <v>109</v>
      </c>
      <c r="B59" s="11" t="s">
        <v>110</v>
      </c>
      <c r="C59" s="50">
        <v>903.03517999999997</v>
      </c>
      <c r="D59" s="50">
        <v>0</v>
      </c>
      <c r="E59" s="50">
        <v>0</v>
      </c>
    </row>
    <row r="60" spans="1:5" s="9" customFormat="1" ht="27" customHeight="1" x14ac:dyDescent="0.25">
      <c r="A60" s="28" t="s">
        <v>91</v>
      </c>
      <c r="B60" s="11" t="s">
        <v>92</v>
      </c>
      <c r="C60" s="50">
        <v>194.76</v>
      </c>
      <c r="D60" s="50">
        <v>195.11</v>
      </c>
      <c r="E60" s="50">
        <v>183.14</v>
      </c>
    </row>
    <row r="61" spans="1:5" s="9" customFormat="1" ht="27.75" customHeight="1" x14ac:dyDescent="0.25">
      <c r="A61" s="28" t="s">
        <v>102</v>
      </c>
      <c r="B61" s="11" t="s">
        <v>103</v>
      </c>
      <c r="C61" s="50">
        <v>37240.6</v>
      </c>
      <c r="D61" s="50">
        <v>0</v>
      </c>
      <c r="E61" s="50">
        <v>0</v>
      </c>
    </row>
    <row r="62" spans="1:5" s="9" customFormat="1" ht="42.75" customHeight="1" x14ac:dyDescent="0.25">
      <c r="A62" s="28" t="s">
        <v>105</v>
      </c>
      <c r="B62" s="11" t="s">
        <v>104</v>
      </c>
      <c r="C62" s="50">
        <v>13668.5</v>
      </c>
      <c r="D62" s="50">
        <v>0</v>
      </c>
      <c r="E62" s="50">
        <v>0</v>
      </c>
    </row>
    <row r="63" spans="1:5" s="9" customFormat="1" ht="15" x14ac:dyDescent="0.25">
      <c r="A63" s="28" t="s">
        <v>55</v>
      </c>
      <c r="B63" s="11" t="s">
        <v>78</v>
      </c>
      <c r="C63" s="50">
        <v>89120.565000000002</v>
      </c>
      <c r="D63" s="50">
        <v>86213.2</v>
      </c>
      <c r="E63" s="50">
        <v>86293.2</v>
      </c>
    </row>
    <row r="64" spans="1:5" s="9" customFormat="1" ht="14.25" x14ac:dyDescent="0.2">
      <c r="A64" s="34" t="s">
        <v>56</v>
      </c>
      <c r="B64" s="42" t="s">
        <v>74</v>
      </c>
      <c r="C64" s="55">
        <f>C65+C68+C66+C67</f>
        <v>1341976.1000000001</v>
      </c>
      <c r="D64" s="55">
        <f t="shared" ref="D64:E64" si="4">D65+D68+D66+D67</f>
        <v>1234008</v>
      </c>
      <c r="E64" s="55">
        <f t="shared" si="4"/>
        <v>1235111.8</v>
      </c>
    </row>
    <row r="65" spans="1:5" s="29" customFormat="1" ht="30" customHeight="1" x14ac:dyDescent="0.2">
      <c r="A65" s="36" t="s">
        <v>85</v>
      </c>
      <c r="B65" s="11" t="s">
        <v>79</v>
      </c>
      <c r="C65" s="50">
        <v>195524.3</v>
      </c>
      <c r="D65" s="50">
        <v>160333.9</v>
      </c>
      <c r="E65" s="50">
        <v>161525.79999999999</v>
      </c>
    </row>
    <row r="66" spans="1:5" s="29" customFormat="1" ht="60.75" customHeight="1" x14ac:dyDescent="0.2">
      <c r="A66" s="32" t="s">
        <v>57</v>
      </c>
      <c r="B66" s="11" t="s">
        <v>80</v>
      </c>
      <c r="C66" s="50">
        <v>6.7</v>
      </c>
      <c r="D66" s="50">
        <v>94.3</v>
      </c>
      <c r="E66" s="53">
        <v>6.2</v>
      </c>
    </row>
    <row r="67" spans="1:5" s="29" customFormat="1" ht="31.5" customHeight="1" x14ac:dyDescent="0.2">
      <c r="A67" s="32" t="s">
        <v>120</v>
      </c>
      <c r="B67" s="11" t="s">
        <v>121</v>
      </c>
      <c r="C67" s="50">
        <v>6588.6</v>
      </c>
      <c r="D67" s="50">
        <v>6588.6</v>
      </c>
      <c r="E67" s="53">
        <v>6588.6</v>
      </c>
    </row>
    <row r="68" spans="1:5" s="29" customFormat="1" ht="15" x14ac:dyDescent="0.25">
      <c r="A68" s="28" t="s">
        <v>58</v>
      </c>
      <c r="B68" s="11" t="s">
        <v>81</v>
      </c>
      <c r="C68" s="56">
        <v>1139856.5</v>
      </c>
      <c r="D68" s="56">
        <v>1066991.2</v>
      </c>
      <c r="E68" s="50">
        <v>1066991.2</v>
      </c>
    </row>
    <row r="69" spans="1:5" s="9" customFormat="1" ht="16.5" customHeight="1" x14ac:dyDescent="0.2">
      <c r="A69" s="21" t="s">
        <v>59</v>
      </c>
      <c r="B69" s="42" t="s">
        <v>82</v>
      </c>
      <c r="C69" s="49">
        <f>C70+C72+C73+C74+C75+C71</f>
        <v>96385.28734000001</v>
      </c>
      <c r="D69" s="49">
        <f t="shared" ref="D69:E69" si="5">D70+D72+D73+D74+D75+D71</f>
        <v>84280.695439999996</v>
      </c>
      <c r="E69" s="49">
        <f t="shared" si="5"/>
        <v>83214</v>
      </c>
    </row>
    <row r="70" spans="1:5" ht="47.25" customHeight="1" x14ac:dyDescent="0.2">
      <c r="A70" s="32" t="s">
        <v>86</v>
      </c>
      <c r="B70" s="22" t="s">
        <v>83</v>
      </c>
      <c r="C70" s="50">
        <v>2340.1251000000002</v>
      </c>
      <c r="D70" s="50">
        <v>1194.4954399999999</v>
      </c>
      <c r="E70" s="53">
        <v>0</v>
      </c>
    </row>
    <row r="71" spans="1:5" ht="120.75" customHeight="1" x14ac:dyDescent="0.2">
      <c r="A71" s="32" t="s">
        <v>123</v>
      </c>
      <c r="B71" s="22" t="s">
        <v>122</v>
      </c>
      <c r="C71" s="50">
        <v>2109.1999999999998</v>
      </c>
      <c r="D71" s="50">
        <v>2109.1999999999998</v>
      </c>
      <c r="E71" s="53">
        <v>2109.1999999999998</v>
      </c>
    </row>
    <row r="72" spans="1:5" ht="61.5" customHeight="1" x14ac:dyDescent="0.2">
      <c r="A72" s="32" t="s">
        <v>111</v>
      </c>
      <c r="B72" s="22" t="s">
        <v>112</v>
      </c>
      <c r="C72" s="50">
        <v>6058.9</v>
      </c>
      <c r="D72" s="50">
        <v>6151.2</v>
      </c>
      <c r="E72" s="53">
        <v>6262.8</v>
      </c>
    </row>
    <row r="73" spans="1:5" ht="59.25" customHeight="1" x14ac:dyDescent="0.25">
      <c r="A73" s="60" t="s">
        <v>113</v>
      </c>
      <c r="B73" s="22" t="s">
        <v>114</v>
      </c>
      <c r="C73" s="50">
        <v>74806.8</v>
      </c>
      <c r="D73" s="50">
        <v>74825.8</v>
      </c>
      <c r="E73" s="53">
        <v>74842</v>
      </c>
    </row>
    <row r="74" spans="1:5" ht="28.5" customHeight="1" x14ac:dyDescent="0.25">
      <c r="A74" s="60" t="s">
        <v>115</v>
      </c>
      <c r="B74" s="22" t="s">
        <v>116</v>
      </c>
      <c r="C74" s="50">
        <f>135.13888+67.57</f>
        <v>202.70887999999999</v>
      </c>
      <c r="D74" s="50">
        <v>0</v>
      </c>
      <c r="E74" s="53">
        <v>0</v>
      </c>
    </row>
    <row r="75" spans="1:5" ht="18" customHeight="1" x14ac:dyDescent="0.2">
      <c r="A75" s="61" t="s">
        <v>117</v>
      </c>
      <c r="B75" s="22" t="s">
        <v>118</v>
      </c>
      <c r="C75" s="50">
        <f>2463.5+8404.05336</f>
        <v>10867.55336</v>
      </c>
      <c r="D75" s="50">
        <v>0</v>
      </c>
      <c r="E75" s="53">
        <v>0</v>
      </c>
    </row>
    <row r="76" spans="1:5" s="37" customFormat="1" ht="16.5" customHeight="1" x14ac:dyDescent="0.2">
      <c r="A76" s="45" t="s">
        <v>93</v>
      </c>
      <c r="B76" s="44" t="s">
        <v>94</v>
      </c>
      <c r="C76" s="57">
        <f>C77</f>
        <v>-229.03282999999999</v>
      </c>
      <c r="D76" s="57">
        <f>D77</f>
        <v>-50</v>
      </c>
      <c r="E76" s="57">
        <f>E77</f>
        <v>-50</v>
      </c>
    </row>
    <row r="77" spans="1:5" ht="29.25" customHeight="1" x14ac:dyDescent="0.25">
      <c r="A77" s="28" t="s">
        <v>60</v>
      </c>
      <c r="B77" s="11" t="s">
        <v>95</v>
      </c>
      <c r="C77" s="58">
        <v>-229.03282999999999</v>
      </c>
      <c r="D77" s="58">
        <v>-50</v>
      </c>
      <c r="E77" s="58">
        <v>-50</v>
      </c>
    </row>
    <row r="78" spans="1:5" ht="14.25" x14ac:dyDescent="0.2">
      <c r="A78" s="137" t="s">
        <v>61</v>
      </c>
      <c r="B78" s="137"/>
      <c r="C78" s="49">
        <f>C52+C20</f>
        <v>2257147.7276900001</v>
      </c>
      <c r="D78" s="49">
        <f>D52+D20</f>
        <v>1968662.7374399998</v>
      </c>
      <c r="E78" s="49">
        <f>E52+E20</f>
        <v>1979018.422</v>
      </c>
    </row>
    <row r="79" spans="1:5" ht="23.25" customHeight="1" x14ac:dyDescent="0.25">
      <c r="A79" s="38"/>
      <c r="B79" s="39"/>
      <c r="C79" s="40"/>
    </row>
    <row r="80" spans="1:5" ht="32.25" customHeight="1" x14ac:dyDescent="0.25">
      <c r="A80" s="41" t="s">
        <v>2</v>
      </c>
      <c r="C80" s="47"/>
      <c r="D80" s="135" t="s">
        <v>0</v>
      </c>
      <c r="E80" s="135"/>
    </row>
  </sheetData>
  <mergeCells count="6">
    <mergeCell ref="D80:E80"/>
    <mergeCell ref="A15:E16"/>
    <mergeCell ref="A78:B78"/>
    <mergeCell ref="C18:E18"/>
    <mergeCell ref="A18:A19"/>
    <mergeCell ref="B18:B19"/>
  </mergeCells>
  <hyperlinks>
    <hyperlink ref="A24" r:id="rId1" display="http://www.consultant.ru/cons/cgi/online.cgi?req=doc&amp;base=LAW&amp;n=198941&amp;rnd=235642.187433877&amp;dst=100606&amp;fld=134" xr:uid="{00000000-0004-0000-0000-000000000000}"/>
    <hyperlink ref="A26" r:id="rId2" display="http://www.consultant.ru/cons/cgi/online.cgi?req=doc&amp;base=LAW&amp;n=208015&amp;rnd=235642.514532630&amp;dst=103572&amp;fld=134" xr:uid="{00000000-0004-0000-0000-000001000000}"/>
    <hyperlink ref="A46" r:id="rId3" location="dst0" display="http://www.consultant.ru/document/cons_doc_LAW_349551/ - dst0" xr:uid="{00000000-0004-0000-0000-000002000000}"/>
  </hyperlinks>
  <pageMargins left="1.1811023622047245" right="0.39370078740157483" top="0.78740157480314965" bottom="0.78740157480314965" header="0.51181102362204722" footer="0"/>
  <pageSetup paperSize="9" scale="59" orientation="portrait" r:id="rId4"/>
  <headerFooter differentFirst="1" alignWithMargins="0">
    <oddHeader>&amp;C&amp;P</oddHeader>
  </headerFooter>
  <rowBreaks count="1" manualBreakCount="1">
    <brk id="59" max="4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1"/>
  <sheetViews>
    <sheetView showGridLines="0" view="pageBreakPreview" zoomScale="90" zoomScaleNormal="100" zoomScaleSheetLayoutView="90" workbookViewId="0">
      <selection activeCell="K623" sqref="K623"/>
    </sheetView>
  </sheetViews>
  <sheetFormatPr defaultColWidth="9.140625" defaultRowHeight="15.75" x14ac:dyDescent="0.25"/>
  <cols>
    <col min="1" max="1" width="58.42578125" style="107" customWidth="1"/>
    <col min="2" max="2" width="13.28515625" style="112" customWidth="1"/>
    <col min="3" max="3" width="8.5703125" style="112" customWidth="1"/>
    <col min="4" max="4" width="9.5703125" style="112" customWidth="1"/>
    <col min="5" max="5" width="11.5703125" style="107" customWidth="1"/>
    <col min="6" max="6" width="11.7109375" style="107" customWidth="1"/>
    <col min="7" max="7" width="11.85546875" style="107" customWidth="1"/>
    <col min="8" max="241" width="9.140625" style="107" customWidth="1"/>
    <col min="242" max="16384" width="9.140625" style="107"/>
  </cols>
  <sheetData>
    <row r="1" spans="1:7" x14ac:dyDescent="0.25">
      <c r="A1" s="77"/>
      <c r="B1" s="82"/>
      <c r="C1" s="82"/>
      <c r="D1" s="82"/>
      <c r="E1" s="77"/>
      <c r="F1" s="77"/>
      <c r="G1" s="77"/>
    </row>
    <row r="2" spans="1:7" x14ac:dyDescent="0.25">
      <c r="A2" s="77"/>
      <c r="B2" s="82"/>
      <c r="C2" s="82"/>
      <c r="D2" s="82"/>
      <c r="E2" s="77"/>
      <c r="F2" s="77"/>
      <c r="G2" s="77"/>
    </row>
    <row r="3" spans="1:7" x14ac:dyDescent="0.25">
      <c r="A3" s="77"/>
      <c r="B3" s="82"/>
      <c r="C3" s="82"/>
      <c r="D3" s="82"/>
      <c r="E3" s="77"/>
      <c r="F3" s="77"/>
      <c r="G3" s="77"/>
    </row>
    <row r="4" spans="1:7" x14ac:dyDescent="0.25">
      <c r="A4" s="77"/>
      <c r="B4" s="82"/>
      <c r="C4" s="82"/>
      <c r="D4" s="82"/>
      <c r="E4" s="77"/>
      <c r="F4" s="77"/>
      <c r="G4" s="77"/>
    </row>
    <row r="5" spans="1:7" x14ac:dyDescent="0.25">
      <c r="A5" s="77"/>
      <c r="B5" s="82"/>
      <c r="C5" s="82"/>
      <c r="D5" s="82"/>
      <c r="E5" s="77"/>
      <c r="F5" s="77"/>
      <c r="G5" s="77"/>
    </row>
    <row r="6" spans="1:7" x14ac:dyDescent="0.25">
      <c r="A6" s="77"/>
      <c r="B6" s="82"/>
      <c r="C6" s="82"/>
      <c r="D6" s="82"/>
      <c r="E6" s="77"/>
      <c r="F6" s="77"/>
      <c r="G6" s="77"/>
    </row>
    <row r="7" spans="1:7" x14ac:dyDescent="0.25">
      <c r="A7" s="77"/>
      <c r="B7" s="82"/>
      <c r="C7" s="82"/>
      <c r="D7" s="82"/>
      <c r="E7" s="77"/>
      <c r="F7" s="77"/>
      <c r="G7" s="77"/>
    </row>
    <row r="8" spans="1:7" x14ac:dyDescent="0.25">
      <c r="A8" s="83"/>
      <c r="B8" s="84"/>
      <c r="C8" s="84"/>
      <c r="D8" s="84"/>
      <c r="E8" s="83"/>
      <c r="F8" s="83"/>
      <c r="G8" s="83"/>
    </row>
    <row r="9" spans="1:7" x14ac:dyDescent="0.25">
      <c r="A9" s="83"/>
      <c r="B9" s="84"/>
      <c r="C9" s="84"/>
      <c r="D9" s="84"/>
      <c r="E9" s="83"/>
      <c r="F9" s="83"/>
      <c r="G9" s="83"/>
    </row>
    <row r="10" spans="1:7" x14ac:dyDescent="0.25">
      <c r="A10" s="83"/>
      <c r="B10" s="84"/>
      <c r="C10" s="84"/>
      <c r="D10" s="84"/>
      <c r="E10" s="83"/>
      <c r="F10" s="83"/>
      <c r="G10" s="83"/>
    </row>
    <row r="11" spans="1:7" x14ac:dyDescent="0.25">
      <c r="A11" s="83"/>
      <c r="B11" s="84"/>
      <c r="C11" s="84"/>
      <c r="D11" s="84"/>
      <c r="E11" s="83"/>
      <c r="F11" s="83"/>
      <c r="G11" s="83"/>
    </row>
    <row r="12" spans="1:7" x14ac:dyDescent="0.25">
      <c r="A12" s="83"/>
      <c r="B12" s="84"/>
      <c r="C12" s="84"/>
      <c r="D12" s="84"/>
      <c r="E12" s="83"/>
      <c r="F12" s="83"/>
      <c r="G12" s="83"/>
    </row>
    <row r="13" spans="1:7" x14ac:dyDescent="0.25">
      <c r="A13" s="83"/>
      <c r="B13" s="84"/>
      <c r="C13" s="84"/>
      <c r="D13" s="84"/>
      <c r="E13" s="83"/>
      <c r="F13" s="83"/>
      <c r="G13" s="83"/>
    </row>
    <row r="14" spans="1:7" ht="12.75" customHeight="1" x14ac:dyDescent="0.25">
      <c r="A14" s="83"/>
      <c r="B14" s="84"/>
      <c r="C14" s="84"/>
      <c r="D14" s="84"/>
      <c r="E14" s="83"/>
      <c r="F14" s="83"/>
      <c r="G14" s="83"/>
    </row>
    <row r="15" spans="1:7" ht="52.5" customHeight="1" x14ac:dyDescent="0.3">
      <c r="A15" s="149" t="s">
        <v>760</v>
      </c>
      <c r="B15" s="149"/>
      <c r="C15" s="149"/>
      <c r="D15" s="149"/>
      <c r="E15" s="149"/>
      <c r="F15" s="149"/>
      <c r="G15" s="149"/>
    </row>
    <row r="16" spans="1:7" ht="16.5" customHeight="1" x14ac:dyDescent="0.3">
      <c r="A16" s="125"/>
      <c r="B16" s="125"/>
      <c r="C16" s="125"/>
      <c r="D16" s="125"/>
      <c r="E16" s="125"/>
      <c r="F16" s="125"/>
      <c r="G16" s="125"/>
    </row>
    <row r="17" spans="1:7" ht="15.75" customHeight="1" x14ac:dyDescent="0.25">
      <c r="A17" s="150" t="s">
        <v>752</v>
      </c>
      <c r="B17" s="151" t="s">
        <v>126</v>
      </c>
      <c r="C17" s="151"/>
      <c r="D17" s="151"/>
      <c r="E17" s="152" t="s">
        <v>106</v>
      </c>
      <c r="F17" s="152"/>
      <c r="G17" s="152"/>
    </row>
    <row r="18" spans="1:7" ht="36" x14ac:dyDescent="0.25">
      <c r="A18" s="150"/>
      <c r="B18" s="127" t="s">
        <v>753</v>
      </c>
      <c r="C18" s="127" t="s">
        <v>754</v>
      </c>
      <c r="D18" s="126" t="s">
        <v>755</v>
      </c>
      <c r="E18" s="79" t="s">
        <v>756</v>
      </c>
      <c r="F18" s="79" t="s">
        <v>757</v>
      </c>
      <c r="G18" s="79" t="s">
        <v>758</v>
      </c>
    </row>
    <row r="19" spans="1:7" ht="12.75" customHeight="1" x14ac:dyDescent="0.25">
      <c r="A19" s="80">
        <v>1</v>
      </c>
      <c r="B19" s="81">
        <v>2</v>
      </c>
      <c r="C19" s="81">
        <v>3</v>
      </c>
      <c r="D19" s="81">
        <v>4</v>
      </c>
      <c r="E19" s="128">
        <v>5</v>
      </c>
      <c r="F19" s="128">
        <v>6</v>
      </c>
      <c r="G19" s="128">
        <v>7</v>
      </c>
    </row>
    <row r="20" spans="1:7" s="77" customFormat="1" ht="31.5" x14ac:dyDescent="0.25">
      <c r="A20" s="108" t="s">
        <v>182</v>
      </c>
      <c r="B20" s="113" t="s">
        <v>183</v>
      </c>
      <c r="C20" s="114" t="s">
        <v>184</v>
      </c>
      <c r="D20" s="115">
        <v>0</v>
      </c>
      <c r="E20" s="109">
        <v>1580439.6</v>
      </c>
      <c r="F20" s="109">
        <v>1381808.1</v>
      </c>
      <c r="G20" s="109">
        <v>1385626</v>
      </c>
    </row>
    <row r="21" spans="1:7" ht="31.5" x14ac:dyDescent="0.25">
      <c r="A21" s="110" t="s">
        <v>185</v>
      </c>
      <c r="B21" s="116" t="s">
        <v>186</v>
      </c>
      <c r="C21" s="117" t="s">
        <v>184</v>
      </c>
      <c r="D21" s="118">
        <v>0</v>
      </c>
      <c r="E21" s="111">
        <v>1535114.3</v>
      </c>
      <c r="F21" s="111">
        <v>1351492.9</v>
      </c>
      <c r="G21" s="111">
        <v>1355565.1</v>
      </c>
    </row>
    <row r="22" spans="1:7" ht="31.5" x14ac:dyDescent="0.25">
      <c r="A22" s="110" t="s">
        <v>187</v>
      </c>
      <c r="B22" s="116" t="s">
        <v>188</v>
      </c>
      <c r="C22" s="117" t="s">
        <v>184</v>
      </c>
      <c r="D22" s="118">
        <v>0</v>
      </c>
      <c r="E22" s="111">
        <v>395162.3</v>
      </c>
      <c r="F22" s="111">
        <v>330114.2</v>
      </c>
      <c r="G22" s="111">
        <v>340689.7</v>
      </c>
    </row>
    <row r="23" spans="1:7" ht="31.5" x14ac:dyDescent="0.25">
      <c r="A23" s="110" t="s">
        <v>189</v>
      </c>
      <c r="B23" s="116" t="s">
        <v>190</v>
      </c>
      <c r="C23" s="117" t="s">
        <v>184</v>
      </c>
      <c r="D23" s="118">
        <v>0</v>
      </c>
      <c r="E23" s="111">
        <v>1071</v>
      </c>
      <c r="F23" s="111">
        <v>971</v>
      </c>
      <c r="G23" s="111">
        <v>971</v>
      </c>
    </row>
    <row r="24" spans="1:7" ht="31.5" x14ac:dyDescent="0.25">
      <c r="A24" s="110" t="s">
        <v>191</v>
      </c>
      <c r="B24" s="116" t="s">
        <v>190</v>
      </c>
      <c r="C24" s="117" t="s">
        <v>192</v>
      </c>
      <c r="D24" s="118">
        <v>0</v>
      </c>
      <c r="E24" s="111">
        <v>1071</v>
      </c>
      <c r="F24" s="111">
        <v>971</v>
      </c>
      <c r="G24" s="111">
        <v>971</v>
      </c>
    </row>
    <row r="25" spans="1:7" x14ac:dyDescent="0.25">
      <c r="A25" s="110" t="s">
        <v>193</v>
      </c>
      <c r="B25" s="116" t="s">
        <v>190</v>
      </c>
      <c r="C25" s="117" t="s">
        <v>192</v>
      </c>
      <c r="D25" s="118">
        <v>701</v>
      </c>
      <c r="E25" s="111">
        <v>1071</v>
      </c>
      <c r="F25" s="111">
        <v>971</v>
      </c>
      <c r="G25" s="111">
        <v>971</v>
      </c>
    </row>
    <row r="26" spans="1:7" ht="17.25" customHeight="1" x14ac:dyDescent="0.25">
      <c r="A26" s="110" t="s">
        <v>194</v>
      </c>
      <c r="B26" s="116" t="s">
        <v>195</v>
      </c>
      <c r="C26" s="117" t="s">
        <v>184</v>
      </c>
      <c r="D26" s="118">
        <v>0</v>
      </c>
      <c r="E26" s="111">
        <v>448.4</v>
      </c>
      <c r="F26" s="111">
        <v>96</v>
      </c>
      <c r="G26" s="111">
        <v>96</v>
      </c>
    </row>
    <row r="27" spans="1:7" ht="31.5" x14ac:dyDescent="0.25">
      <c r="A27" s="110" t="s">
        <v>191</v>
      </c>
      <c r="B27" s="116" t="s">
        <v>195</v>
      </c>
      <c r="C27" s="117" t="s">
        <v>192</v>
      </c>
      <c r="D27" s="118">
        <v>0</v>
      </c>
      <c r="E27" s="111">
        <v>448.4</v>
      </c>
      <c r="F27" s="111">
        <v>96</v>
      </c>
      <c r="G27" s="111">
        <v>96</v>
      </c>
    </row>
    <row r="28" spans="1:7" x14ac:dyDescent="0.25">
      <c r="A28" s="110" t="s">
        <v>193</v>
      </c>
      <c r="B28" s="116" t="s">
        <v>195</v>
      </c>
      <c r="C28" s="117" t="s">
        <v>192</v>
      </c>
      <c r="D28" s="118">
        <v>701</v>
      </c>
      <c r="E28" s="111">
        <v>448.4</v>
      </c>
      <c r="F28" s="111">
        <v>96</v>
      </c>
      <c r="G28" s="111">
        <v>96</v>
      </c>
    </row>
    <row r="29" spans="1:7" ht="31.5" x14ac:dyDescent="0.25">
      <c r="A29" s="110" t="s">
        <v>196</v>
      </c>
      <c r="B29" s="116" t="s">
        <v>197</v>
      </c>
      <c r="C29" s="117" t="s">
        <v>184</v>
      </c>
      <c r="D29" s="118">
        <v>0</v>
      </c>
      <c r="E29" s="111">
        <v>148.80000000000001</v>
      </c>
      <c r="F29" s="111">
        <v>148.80000000000001</v>
      </c>
      <c r="G29" s="111">
        <v>148.80000000000001</v>
      </c>
    </row>
    <row r="30" spans="1:7" ht="31.5" x14ac:dyDescent="0.25">
      <c r="A30" s="110" t="s">
        <v>191</v>
      </c>
      <c r="B30" s="116" t="s">
        <v>197</v>
      </c>
      <c r="C30" s="117" t="s">
        <v>192</v>
      </c>
      <c r="D30" s="118">
        <v>0</v>
      </c>
      <c r="E30" s="111">
        <v>148.80000000000001</v>
      </c>
      <c r="F30" s="111">
        <v>148.80000000000001</v>
      </c>
      <c r="G30" s="111">
        <v>148.80000000000001</v>
      </c>
    </row>
    <row r="31" spans="1:7" ht="31.5" x14ac:dyDescent="0.25">
      <c r="A31" s="110" t="s">
        <v>198</v>
      </c>
      <c r="B31" s="116" t="s">
        <v>197</v>
      </c>
      <c r="C31" s="117" t="s">
        <v>192</v>
      </c>
      <c r="D31" s="118">
        <v>705</v>
      </c>
      <c r="E31" s="111">
        <v>148.80000000000001</v>
      </c>
      <c r="F31" s="111">
        <v>148.80000000000001</v>
      </c>
      <c r="G31" s="111">
        <v>148.80000000000001</v>
      </c>
    </row>
    <row r="32" spans="1:7" x14ac:dyDescent="0.25">
      <c r="A32" s="110" t="s">
        <v>199</v>
      </c>
      <c r="B32" s="116" t="s">
        <v>200</v>
      </c>
      <c r="C32" s="117" t="s">
        <v>184</v>
      </c>
      <c r="D32" s="118">
        <v>0</v>
      </c>
      <c r="E32" s="111">
        <v>55650.7</v>
      </c>
      <c r="F32" s="111">
        <v>23460.6</v>
      </c>
      <c r="G32" s="111">
        <v>34162.1</v>
      </c>
    </row>
    <row r="33" spans="1:7" ht="31.5" x14ac:dyDescent="0.25">
      <c r="A33" s="110" t="s">
        <v>191</v>
      </c>
      <c r="B33" s="116" t="s">
        <v>200</v>
      </c>
      <c r="C33" s="117" t="s">
        <v>192</v>
      </c>
      <c r="D33" s="118">
        <v>0</v>
      </c>
      <c r="E33" s="111">
        <v>55294.2</v>
      </c>
      <c r="F33" s="111">
        <v>23104.1</v>
      </c>
      <c r="G33" s="111">
        <v>33805.599999999999</v>
      </c>
    </row>
    <row r="34" spans="1:7" x14ac:dyDescent="0.25">
      <c r="A34" s="110" t="s">
        <v>193</v>
      </c>
      <c r="B34" s="116" t="s">
        <v>200</v>
      </c>
      <c r="C34" s="117" t="s">
        <v>192</v>
      </c>
      <c r="D34" s="118">
        <v>701</v>
      </c>
      <c r="E34" s="111">
        <v>55294.2</v>
      </c>
      <c r="F34" s="111">
        <v>23104.1</v>
      </c>
      <c r="G34" s="111">
        <v>33805.599999999999</v>
      </c>
    </row>
    <row r="35" spans="1:7" x14ac:dyDescent="0.25">
      <c r="A35" s="110" t="s">
        <v>201</v>
      </c>
      <c r="B35" s="116" t="s">
        <v>200</v>
      </c>
      <c r="C35" s="117" t="s">
        <v>202</v>
      </c>
      <c r="D35" s="118">
        <v>0</v>
      </c>
      <c r="E35" s="111">
        <v>356.5</v>
      </c>
      <c r="F35" s="111">
        <v>356.5</v>
      </c>
      <c r="G35" s="111">
        <v>356.5</v>
      </c>
    </row>
    <row r="36" spans="1:7" x14ac:dyDescent="0.25">
      <c r="A36" s="110" t="s">
        <v>193</v>
      </c>
      <c r="B36" s="116" t="s">
        <v>200</v>
      </c>
      <c r="C36" s="117" t="s">
        <v>202</v>
      </c>
      <c r="D36" s="118">
        <v>701</v>
      </c>
      <c r="E36" s="111">
        <v>356.5</v>
      </c>
      <c r="F36" s="111">
        <v>356.5</v>
      </c>
      <c r="G36" s="111">
        <v>356.5</v>
      </c>
    </row>
    <row r="37" spans="1:7" ht="65.25" customHeight="1" x14ac:dyDescent="0.25">
      <c r="A37" s="110" t="s">
        <v>203</v>
      </c>
      <c r="B37" s="116" t="s">
        <v>204</v>
      </c>
      <c r="C37" s="117" t="s">
        <v>184</v>
      </c>
      <c r="D37" s="118">
        <v>0</v>
      </c>
      <c r="E37" s="111">
        <v>337267</v>
      </c>
      <c r="F37" s="111">
        <v>305311.8</v>
      </c>
      <c r="G37" s="111">
        <v>305311.8</v>
      </c>
    </row>
    <row r="38" spans="1:7" ht="62.25" customHeight="1" x14ac:dyDescent="0.25">
      <c r="A38" s="110" t="s">
        <v>205</v>
      </c>
      <c r="B38" s="116" t="s">
        <v>204</v>
      </c>
      <c r="C38" s="117" t="s">
        <v>206</v>
      </c>
      <c r="D38" s="118">
        <v>0</v>
      </c>
      <c r="E38" s="111">
        <v>333685.3</v>
      </c>
      <c r="F38" s="111">
        <v>301997.2</v>
      </c>
      <c r="G38" s="111">
        <v>301997.2</v>
      </c>
    </row>
    <row r="39" spans="1:7" x14ac:dyDescent="0.25">
      <c r="A39" s="110" t="s">
        <v>193</v>
      </c>
      <c r="B39" s="116" t="s">
        <v>204</v>
      </c>
      <c r="C39" s="117" t="s">
        <v>206</v>
      </c>
      <c r="D39" s="118">
        <v>701</v>
      </c>
      <c r="E39" s="111">
        <v>333685.3</v>
      </c>
      <c r="F39" s="111">
        <v>301997.2</v>
      </c>
      <c r="G39" s="111">
        <v>301997.2</v>
      </c>
    </row>
    <row r="40" spans="1:7" ht="31.5" x14ac:dyDescent="0.25">
      <c r="A40" s="110" t="s">
        <v>191</v>
      </c>
      <c r="B40" s="116" t="s">
        <v>204</v>
      </c>
      <c r="C40" s="117" t="s">
        <v>192</v>
      </c>
      <c r="D40" s="118">
        <v>0</v>
      </c>
      <c r="E40" s="111">
        <v>3314.6</v>
      </c>
      <c r="F40" s="111">
        <v>3314.6</v>
      </c>
      <c r="G40" s="111">
        <v>3314.6</v>
      </c>
    </row>
    <row r="41" spans="1:7" x14ac:dyDescent="0.25">
      <c r="A41" s="110" t="s">
        <v>193</v>
      </c>
      <c r="B41" s="116" t="s">
        <v>204</v>
      </c>
      <c r="C41" s="117" t="s">
        <v>192</v>
      </c>
      <c r="D41" s="118">
        <v>701</v>
      </c>
      <c r="E41" s="111">
        <v>2202</v>
      </c>
      <c r="F41" s="111">
        <v>2202</v>
      </c>
      <c r="G41" s="111">
        <v>2202</v>
      </c>
    </row>
    <row r="42" spans="1:7" ht="31.5" x14ac:dyDescent="0.25">
      <c r="A42" s="110" t="s">
        <v>198</v>
      </c>
      <c r="B42" s="116" t="s">
        <v>204</v>
      </c>
      <c r="C42" s="117" t="s">
        <v>192</v>
      </c>
      <c r="D42" s="118">
        <v>705</v>
      </c>
      <c r="E42" s="111">
        <v>1112.5999999999999</v>
      </c>
      <c r="F42" s="111">
        <v>1112.5999999999999</v>
      </c>
      <c r="G42" s="111">
        <v>1112.5999999999999</v>
      </c>
    </row>
    <row r="43" spans="1:7" x14ac:dyDescent="0.25">
      <c r="A43" s="110" t="s">
        <v>207</v>
      </c>
      <c r="B43" s="116" t="s">
        <v>204</v>
      </c>
      <c r="C43" s="117" t="s">
        <v>208</v>
      </c>
      <c r="D43" s="118">
        <v>0</v>
      </c>
      <c r="E43" s="111">
        <v>267.10000000000002</v>
      </c>
      <c r="F43" s="111">
        <v>0</v>
      </c>
      <c r="G43" s="111">
        <v>0</v>
      </c>
    </row>
    <row r="44" spans="1:7" x14ac:dyDescent="0.25">
      <c r="A44" s="110" t="s">
        <v>193</v>
      </c>
      <c r="B44" s="116" t="s">
        <v>204</v>
      </c>
      <c r="C44" s="117" t="s">
        <v>208</v>
      </c>
      <c r="D44" s="118">
        <v>701</v>
      </c>
      <c r="E44" s="111">
        <v>267.10000000000002</v>
      </c>
      <c r="F44" s="111">
        <v>0</v>
      </c>
      <c r="G44" s="111">
        <v>0</v>
      </c>
    </row>
    <row r="45" spans="1:7" ht="111" customHeight="1" x14ac:dyDescent="0.25">
      <c r="A45" s="110" t="s">
        <v>209</v>
      </c>
      <c r="B45" s="116" t="s">
        <v>210</v>
      </c>
      <c r="C45" s="117" t="s">
        <v>184</v>
      </c>
      <c r="D45" s="118">
        <v>0</v>
      </c>
      <c r="E45" s="111">
        <v>0</v>
      </c>
      <c r="F45" s="111">
        <v>126</v>
      </c>
      <c r="G45" s="111">
        <v>0</v>
      </c>
    </row>
    <row r="46" spans="1:7" ht="31.5" x14ac:dyDescent="0.25">
      <c r="A46" s="110" t="s">
        <v>191</v>
      </c>
      <c r="B46" s="116" t="s">
        <v>210</v>
      </c>
      <c r="C46" s="117" t="s">
        <v>192</v>
      </c>
      <c r="D46" s="118">
        <v>0</v>
      </c>
      <c r="E46" s="111">
        <v>0</v>
      </c>
      <c r="F46" s="111">
        <v>126</v>
      </c>
      <c r="G46" s="111">
        <v>0</v>
      </c>
    </row>
    <row r="47" spans="1:7" x14ac:dyDescent="0.25">
      <c r="A47" s="110" t="s">
        <v>193</v>
      </c>
      <c r="B47" s="116" t="s">
        <v>210</v>
      </c>
      <c r="C47" s="117" t="s">
        <v>192</v>
      </c>
      <c r="D47" s="118">
        <v>701</v>
      </c>
      <c r="E47" s="111">
        <v>0</v>
      </c>
      <c r="F47" s="111">
        <v>126</v>
      </c>
      <c r="G47" s="111">
        <v>0</v>
      </c>
    </row>
    <row r="48" spans="1:7" ht="31.5" x14ac:dyDescent="0.25">
      <c r="A48" s="110" t="s">
        <v>726</v>
      </c>
      <c r="B48" s="116" t="s">
        <v>773</v>
      </c>
      <c r="C48" s="117" t="s">
        <v>184</v>
      </c>
      <c r="D48" s="118">
        <v>0</v>
      </c>
      <c r="E48" s="111">
        <v>576.4</v>
      </c>
      <c r="F48" s="111">
        <v>0</v>
      </c>
      <c r="G48" s="111">
        <v>0</v>
      </c>
    </row>
    <row r="49" spans="1:7" ht="31.5" x14ac:dyDescent="0.25">
      <c r="A49" s="110" t="s">
        <v>191</v>
      </c>
      <c r="B49" s="116" t="s">
        <v>773</v>
      </c>
      <c r="C49" s="117" t="s">
        <v>192</v>
      </c>
      <c r="D49" s="118">
        <v>0</v>
      </c>
      <c r="E49" s="111">
        <v>576.4</v>
      </c>
      <c r="F49" s="111">
        <v>0</v>
      </c>
      <c r="G49" s="111">
        <v>0</v>
      </c>
    </row>
    <row r="50" spans="1:7" x14ac:dyDescent="0.25">
      <c r="A50" s="110" t="s">
        <v>193</v>
      </c>
      <c r="B50" s="116" t="s">
        <v>773</v>
      </c>
      <c r="C50" s="117" t="s">
        <v>192</v>
      </c>
      <c r="D50" s="118">
        <v>701</v>
      </c>
      <c r="E50" s="111">
        <v>576.4</v>
      </c>
      <c r="F50" s="111">
        <v>0</v>
      </c>
      <c r="G50" s="111">
        <v>0</v>
      </c>
    </row>
    <row r="51" spans="1:7" ht="31.5" x14ac:dyDescent="0.25">
      <c r="A51" s="110" t="s">
        <v>211</v>
      </c>
      <c r="B51" s="116" t="s">
        <v>212</v>
      </c>
      <c r="C51" s="117" t="s">
        <v>184</v>
      </c>
      <c r="D51" s="118">
        <v>0</v>
      </c>
      <c r="E51" s="111">
        <v>933964.4</v>
      </c>
      <c r="F51" s="111">
        <v>870960.5</v>
      </c>
      <c r="G51" s="111">
        <v>865503.5</v>
      </c>
    </row>
    <row r="52" spans="1:7" ht="31.5" x14ac:dyDescent="0.25">
      <c r="A52" s="110" t="s">
        <v>189</v>
      </c>
      <c r="B52" s="116" t="s">
        <v>213</v>
      </c>
      <c r="C52" s="117" t="s">
        <v>184</v>
      </c>
      <c r="D52" s="118">
        <v>0</v>
      </c>
      <c r="E52" s="111">
        <v>1701.7</v>
      </c>
      <c r="F52" s="111">
        <v>1571.7</v>
      </c>
      <c r="G52" s="111">
        <v>1571.7</v>
      </c>
    </row>
    <row r="53" spans="1:7" ht="31.5" x14ac:dyDescent="0.25">
      <c r="A53" s="110" t="s">
        <v>191</v>
      </c>
      <c r="B53" s="116" t="s">
        <v>213</v>
      </c>
      <c r="C53" s="117" t="s">
        <v>192</v>
      </c>
      <c r="D53" s="118">
        <v>0</v>
      </c>
      <c r="E53" s="111">
        <v>1701.7</v>
      </c>
      <c r="F53" s="111">
        <v>1571.7</v>
      </c>
      <c r="G53" s="111">
        <v>1571.7</v>
      </c>
    </row>
    <row r="54" spans="1:7" x14ac:dyDescent="0.25">
      <c r="A54" s="110" t="s">
        <v>214</v>
      </c>
      <c r="B54" s="116" t="s">
        <v>213</v>
      </c>
      <c r="C54" s="117" t="s">
        <v>192</v>
      </c>
      <c r="D54" s="118">
        <v>702</v>
      </c>
      <c r="E54" s="111">
        <v>1701.7</v>
      </c>
      <c r="F54" s="111">
        <v>1571.7</v>
      </c>
      <c r="G54" s="111">
        <v>1571.7</v>
      </c>
    </row>
    <row r="55" spans="1:7" ht="21" customHeight="1" x14ac:dyDescent="0.25">
      <c r="A55" s="110" t="s">
        <v>215</v>
      </c>
      <c r="B55" s="116" t="s">
        <v>216</v>
      </c>
      <c r="C55" s="117" t="s">
        <v>184</v>
      </c>
      <c r="D55" s="118">
        <v>0</v>
      </c>
      <c r="E55" s="111">
        <v>2632</v>
      </c>
      <c r="F55" s="111">
        <v>0</v>
      </c>
      <c r="G55" s="111">
        <v>0</v>
      </c>
    </row>
    <row r="56" spans="1:7" ht="31.5" x14ac:dyDescent="0.25">
      <c r="A56" s="110" t="s">
        <v>191</v>
      </c>
      <c r="B56" s="116" t="s">
        <v>216</v>
      </c>
      <c r="C56" s="117" t="s">
        <v>192</v>
      </c>
      <c r="D56" s="118">
        <v>0</v>
      </c>
      <c r="E56" s="111">
        <v>2632</v>
      </c>
      <c r="F56" s="111">
        <v>0</v>
      </c>
      <c r="G56" s="111">
        <v>0</v>
      </c>
    </row>
    <row r="57" spans="1:7" x14ac:dyDescent="0.25">
      <c r="A57" s="110" t="s">
        <v>214</v>
      </c>
      <c r="B57" s="116" t="s">
        <v>216</v>
      </c>
      <c r="C57" s="117" t="s">
        <v>192</v>
      </c>
      <c r="D57" s="118">
        <v>702</v>
      </c>
      <c r="E57" s="111">
        <v>2632</v>
      </c>
      <c r="F57" s="111">
        <v>0</v>
      </c>
      <c r="G57" s="111">
        <v>0</v>
      </c>
    </row>
    <row r="58" spans="1:7" ht="20.25" customHeight="1" x14ac:dyDescent="0.25">
      <c r="A58" s="110" t="s">
        <v>194</v>
      </c>
      <c r="B58" s="116" t="s">
        <v>217</v>
      </c>
      <c r="C58" s="117" t="s">
        <v>184</v>
      </c>
      <c r="D58" s="118">
        <v>0</v>
      </c>
      <c r="E58" s="111">
        <v>529.9</v>
      </c>
      <c r="F58" s="111">
        <v>529.9</v>
      </c>
      <c r="G58" s="111">
        <v>529.9</v>
      </c>
    </row>
    <row r="59" spans="1:7" ht="31.5" x14ac:dyDescent="0.25">
      <c r="A59" s="110" t="s">
        <v>191</v>
      </c>
      <c r="B59" s="116" t="s">
        <v>217</v>
      </c>
      <c r="C59" s="117" t="s">
        <v>192</v>
      </c>
      <c r="D59" s="118">
        <v>0</v>
      </c>
      <c r="E59" s="111">
        <v>529.9</v>
      </c>
      <c r="F59" s="111">
        <v>529.9</v>
      </c>
      <c r="G59" s="111">
        <v>529.9</v>
      </c>
    </row>
    <row r="60" spans="1:7" x14ac:dyDescent="0.25">
      <c r="A60" s="110" t="s">
        <v>214</v>
      </c>
      <c r="B60" s="116" t="s">
        <v>217</v>
      </c>
      <c r="C60" s="117" t="s">
        <v>192</v>
      </c>
      <c r="D60" s="118">
        <v>702</v>
      </c>
      <c r="E60" s="111">
        <v>529.9</v>
      </c>
      <c r="F60" s="111">
        <v>529.9</v>
      </c>
      <c r="G60" s="111">
        <v>529.9</v>
      </c>
    </row>
    <row r="61" spans="1:7" ht="31.5" x14ac:dyDescent="0.25">
      <c r="A61" s="110" t="s">
        <v>218</v>
      </c>
      <c r="B61" s="116" t="s">
        <v>219</v>
      </c>
      <c r="C61" s="117" t="s">
        <v>184</v>
      </c>
      <c r="D61" s="118">
        <v>0</v>
      </c>
      <c r="E61" s="111">
        <v>12985</v>
      </c>
      <c r="F61" s="111">
        <v>9489.5</v>
      </c>
      <c r="G61" s="111">
        <v>9533</v>
      </c>
    </row>
    <row r="62" spans="1:7" ht="31.5" x14ac:dyDescent="0.25">
      <c r="A62" s="110" t="s">
        <v>191</v>
      </c>
      <c r="B62" s="116" t="s">
        <v>219</v>
      </c>
      <c r="C62" s="117" t="s">
        <v>192</v>
      </c>
      <c r="D62" s="118">
        <v>0</v>
      </c>
      <c r="E62" s="111">
        <v>12979</v>
      </c>
      <c r="F62" s="111">
        <v>9489.5</v>
      </c>
      <c r="G62" s="111">
        <v>9533</v>
      </c>
    </row>
    <row r="63" spans="1:7" x14ac:dyDescent="0.25">
      <c r="A63" s="110" t="s">
        <v>214</v>
      </c>
      <c r="B63" s="116" t="s">
        <v>219</v>
      </c>
      <c r="C63" s="117" t="s">
        <v>192</v>
      </c>
      <c r="D63" s="118">
        <v>702</v>
      </c>
      <c r="E63" s="111">
        <v>12979</v>
      </c>
      <c r="F63" s="111">
        <v>9489.5</v>
      </c>
      <c r="G63" s="111">
        <v>9533</v>
      </c>
    </row>
    <row r="64" spans="1:7" x14ac:dyDescent="0.25">
      <c r="A64" s="110" t="s">
        <v>201</v>
      </c>
      <c r="B64" s="116" t="s">
        <v>219</v>
      </c>
      <c r="C64" s="117" t="s">
        <v>202</v>
      </c>
      <c r="D64" s="118">
        <v>0</v>
      </c>
      <c r="E64" s="111">
        <v>6</v>
      </c>
      <c r="F64" s="111">
        <v>0</v>
      </c>
      <c r="G64" s="111">
        <v>0</v>
      </c>
    </row>
    <row r="65" spans="1:7" x14ac:dyDescent="0.25">
      <c r="A65" s="110" t="s">
        <v>214</v>
      </c>
      <c r="B65" s="116" t="s">
        <v>219</v>
      </c>
      <c r="C65" s="117" t="s">
        <v>202</v>
      </c>
      <c r="D65" s="118">
        <v>702</v>
      </c>
      <c r="E65" s="111">
        <v>6</v>
      </c>
      <c r="F65" s="111">
        <v>0</v>
      </c>
      <c r="G65" s="111">
        <v>0</v>
      </c>
    </row>
    <row r="66" spans="1:7" ht="31.5" x14ac:dyDescent="0.25">
      <c r="A66" s="110" t="s">
        <v>220</v>
      </c>
      <c r="B66" s="116" t="s">
        <v>221</v>
      </c>
      <c r="C66" s="117" t="s">
        <v>184</v>
      </c>
      <c r="D66" s="118">
        <v>0</v>
      </c>
      <c r="E66" s="111">
        <v>365.6</v>
      </c>
      <c r="F66" s="111">
        <v>365.6</v>
      </c>
      <c r="G66" s="111">
        <v>365.6</v>
      </c>
    </row>
    <row r="67" spans="1:7" ht="65.25" customHeight="1" x14ac:dyDescent="0.25">
      <c r="A67" s="110" t="s">
        <v>205</v>
      </c>
      <c r="B67" s="116" t="s">
        <v>221</v>
      </c>
      <c r="C67" s="117" t="s">
        <v>206</v>
      </c>
      <c r="D67" s="118">
        <v>0</v>
      </c>
      <c r="E67" s="111">
        <v>365.6</v>
      </c>
      <c r="F67" s="111">
        <v>365.6</v>
      </c>
      <c r="G67" s="111">
        <v>365.6</v>
      </c>
    </row>
    <row r="68" spans="1:7" x14ac:dyDescent="0.25">
      <c r="A68" s="110" t="s">
        <v>214</v>
      </c>
      <c r="B68" s="116" t="s">
        <v>221</v>
      </c>
      <c r="C68" s="117" t="s">
        <v>206</v>
      </c>
      <c r="D68" s="118">
        <v>702</v>
      </c>
      <c r="E68" s="111">
        <v>365.6</v>
      </c>
      <c r="F68" s="111">
        <v>365.6</v>
      </c>
      <c r="G68" s="111">
        <v>365.6</v>
      </c>
    </row>
    <row r="69" spans="1:7" x14ac:dyDescent="0.25">
      <c r="A69" s="110" t="s">
        <v>222</v>
      </c>
      <c r="B69" s="116" t="s">
        <v>223</v>
      </c>
      <c r="C69" s="117" t="s">
        <v>184</v>
      </c>
      <c r="D69" s="118">
        <v>0</v>
      </c>
      <c r="E69" s="111">
        <v>15</v>
      </c>
      <c r="F69" s="111">
        <v>15</v>
      </c>
      <c r="G69" s="111">
        <v>15</v>
      </c>
    </row>
    <row r="70" spans="1:7" ht="31.5" x14ac:dyDescent="0.25">
      <c r="A70" s="110" t="s">
        <v>191</v>
      </c>
      <c r="B70" s="116" t="s">
        <v>223</v>
      </c>
      <c r="C70" s="117" t="s">
        <v>192</v>
      </c>
      <c r="D70" s="118">
        <v>0</v>
      </c>
      <c r="E70" s="111">
        <v>15</v>
      </c>
      <c r="F70" s="111">
        <v>15</v>
      </c>
      <c r="G70" s="111">
        <v>15</v>
      </c>
    </row>
    <row r="71" spans="1:7" x14ac:dyDescent="0.25">
      <c r="A71" s="110" t="s">
        <v>214</v>
      </c>
      <c r="B71" s="116" t="s">
        <v>223</v>
      </c>
      <c r="C71" s="117" t="s">
        <v>192</v>
      </c>
      <c r="D71" s="118">
        <v>702</v>
      </c>
      <c r="E71" s="111">
        <v>15</v>
      </c>
      <c r="F71" s="111">
        <v>15</v>
      </c>
      <c r="G71" s="111">
        <v>15</v>
      </c>
    </row>
    <row r="72" spans="1:7" ht="19.5" customHeight="1" x14ac:dyDescent="0.25">
      <c r="A72" s="110" t="s">
        <v>224</v>
      </c>
      <c r="B72" s="116" t="s">
        <v>225</v>
      </c>
      <c r="C72" s="117" t="s">
        <v>184</v>
      </c>
      <c r="D72" s="118">
        <v>0</v>
      </c>
      <c r="E72" s="111">
        <v>600</v>
      </c>
      <c r="F72" s="111">
        <v>300</v>
      </c>
      <c r="G72" s="111">
        <v>300</v>
      </c>
    </row>
    <row r="73" spans="1:7" ht="31.5" x14ac:dyDescent="0.25">
      <c r="A73" s="110" t="s">
        <v>191</v>
      </c>
      <c r="B73" s="116" t="s">
        <v>225</v>
      </c>
      <c r="C73" s="117" t="s">
        <v>192</v>
      </c>
      <c r="D73" s="118">
        <v>0</v>
      </c>
      <c r="E73" s="111">
        <v>600</v>
      </c>
      <c r="F73" s="111">
        <v>300</v>
      </c>
      <c r="G73" s="111">
        <v>300</v>
      </c>
    </row>
    <row r="74" spans="1:7" x14ac:dyDescent="0.25">
      <c r="A74" s="110" t="s">
        <v>214</v>
      </c>
      <c r="B74" s="116" t="s">
        <v>225</v>
      </c>
      <c r="C74" s="117" t="s">
        <v>192</v>
      </c>
      <c r="D74" s="118">
        <v>702</v>
      </c>
      <c r="E74" s="111">
        <v>600</v>
      </c>
      <c r="F74" s="111">
        <v>300</v>
      </c>
      <c r="G74" s="111">
        <v>300</v>
      </c>
    </row>
    <row r="75" spans="1:7" ht="31.5" x14ac:dyDescent="0.25">
      <c r="A75" s="110" t="s">
        <v>196</v>
      </c>
      <c r="B75" s="116" t="s">
        <v>226</v>
      </c>
      <c r="C75" s="117" t="s">
        <v>184</v>
      </c>
      <c r="D75" s="118">
        <v>0</v>
      </c>
      <c r="E75" s="111">
        <v>182</v>
      </c>
      <c r="F75" s="111">
        <v>182</v>
      </c>
      <c r="G75" s="111">
        <v>182</v>
      </c>
    </row>
    <row r="76" spans="1:7" ht="31.5" x14ac:dyDescent="0.25">
      <c r="A76" s="110" t="s">
        <v>191</v>
      </c>
      <c r="B76" s="116" t="s">
        <v>226</v>
      </c>
      <c r="C76" s="117" t="s">
        <v>192</v>
      </c>
      <c r="D76" s="118">
        <v>0</v>
      </c>
      <c r="E76" s="111">
        <v>182</v>
      </c>
      <c r="F76" s="111">
        <v>182</v>
      </c>
      <c r="G76" s="111">
        <v>182</v>
      </c>
    </row>
    <row r="77" spans="1:7" ht="31.5" x14ac:dyDescent="0.25">
      <c r="A77" s="110" t="s">
        <v>198</v>
      </c>
      <c r="B77" s="116" t="s">
        <v>226</v>
      </c>
      <c r="C77" s="117" t="s">
        <v>192</v>
      </c>
      <c r="D77" s="118">
        <v>705</v>
      </c>
      <c r="E77" s="111">
        <v>182</v>
      </c>
      <c r="F77" s="111">
        <v>182</v>
      </c>
      <c r="G77" s="111">
        <v>182</v>
      </c>
    </row>
    <row r="78" spans="1:7" x14ac:dyDescent="0.25">
      <c r="A78" s="110" t="s">
        <v>199</v>
      </c>
      <c r="B78" s="116" t="s">
        <v>227</v>
      </c>
      <c r="C78" s="117" t="s">
        <v>184</v>
      </c>
      <c r="D78" s="118">
        <v>0</v>
      </c>
      <c r="E78" s="111">
        <v>55557.599999999999</v>
      </c>
      <c r="F78" s="111">
        <v>38380.699999999997</v>
      </c>
      <c r="G78" s="111">
        <v>38984.199999999997</v>
      </c>
    </row>
    <row r="79" spans="1:7" ht="31.5" x14ac:dyDescent="0.25">
      <c r="A79" s="110" t="s">
        <v>191</v>
      </c>
      <c r="B79" s="116" t="s">
        <v>227</v>
      </c>
      <c r="C79" s="117" t="s">
        <v>192</v>
      </c>
      <c r="D79" s="118">
        <v>0</v>
      </c>
      <c r="E79" s="111">
        <v>54289.9</v>
      </c>
      <c r="F79" s="111">
        <v>37334.1</v>
      </c>
      <c r="G79" s="111">
        <v>37937.599999999999</v>
      </c>
    </row>
    <row r="80" spans="1:7" x14ac:dyDescent="0.25">
      <c r="A80" s="110" t="s">
        <v>214</v>
      </c>
      <c r="B80" s="116" t="s">
        <v>227</v>
      </c>
      <c r="C80" s="117" t="s">
        <v>192</v>
      </c>
      <c r="D80" s="118">
        <v>702</v>
      </c>
      <c r="E80" s="111">
        <v>54289.9</v>
      </c>
      <c r="F80" s="111">
        <v>37334.1</v>
      </c>
      <c r="G80" s="111">
        <v>37937.599999999999</v>
      </c>
    </row>
    <row r="81" spans="1:7" x14ac:dyDescent="0.25">
      <c r="A81" s="110" t="s">
        <v>201</v>
      </c>
      <c r="B81" s="116" t="s">
        <v>227</v>
      </c>
      <c r="C81" s="117" t="s">
        <v>202</v>
      </c>
      <c r="D81" s="118">
        <v>0</v>
      </c>
      <c r="E81" s="111">
        <v>1267.7</v>
      </c>
      <c r="F81" s="111">
        <v>1046.5999999999999</v>
      </c>
      <c r="G81" s="111">
        <v>1046.5999999999999</v>
      </c>
    </row>
    <row r="82" spans="1:7" x14ac:dyDescent="0.25">
      <c r="A82" s="110" t="s">
        <v>214</v>
      </c>
      <c r="B82" s="116" t="s">
        <v>227</v>
      </c>
      <c r="C82" s="117" t="s">
        <v>202</v>
      </c>
      <c r="D82" s="118">
        <v>702</v>
      </c>
      <c r="E82" s="111">
        <v>1267.7</v>
      </c>
      <c r="F82" s="111">
        <v>1046.5999999999999</v>
      </c>
      <c r="G82" s="111">
        <v>1046.5999999999999</v>
      </c>
    </row>
    <row r="83" spans="1:7" ht="96" customHeight="1" x14ac:dyDescent="0.25">
      <c r="A83" s="110" t="s">
        <v>228</v>
      </c>
      <c r="B83" s="116" t="s">
        <v>229</v>
      </c>
      <c r="C83" s="117" t="s">
        <v>184</v>
      </c>
      <c r="D83" s="118">
        <v>0</v>
      </c>
      <c r="E83" s="111">
        <v>802589.5</v>
      </c>
      <c r="F83" s="111">
        <v>761679.4</v>
      </c>
      <c r="G83" s="111">
        <v>761679.4</v>
      </c>
    </row>
    <row r="84" spans="1:7" ht="66.75" customHeight="1" x14ac:dyDescent="0.25">
      <c r="A84" s="110" t="s">
        <v>205</v>
      </c>
      <c r="B84" s="116" t="s">
        <v>229</v>
      </c>
      <c r="C84" s="117" t="s">
        <v>206</v>
      </c>
      <c r="D84" s="118">
        <v>0</v>
      </c>
      <c r="E84" s="111">
        <v>785562.8</v>
      </c>
      <c r="F84" s="111">
        <v>744954.7</v>
      </c>
      <c r="G84" s="111">
        <v>744954.7</v>
      </c>
    </row>
    <row r="85" spans="1:7" x14ac:dyDescent="0.25">
      <c r="A85" s="110" t="s">
        <v>214</v>
      </c>
      <c r="B85" s="116" t="s">
        <v>229</v>
      </c>
      <c r="C85" s="117" t="s">
        <v>206</v>
      </c>
      <c r="D85" s="118">
        <v>702</v>
      </c>
      <c r="E85" s="111">
        <v>785562.8</v>
      </c>
      <c r="F85" s="111">
        <v>744954.7</v>
      </c>
      <c r="G85" s="111">
        <v>744954.7</v>
      </c>
    </row>
    <row r="86" spans="1:7" ht="31.5" x14ac:dyDescent="0.25">
      <c r="A86" s="110" t="s">
        <v>191</v>
      </c>
      <c r="B86" s="116" t="s">
        <v>229</v>
      </c>
      <c r="C86" s="117" t="s">
        <v>192</v>
      </c>
      <c r="D86" s="118">
        <v>0</v>
      </c>
      <c r="E86" s="111">
        <v>16724.7</v>
      </c>
      <c r="F86" s="111">
        <v>16724.7</v>
      </c>
      <c r="G86" s="111">
        <v>16724.7</v>
      </c>
    </row>
    <row r="87" spans="1:7" x14ac:dyDescent="0.25">
      <c r="A87" s="110" t="s">
        <v>214</v>
      </c>
      <c r="B87" s="116" t="s">
        <v>229</v>
      </c>
      <c r="C87" s="117" t="s">
        <v>192</v>
      </c>
      <c r="D87" s="118">
        <v>702</v>
      </c>
      <c r="E87" s="111">
        <v>12702</v>
      </c>
      <c r="F87" s="111">
        <v>12702</v>
      </c>
      <c r="G87" s="111">
        <v>12702</v>
      </c>
    </row>
    <row r="88" spans="1:7" ht="31.5" x14ac:dyDescent="0.25">
      <c r="A88" s="110" t="s">
        <v>198</v>
      </c>
      <c r="B88" s="116" t="s">
        <v>229</v>
      </c>
      <c r="C88" s="117" t="s">
        <v>192</v>
      </c>
      <c r="D88" s="118">
        <v>705</v>
      </c>
      <c r="E88" s="111">
        <v>4022.7</v>
      </c>
      <c r="F88" s="111">
        <v>4022.7</v>
      </c>
      <c r="G88" s="111">
        <v>4022.7</v>
      </c>
    </row>
    <row r="89" spans="1:7" x14ac:dyDescent="0.25">
      <c r="A89" s="110" t="s">
        <v>207</v>
      </c>
      <c r="B89" s="116" t="s">
        <v>229</v>
      </c>
      <c r="C89" s="117" t="s">
        <v>208</v>
      </c>
      <c r="D89" s="118">
        <v>0</v>
      </c>
      <c r="E89" s="111">
        <v>302</v>
      </c>
      <c r="F89" s="111">
        <v>0</v>
      </c>
      <c r="G89" s="111">
        <v>0</v>
      </c>
    </row>
    <row r="90" spans="1:7" x14ac:dyDescent="0.25">
      <c r="A90" s="110" t="s">
        <v>214</v>
      </c>
      <c r="B90" s="116" t="s">
        <v>229</v>
      </c>
      <c r="C90" s="117" t="s">
        <v>208</v>
      </c>
      <c r="D90" s="118">
        <v>702</v>
      </c>
      <c r="E90" s="111">
        <v>302</v>
      </c>
      <c r="F90" s="111">
        <v>0</v>
      </c>
      <c r="G90" s="111">
        <v>0</v>
      </c>
    </row>
    <row r="91" spans="1:7" ht="47.25" x14ac:dyDescent="0.25">
      <c r="A91" s="110" t="s">
        <v>230</v>
      </c>
      <c r="B91" s="116" t="s">
        <v>231</v>
      </c>
      <c r="C91" s="117" t="s">
        <v>184</v>
      </c>
      <c r="D91" s="118">
        <v>0</v>
      </c>
      <c r="E91" s="111">
        <v>11778.7</v>
      </c>
      <c r="F91" s="111">
        <v>11778.7</v>
      </c>
      <c r="G91" s="111">
        <v>11778.7</v>
      </c>
    </row>
    <row r="92" spans="1:7" ht="31.5" x14ac:dyDescent="0.25">
      <c r="A92" s="110" t="s">
        <v>191</v>
      </c>
      <c r="B92" s="116" t="s">
        <v>231</v>
      </c>
      <c r="C92" s="117" t="s">
        <v>192</v>
      </c>
      <c r="D92" s="118">
        <v>0</v>
      </c>
      <c r="E92" s="111">
        <v>11778.7</v>
      </c>
      <c r="F92" s="111">
        <v>11778.7</v>
      </c>
      <c r="G92" s="111">
        <v>11778.7</v>
      </c>
    </row>
    <row r="93" spans="1:7" x14ac:dyDescent="0.25">
      <c r="A93" s="110" t="s">
        <v>232</v>
      </c>
      <c r="B93" s="116" t="s">
        <v>231</v>
      </c>
      <c r="C93" s="117" t="s">
        <v>192</v>
      </c>
      <c r="D93" s="118">
        <v>1004</v>
      </c>
      <c r="E93" s="111">
        <v>11778.7</v>
      </c>
      <c r="F93" s="111">
        <v>11778.7</v>
      </c>
      <c r="G93" s="111">
        <v>11778.7</v>
      </c>
    </row>
    <row r="94" spans="1:7" ht="47.25" x14ac:dyDescent="0.25">
      <c r="A94" s="110" t="s">
        <v>233</v>
      </c>
      <c r="B94" s="116" t="s">
        <v>234</v>
      </c>
      <c r="C94" s="117" t="s">
        <v>184</v>
      </c>
      <c r="D94" s="118">
        <v>0</v>
      </c>
      <c r="E94" s="111">
        <v>517.29999999999995</v>
      </c>
      <c r="F94" s="111">
        <v>517.29999999999995</v>
      </c>
      <c r="G94" s="111">
        <v>517.29999999999995</v>
      </c>
    </row>
    <row r="95" spans="1:7" ht="31.5" x14ac:dyDescent="0.25">
      <c r="A95" s="110" t="s">
        <v>191</v>
      </c>
      <c r="B95" s="116" t="s">
        <v>234</v>
      </c>
      <c r="C95" s="117" t="s">
        <v>192</v>
      </c>
      <c r="D95" s="118">
        <v>0</v>
      </c>
      <c r="E95" s="111">
        <v>483.5</v>
      </c>
      <c r="F95" s="111">
        <v>483.5</v>
      </c>
      <c r="G95" s="111">
        <v>483.5</v>
      </c>
    </row>
    <row r="96" spans="1:7" x14ac:dyDescent="0.25">
      <c r="A96" s="110" t="s">
        <v>214</v>
      </c>
      <c r="B96" s="116" t="s">
        <v>234</v>
      </c>
      <c r="C96" s="117" t="s">
        <v>192</v>
      </c>
      <c r="D96" s="118">
        <v>702</v>
      </c>
      <c r="E96" s="111">
        <v>483.5</v>
      </c>
      <c r="F96" s="111">
        <v>483.5</v>
      </c>
      <c r="G96" s="111">
        <v>483.5</v>
      </c>
    </row>
    <row r="97" spans="1:7" x14ac:dyDescent="0.25">
      <c r="A97" s="110" t="s">
        <v>207</v>
      </c>
      <c r="B97" s="116" t="s">
        <v>234</v>
      </c>
      <c r="C97" s="117" t="s">
        <v>208</v>
      </c>
      <c r="D97" s="118">
        <v>0</v>
      </c>
      <c r="E97" s="111">
        <v>33.799999999999997</v>
      </c>
      <c r="F97" s="111">
        <v>33.799999999999997</v>
      </c>
      <c r="G97" s="111">
        <v>33.799999999999997</v>
      </c>
    </row>
    <row r="98" spans="1:7" x14ac:dyDescent="0.25">
      <c r="A98" s="110" t="s">
        <v>214</v>
      </c>
      <c r="B98" s="116" t="s">
        <v>234</v>
      </c>
      <c r="C98" s="117" t="s">
        <v>208</v>
      </c>
      <c r="D98" s="118">
        <v>702</v>
      </c>
      <c r="E98" s="111">
        <v>33.799999999999997</v>
      </c>
      <c r="F98" s="111">
        <v>33.799999999999997</v>
      </c>
      <c r="G98" s="111">
        <v>33.799999999999997</v>
      </c>
    </row>
    <row r="99" spans="1:7" ht="63" x14ac:dyDescent="0.25">
      <c r="A99" s="110" t="s">
        <v>235</v>
      </c>
      <c r="B99" s="116" t="s">
        <v>236</v>
      </c>
      <c r="C99" s="117" t="s">
        <v>184</v>
      </c>
      <c r="D99" s="118">
        <v>0</v>
      </c>
      <c r="E99" s="111">
        <v>25608.400000000001</v>
      </c>
      <c r="F99" s="111">
        <v>21529</v>
      </c>
      <c r="G99" s="111">
        <v>20894.5</v>
      </c>
    </row>
    <row r="100" spans="1:7" ht="31.5" x14ac:dyDescent="0.25">
      <c r="A100" s="110" t="s">
        <v>191</v>
      </c>
      <c r="B100" s="116" t="s">
        <v>236</v>
      </c>
      <c r="C100" s="117" t="s">
        <v>192</v>
      </c>
      <c r="D100" s="118">
        <v>0</v>
      </c>
      <c r="E100" s="111">
        <v>25608.400000000001</v>
      </c>
      <c r="F100" s="111">
        <v>21529</v>
      </c>
      <c r="G100" s="111">
        <v>20894.5</v>
      </c>
    </row>
    <row r="101" spans="1:7" x14ac:dyDescent="0.25">
      <c r="A101" s="110" t="s">
        <v>214</v>
      </c>
      <c r="B101" s="116" t="s">
        <v>236</v>
      </c>
      <c r="C101" s="117" t="s">
        <v>192</v>
      </c>
      <c r="D101" s="118">
        <v>702</v>
      </c>
      <c r="E101" s="111">
        <v>25608.400000000001</v>
      </c>
      <c r="F101" s="111">
        <v>21529</v>
      </c>
      <c r="G101" s="111">
        <v>20894.5</v>
      </c>
    </row>
    <row r="102" spans="1:7" ht="31.5" x14ac:dyDescent="0.25">
      <c r="A102" s="110" t="s">
        <v>238</v>
      </c>
      <c r="B102" s="116" t="s">
        <v>239</v>
      </c>
      <c r="C102" s="117" t="s">
        <v>184</v>
      </c>
      <c r="D102" s="118">
        <v>0</v>
      </c>
      <c r="E102" s="111">
        <v>0</v>
      </c>
      <c r="F102" s="111">
        <v>8500</v>
      </c>
      <c r="G102" s="111">
        <v>6000</v>
      </c>
    </row>
    <row r="103" spans="1:7" ht="31.5" x14ac:dyDescent="0.25">
      <c r="A103" s="110" t="s">
        <v>191</v>
      </c>
      <c r="B103" s="116" t="s">
        <v>239</v>
      </c>
      <c r="C103" s="117" t="s">
        <v>192</v>
      </c>
      <c r="D103" s="118">
        <v>0</v>
      </c>
      <c r="E103" s="111">
        <v>0</v>
      </c>
      <c r="F103" s="111">
        <v>8500</v>
      </c>
      <c r="G103" s="111">
        <v>6000</v>
      </c>
    </row>
    <row r="104" spans="1:7" x14ac:dyDescent="0.25">
      <c r="A104" s="110" t="s">
        <v>214</v>
      </c>
      <c r="B104" s="116" t="s">
        <v>239</v>
      </c>
      <c r="C104" s="117" t="s">
        <v>192</v>
      </c>
      <c r="D104" s="118">
        <v>702</v>
      </c>
      <c r="E104" s="111">
        <v>0</v>
      </c>
      <c r="F104" s="111">
        <v>8500</v>
      </c>
      <c r="G104" s="111">
        <v>6000</v>
      </c>
    </row>
    <row r="105" spans="1:7" ht="112.5" customHeight="1" x14ac:dyDescent="0.25">
      <c r="A105" s="110" t="s">
        <v>209</v>
      </c>
      <c r="B105" s="116" t="s">
        <v>240</v>
      </c>
      <c r="C105" s="117" t="s">
        <v>184</v>
      </c>
      <c r="D105" s="118">
        <v>0</v>
      </c>
      <c r="E105" s="111">
        <v>0</v>
      </c>
      <c r="F105" s="111">
        <v>0</v>
      </c>
      <c r="G105" s="111">
        <v>252</v>
      </c>
    </row>
    <row r="106" spans="1:7" ht="31.5" x14ac:dyDescent="0.25">
      <c r="A106" s="110" t="s">
        <v>191</v>
      </c>
      <c r="B106" s="116" t="s">
        <v>240</v>
      </c>
      <c r="C106" s="117" t="s">
        <v>192</v>
      </c>
      <c r="D106" s="118">
        <v>0</v>
      </c>
      <c r="E106" s="111">
        <v>0</v>
      </c>
      <c r="F106" s="111">
        <v>0</v>
      </c>
      <c r="G106" s="111">
        <v>252</v>
      </c>
    </row>
    <row r="107" spans="1:7" x14ac:dyDescent="0.25">
      <c r="A107" s="110" t="s">
        <v>214</v>
      </c>
      <c r="B107" s="116" t="s">
        <v>240</v>
      </c>
      <c r="C107" s="117" t="s">
        <v>192</v>
      </c>
      <c r="D107" s="118">
        <v>702</v>
      </c>
      <c r="E107" s="111">
        <v>0</v>
      </c>
      <c r="F107" s="111">
        <v>0</v>
      </c>
      <c r="G107" s="111">
        <v>252</v>
      </c>
    </row>
    <row r="108" spans="1:7" ht="31.5" x14ac:dyDescent="0.25">
      <c r="A108" s="110" t="s">
        <v>726</v>
      </c>
      <c r="B108" s="116" t="s">
        <v>774</v>
      </c>
      <c r="C108" s="117" t="s">
        <v>184</v>
      </c>
      <c r="D108" s="118">
        <v>0</v>
      </c>
      <c r="E108" s="111">
        <v>2720.7</v>
      </c>
      <c r="F108" s="111">
        <v>0</v>
      </c>
      <c r="G108" s="111">
        <v>0</v>
      </c>
    </row>
    <row r="109" spans="1:7" ht="31.5" x14ac:dyDescent="0.25">
      <c r="A109" s="110" t="s">
        <v>191</v>
      </c>
      <c r="B109" s="116" t="s">
        <v>774</v>
      </c>
      <c r="C109" s="117" t="s">
        <v>192</v>
      </c>
      <c r="D109" s="118">
        <v>0</v>
      </c>
      <c r="E109" s="111">
        <v>2720.7</v>
      </c>
      <c r="F109" s="111">
        <v>0</v>
      </c>
      <c r="G109" s="111">
        <v>0</v>
      </c>
    </row>
    <row r="110" spans="1:7" x14ac:dyDescent="0.25">
      <c r="A110" s="110" t="s">
        <v>214</v>
      </c>
      <c r="B110" s="116" t="s">
        <v>774</v>
      </c>
      <c r="C110" s="117" t="s">
        <v>192</v>
      </c>
      <c r="D110" s="118">
        <v>702</v>
      </c>
      <c r="E110" s="111">
        <v>2720.7</v>
      </c>
      <c r="F110" s="111">
        <v>0</v>
      </c>
      <c r="G110" s="111">
        <v>0</v>
      </c>
    </row>
    <row r="111" spans="1:7" ht="93.75" customHeight="1" x14ac:dyDescent="0.25">
      <c r="A111" s="110" t="s">
        <v>241</v>
      </c>
      <c r="B111" s="116" t="s">
        <v>242</v>
      </c>
      <c r="C111" s="117" t="s">
        <v>184</v>
      </c>
      <c r="D111" s="118">
        <v>0</v>
      </c>
      <c r="E111" s="111">
        <v>3365.9</v>
      </c>
      <c r="F111" s="111">
        <v>0</v>
      </c>
      <c r="G111" s="111">
        <v>0</v>
      </c>
    </row>
    <row r="112" spans="1:7" ht="31.5" x14ac:dyDescent="0.25">
      <c r="A112" s="110" t="s">
        <v>191</v>
      </c>
      <c r="B112" s="116" t="s">
        <v>242</v>
      </c>
      <c r="C112" s="117" t="s">
        <v>192</v>
      </c>
      <c r="D112" s="118">
        <v>0</v>
      </c>
      <c r="E112" s="111">
        <v>3365.9</v>
      </c>
      <c r="F112" s="111">
        <v>0</v>
      </c>
      <c r="G112" s="111">
        <v>0</v>
      </c>
    </row>
    <row r="113" spans="1:7" x14ac:dyDescent="0.25">
      <c r="A113" s="110" t="s">
        <v>214</v>
      </c>
      <c r="B113" s="116" t="s">
        <v>242</v>
      </c>
      <c r="C113" s="117" t="s">
        <v>192</v>
      </c>
      <c r="D113" s="118">
        <v>702</v>
      </c>
      <c r="E113" s="111">
        <v>3365.9</v>
      </c>
      <c r="F113" s="111">
        <v>0</v>
      </c>
      <c r="G113" s="111">
        <v>0</v>
      </c>
    </row>
    <row r="114" spans="1:7" ht="113.25" customHeight="1" x14ac:dyDescent="0.25">
      <c r="A114" s="110" t="s">
        <v>243</v>
      </c>
      <c r="B114" s="116" t="s">
        <v>244</v>
      </c>
      <c r="C114" s="117" t="s">
        <v>184</v>
      </c>
      <c r="D114" s="118">
        <v>0</v>
      </c>
      <c r="E114" s="111">
        <v>0</v>
      </c>
      <c r="F114" s="111">
        <v>3306.6</v>
      </c>
      <c r="G114" s="111">
        <v>0</v>
      </c>
    </row>
    <row r="115" spans="1:7" ht="31.5" x14ac:dyDescent="0.25">
      <c r="A115" s="110" t="s">
        <v>191</v>
      </c>
      <c r="B115" s="116" t="s">
        <v>244</v>
      </c>
      <c r="C115" s="117" t="s">
        <v>192</v>
      </c>
      <c r="D115" s="118">
        <v>0</v>
      </c>
      <c r="E115" s="111">
        <v>0</v>
      </c>
      <c r="F115" s="111">
        <v>3306.6</v>
      </c>
      <c r="G115" s="111">
        <v>0</v>
      </c>
    </row>
    <row r="116" spans="1:7" x14ac:dyDescent="0.25">
      <c r="A116" s="110" t="s">
        <v>214</v>
      </c>
      <c r="B116" s="116" t="s">
        <v>244</v>
      </c>
      <c r="C116" s="117" t="s">
        <v>192</v>
      </c>
      <c r="D116" s="118">
        <v>702</v>
      </c>
      <c r="E116" s="111">
        <v>0</v>
      </c>
      <c r="F116" s="111">
        <v>3306.6</v>
      </c>
      <c r="G116" s="111">
        <v>0</v>
      </c>
    </row>
    <row r="117" spans="1:7" ht="63" x14ac:dyDescent="0.25">
      <c r="A117" s="110" t="s">
        <v>245</v>
      </c>
      <c r="B117" s="116" t="s">
        <v>246</v>
      </c>
      <c r="C117" s="117" t="s">
        <v>184</v>
      </c>
      <c r="D117" s="118">
        <v>0</v>
      </c>
      <c r="E117" s="111">
        <v>12815.1</v>
      </c>
      <c r="F117" s="111">
        <v>12815.1</v>
      </c>
      <c r="G117" s="111">
        <v>12900.2</v>
      </c>
    </row>
    <row r="118" spans="1:7" ht="31.5" x14ac:dyDescent="0.25">
      <c r="A118" s="110" t="s">
        <v>191</v>
      </c>
      <c r="B118" s="116" t="s">
        <v>246</v>
      </c>
      <c r="C118" s="117" t="s">
        <v>192</v>
      </c>
      <c r="D118" s="118">
        <v>0</v>
      </c>
      <c r="E118" s="111">
        <v>11711.8</v>
      </c>
      <c r="F118" s="111">
        <v>11711.8</v>
      </c>
      <c r="G118" s="111">
        <v>11796.9</v>
      </c>
    </row>
    <row r="119" spans="1:7" x14ac:dyDescent="0.25">
      <c r="A119" s="110" t="s">
        <v>214</v>
      </c>
      <c r="B119" s="116" t="s">
        <v>246</v>
      </c>
      <c r="C119" s="117" t="s">
        <v>192</v>
      </c>
      <c r="D119" s="118">
        <v>702</v>
      </c>
      <c r="E119" s="111">
        <v>11711.8</v>
      </c>
      <c r="F119" s="111">
        <v>11711.8</v>
      </c>
      <c r="G119" s="111">
        <v>11796.9</v>
      </c>
    </row>
    <row r="120" spans="1:7" x14ac:dyDescent="0.25">
      <c r="A120" s="110" t="s">
        <v>207</v>
      </c>
      <c r="B120" s="116" t="s">
        <v>246</v>
      </c>
      <c r="C120" s="117" t="s">
        <v>208</v>
      </c>
      <c r="D120" s="118">
        <v>0</v>
      </c>
      <c r="E120" s="111">
        <v>1103.3</v>
      </c>
      <c r="F120" s="111">
        <v>1103.3</v>
      </c>
      <c r="G120" s="111">
        <v>1103.3</v>
      </c>
    </row>
    <row r="121" spans="1:7" x14ac:dyDescent="0.25">
      <c r="A121" s="110" t="s">
        <v>214</v>
      </c>
      <c r="B121" s="116" t="s">
        <v>246</v>
      </c>
      <c r="C121" s="117" t="s">
        <v>208</v>
      </c>
      <c r="D121" s="118">
        <v>702</v>
      </c>
      <c r="E121" s="111">
        <v>1103.3</v>
      </c>
      <c r="F121" s="111">
        <v>1103.3</v>
      </c>
      <c r="G121" s="111">
        <v>1103.3</v>
      </c>
    </row>
    <row r="122" spans="1:7" ht="31.5" x14ac:dyDescent="0.25">
      <c r="A122" s="110" t="s">
        <v>247</v>
      </c>
      <c r="B122" s="116" t="s">
        <v>248</v>
      </c>
      <c r="C122" s="117" t="s">
        <v>184</v>
      </c>
      <c r="D122" s="118">
        <v>0</v>
      </c>
      <c r="E122" s="111">
        <v>86990.399999999994</v>
      </c>
      <c r="F122" s="111">
        <v>70962.600000000006</v>
      </c>
      <c r="G122" s="111">
        <v>69419.100000000006</v>
      </c>
    </row>
    <row r="123" spans="1:7" ht="31.5" x14ac:dyDescent="0.25">
      <c r="A123" s="110" t="s">
        <v>189</v>
      </c>
      <c r="B123" s="116" t="s">
        <v>249</v>
      </c>
      <c r="C123" s="117" t="s">
        <v>184</v>
      </c>
      <c r="D123" s="118">
        <v>0</v>
      </c>
      <c r="E123" s="111">
        <v>142</v>
      </c>
      <c r="F123" s="111">
        <v>122</v>
      </c>
      <c r="G123" s="111">
        <v>122</v>
      </c>
    </row>
    <row r="124" spans="1:7" ht="31.5" x14ac:dyDescent="0.25">
      <c r="A124" s="110" t="s">
        <v>191</v>
      </c>
      <c r="B124" s="116" t="s">
        <v>249</v>
      </c>
      <c r="C124" s="117" t="s">
        <v>192</v>
      </c>
      <c r="D124" s="118">
        <v>0</v>
      </c>
      <c r="E124" s="111">
        <v>142</v>
      </c>
      <c r="F124" s="111">
        <v>122</v>
      </c>
      <c r="G124" s="111">
        <v>122</v>
      </c>
    </row>
    <row r="125" spans="1:7" x14ac:dyDescent="0.25">
      <c r="A125" s="110" t="s">
        <v>250</v>
      </c>
      <c r="B125" s="116" t="s">
        <v>249</v>
      </c>
      <c r="C125" s="117" t="s">
        <v>192</v>
      </c>
      <c r="D125" s="118">
        <v>703</v>
      </c>
      <c r="E125" s="111">
        <v>142</v>
      </c>
      <c r="F125" s="111">
        <v>122</v>
      </c>
      <c r="G125" s="111">
        <v>122</v>
      </c>
    </row>
    <row r="126" spans="1:7" ht="31.5" x14ac:dyDescent="0.25">
      <c r="A126" s="110" t="s">
        <v>196</v>
      </c>
      <c r="B126" s="116" t="s">
        <v>251</v>
      </c>
      <c r="C126" s="117" t="s">
        <v>184</v>
      </c>
      <c r="D126" s="118">
        <v>0</v>
      </c>
      <c r="E126" s="111">
        <v>18.399999999999999</v>
      </c>
      <c r="F126" s="111">
        <v>7.5</v>
      </c>
      <c r="G126" s="111">
        <v>18.399999999999999</v>
      </c>
    </row>
    <row r="127" spans="1:7" ht="31.5" x14ac:dyDescent="0.25">
      <c r="A127" s="110" t="s">
        <v>191</v>
      </c>
      <c r="B127" s="116" t="s">
        <v>251</v>
      </c>
      <c r="C127" s="117" t="s">
        <v>192</v>
      </c>
      <c r="D127" s="118">
        <v>0</v>
      </c>
      <c r="E127" s="111">
        <v>18.399999999999999</v>
      </c>
      <c r="F127" s="111">
        <v>7.5</v>
      </c>
      <c r="G127" s="111">
        <v>18.399999999999999</v>
      </c>
    </row>
    <row r="128" spans="1:7" ht="31.5" x14ac:dyDescent="0.25">
      <c r="A128" s="110" t="s">
        <v>198</v>
      </c>
      <c r="B128" s="116" t="s">
        <v>251</v>
      </c>
      <c r="C128" s="117" t="s">
        <v>192</v>
      </c>
      <c r="D128" s="118">
        <v>705</v>
      </c>
      <c r="E128" s="111">
        <v>18.399999999999999</v>
      </c>
      <c r="F128" s="111">
        <v>7.5</v>
      </c>
      <c r="G128" s="111">
        <v>18.399999999999999</v>
      </c>
    </row>
    <row r="129" spans="1:7" x14ac:dyDescent="0.25">
      <c r="A129" s="110" t="s">
        <v>199</v>
      </c>
      <c r="B129" s="116" t="s">
        <v>252</v>
      </c>
      <c r="C129" s="117" t="s">
        <v>184</v>
      </c>
      <c r="D129" s="118">
        <v>0</v>
      </c>
      <c r="E129" s="111">
        <v>83583.899999999994</v>
      </c>
      <c r="F129" s="111">
        <v>70778.100000000006</v>
      </c>
      <c r="G129" s="111">
        <v>69223.7</v>
      </c>
    </row>
    <row r="130" spans="1:7" ht="63.75" customHeight="1" x14ac:dyDescent="0.25">
      <c r="A130" s="110" t="s">
        <v>205</v>
      </c>
      <c r="B130" s="116" t="s">
        <v>252</v>
      </c>
      <c r="C130" s="117" t="s">
        <v>206</v>
      </c>
      <c r="D130" s="118">
        <v>0</v>
      </c>
      <c r="E130" s="111">
        <v>78764.7</v>
      </c>
      <c r="F130" s="111">
        <v>67783.899999999994</v>
      </c>
      <c r="G130" s="111">
        <v>66229.399999999994</v>
      </c>
    </row>
    <row r="131" spans="1:7" x14ac:dyDescent="0.25">
      <c r="A131" s="110" t="s">
        <v>250</v>
      </c>
      <c r="B131" s="116" t="s">
        <v>252</v>
      </c>
      <c r="C131" s="117" t="s">
        <v>206</v>
      </c>
      <c r="D131" s="118">
        <v>703</v>
      </c>
      <c r="E131" s="111">
        <v>78764.7</v>
      </c>
      <c r="F131" s="111">
        <v>67783.899999999994</v>
      </c>
      <c r="G131" s="111">
        <v>66229.399999999994</v>
      </c>
    </row>
    <row r="132" spans="1:7" ht="31.5" x14ac:dyDescent="0.25">
      <c r="A132" s="110" t="s">
        <v>191</v>
      </c>
      <c r="B132" s="116" t="s">
        <v>252</v>
      </c>
      <c r="C132" s="117" t="s">
        <v>192</v>
      </c>
      <c r="D132" s="118">
        <v>0</v>
      </c>
      <c r="E132" s="111">
        <v>4791.6000000000004</v>
      </c>
      <c r="F132" s="111">
        <v>2968.6</v>
      </c>
      <c r="G132" s="111">
        <v>2968.6</v>
      </c>
    </row>
    <row r="133" spans="1:7" x14ac:dyDescent="0.25">
      <c r="A133" s="110" t="s">
        <v>250</v>
      </c>
      <c r="B133" s="116" t="s">
        <v>252</v>
      </c>
      <c r="C133" s="117" t="s">
        <v>192</v>
      </c>
      <c r="D133" s="118">
        <v>703</v>
      </c>
      <c r="E133" s="111">
        <v>4791.6000000000004</v>
      </c>
      <c r="F133" s="111">
        <v>2968.6</v>
      </c>
      <c r="G133" s="111">
        <v>2968.6</v>
      </c>
    </row>
    <row r="134" spans="1:7" x14ac:dyDescent="0.25">
      <c r="A134" s="110" t="s">
        <v>201</v>
      </c>
      <c r="B134" s="116" t="s">
        <v>252</v>
      </c>
      <c r="C134" s="117" t="s">
        <v>202</v>
      </c>
      <c r="D134" s="118">
        <v>0</v>
      </c>
      <c r="E134" s="111">
        <v>27.6</v>
      </c>
      <c r="F134" s="111">
        <v>25.6</v>
      </c>
      <c r="G134" s="111">
        <v>25.7</v>
      </c>
    </row>
    <row r="135" spans="1:7" x14ac:dyDescent="0.25">
      <c r="A135" s="110" t="s">
        <v>250</v>
      </c>
      <c r="B135" s="116" t="s">
        <v>252</v>
      </c>
      <c r="C135" s="117" t="s">
        <v>202</v>
      </c>
      <c r="D135" s="118">
        <v>703</v>
      </c>
      <c r="E135" s="111">
        <v>27.6</v>
      </c>
      <c r="F135" s="111">
        <v>25.6</v>
      </c>
      <c r="G135" s="111">
        <v>25.7</v>
      </c>
    </row>
    <row r="136" spans="1:7" ht="31.5" x14ac:dyDescent="0.25">
      <c r="A136" s="110" t="s">
        <v>726</v>
      </c>
      <c r="B136" s="116" t="s">
        <v>775</v>
      </c>
      <c r="C136" s="117" t="s">
        <v>184</v>
      </c>
      <c r="D136" s="118">
        <v>0</v>
      </c>
      <c r="E136" s="111">
        <v>2945.6</v>
      </c>
      <c r="F136" s="111">
        <v>0</v>
      </c>
      <c r="G136" s="111">
        <v>0</v>
      </c>
    </row>
    <row r="137" spans="1:7" ht="31.5" x14ac:dyDescent="0.25">
      <c r="A137" s="110" t="s">
        <v>191</v>
      </c>
      <c r="B137" s="116" t="s">
        <v>775</v>
      </c>
      <c r="C137" s="117" t="s">
        <v>192</v>
      </c>
      <c r="D137" s="118">
        <v>0</v>
      </c>
      <c r="E137" s="111">
        <v>2945.6</v>
      </c>
      <c r="F137" s="111">
        <v>0</v>
      </c>
      <c r="G137" s="111">
        <v>0</v>
      </c>
    </row>
    <row r="138" spans="1:7" x14ac:dyDescent="0.25">
      <c r="A138" s="110" t="s">
        <v>250</v>
      </c>
      <c r="B138" s="116" t="s">
        <v>775</v>
      </c>
      <c r="C138" s="117" t="s">
        <v>192</v>
      </c>
      <c r="D138" s="118">
        <v>703</v>
      </c>
      <c r="E138" s="111">
        <v>2945.6</v>
      </c>
      <c r="F138" s="111">
        <v>0</v>
      </c>
      <c r="G138" s="111">
        <v>0</v>
      </c>
    </row>
    <row r="139" spans="1:7" ht="48.75" customHeight="1" x14ac:dyDescent="0.25">
      <c r="A139" s="110" t="s">
        <v>253</v>
      </c>
      <c r="B139" s="116" t="s">
        <v>254</v>
      </c>
      <c r="C139" s="117" t="s">
        <v>184</v>
      </c>
      <c r="D139" s="118">
        <v>0</v>
      </c>
      <c r="E139" s="111">
        <v>300.5</v>
      </c>
      <c r="F139" s="111">
        <v>55</v>
      </c>
      <c r="G139" s="111">
        <v>55</v>
      </c>
    </row>
    <row r="140" spans="1:7" ht="31.5" x14ac:dyDescent="0.25">
      <c r="A140" s="110" t="s">
        <v>191</v>
      </c>
      <c r="B140" s="116" t="s">
        <v>254</v>
      </c>
      <c r="C140" s="117" t="s">
        <v>192</v>
      </c>
      <c r="D140" s="118">
        <v>0</v>
      </c>
      <c r="E140" s="111">
        <v>300.5</v>
      </c>
      <c r="F140" s="111">
        <v>55</v>
      </c>
      <c r="G140" s="111">
        <v>55</v>
      </c>
    </row>
    <row r="141" spans="1:7" x14ac:dyDescent="0.25">
      <c r="A141" s="110" t="s">
        <v>250</v>
      </c>
      <c r="B141" s="116" t="s">
        <v>254</v>
      </c>
      <c r="C141" s="117" t="s">
        <v>192</v>
      </c>
      <c r="D141" s="118">
        <v>703</v>
      </c>
      <c r="E141" s="111">
        <v>300.5</v>
      </c>
      <c r="F141" s="111">
        <v>55</v>
      </c>
      <c r="G141" s="111">
        <v>55</v>
      </c>
    </row>
    <row r="142" spans="1:7" x14ac:dyDescent="0.25">
      <c r="A142" s="110" t="s">
        <v>770</v>
      </c>
      <c r="B142" s="116" t="s">
        <v>771</v>
      </c>
      <c r="C142" s="117" t="s">
        <v>184</v>
      </c>
      <c r="D142" s="118">
        <v>0</v>
      </c>
      <c r="E142" s="111">
        <v>42081.2</v>
      </c>
      <c r="F142" s="111">
        <v>2520.6</v>
      </c>
      <c r="G142" s="111">
        <v>3001.6</v>
      </c>
    </row>
    <row r="143" spans="1:7" ht="33.75" customHeight="1" x14ac:dyDescent="0.25">
      <c r="A143" s="110" t="s">
        <v>776</v>
      </c>
      <c r="B143" s="116" t="s">
        <v>777</v>
      </c>
      <c r="C143" s="117" t="s">
        <v>184</v>
      </c>
      <c r="D143" s="118">
        <v>0</v>
      </c>
      <c r="E143" s="111">
        <v>2463.5</v>
      </c>
      <c r="F143" s="111">
        <v>0</v>
      </c>
      <c r="G143" s="111">
        <v>0</v>
      </c>
    </row>
    <row r="144" spans="1:7" ht="31.5" x14ac:dyDescent="0.25">
      <c r="A144" s="110" t="s">
        <v>191</v>
      </c>
      <c r="B144" s="116" t="s">
        <v>777</v>
      </c>
      <c r="C144" s="117" t="s">
        <v>192</v>
      </c>
      <c r="D144" s="118">
        <v>0</v>
      </c>
      <c r="E144" s="111">
        <v>2463.5</v>
      </c>
      <c r="F144" s="111">
        <v>0</v>
      </c>
      <c r="G144" s="111">
        <v>0</v>
      </c>
    </row>
    <row r="145" spans="1:7" x14ac:dyDescent="0.25">
      <c r="A145" s="110" t="s">
        <v>214</v>
      </c>
      <c r="B145" s="116" t="s">
        <v>777</v>
      </c>
      <c r="C145" s="117" t="s">
        <v>192</v>
      </c>
      <c r="D145" s="118">
        <v>702</v>
      </c>
      <c r="E145" s="111">
        <v>2463.5</v>
      </c>
      <c r="F145" s="111">
        <v>0</v>
      </c>
      <c r="G145" s="111">
        <v>0</v>
      </c>
    </row>
    <row r="146" spans="1:7" ht="31.5" x14ac:dyDescent="0.25">
      <c r="A146" s="110" t="s">
        <v>237</v>
      </c>
      <c r="B146" s="116" t="s">
        <v>772</v>
      </c>
      <c r="C146" s="117" t="s">
        <v>184</v>
      </c>
      <c r="D146" s="118">
        <v>0</v>
      </c>
      <c r="E146" s="111">
        <v>0</v>
      </c>
      <c r="F146" s="111">
        <v>2520.6</v>
      </c>
      <c r="G146" s="111">
        <v>3001.6</v>
      </c>
    </row>
    <row r="147" spans="1:7" ht="31.5" x14ac:dyDescent="0.25">
      <c r="A147" s="110" t="s">
        <v>191</v>
      </c>
      <c r="B147" s="116" t="s">
        <v>772</v>
      </c>
      <c r="C147" s="117" t="s">
        <v>192</v>
      </c>
      <c r="D147" s="118">
        <v>0</v>
      </c>
      <c r="E147" s="111">
        <v>0</v>
      </c>
      <c r="F147" s="111">
        <v>2520.6</v>
      </c>
      <c r="G147" s="111">
        <v>3001.6</v>
      </c>
    </row>
    <row r="148" spans="1:7" x14ac:dyDescent="0.25">
      <c r="A148" s="110" t="s">
        <v>214</v>
      </c>
      <c r="B148" s="116" t="s">
        <v>772</v>
      </c>
      <c r="C148" s="117" t="s">
        <v>192</v>
      </c>
      <c r="D148" s="118">
        <v>702</v>
      </c>
      <c r="E148" s="111">
        <v>0</v>
      </c>
      <c r="F148" s="111">
        <v>2520.6</v>
      </c>
      <c r="G148" s="111">
        <v>3001.6</v>
      </c>
    </row>
    <row r="149" spans="1:7" ht="63" x14ac:dyDescent="0.25">
      <c r="A149" s="110" t="s">
        <v>778</v>
      </c>
      <c r="B149" s="116" t="s">
        <v>779</v>
      </c>
      <c r="C149" s="117" t="s">
        <v>184</v>
      </c>
      <c r="D149" s="118">
        <v>0</v>
      </c>
      <c r="E149" s="111">
        <v>39617.699999999997</v>
      </c>
      <c r="F149" s="111">
        <v>0</v>
      </c>
      <c r="G149" s="111">
        <v>0</v>
      </c>
    </row>
    <row r="150" spans="1:7" ht="31.5" x14ac:dyDescent="0.25">
      <c r="A150" s="110" t="s">
        <v>191</v>
      </c>
      <c r="B150" s="116" t="s">
        <v>779</v>
      </c>
      <c r="C150" s="117" t="s">
        <v>192</v>
      </c>
      <c r="D150" s="118">
        <v>0</v>
      </c>
      <c r="E150" s="111">
        <v>39617.699999999997</v>
      </c>
      <c r="F150" s="111">
        <v>0</v>
      </c>
      <c r="G150" s="111">
        <v>0</v>
      </c>
    </row>
    <row r="151" spans="1:7" x14ac:dyDescent="0.25">
      <c r="A151" s="110" t="s">
        <v>214</v>
      </c>
      <c r="B151" s="116" t="s">
        <v>779</v>
      </c>
      <c r="C151" s="117" t="s">
        <v>192</v>
      </c>
      <c r="D151" s="118">
        <v>702</v>
      </c>
      <c r="E151" s="111">
        <v>39617.699999999997</v>
      </c>
      <c r="F151" s="111">
        <v>0</v>
      </c>
      <c r="G151" s="111">
        <v>0</v>
      </c>
    </row>
    <row r="152" spans="1:7" x14ac:dyDescent="0.25">
      <c r="A152" s="110" t="s">
        <v>255</v>
      </c>
      <c r="B152" s="116" t="s">
        <v>256</v>
      </c>
      <c r="C152" s="117" t="s">
        <v>184</v>
      </c>
      <c r="D152" s="118">
        <v>0</v>
      </c>
      <c r="E152" s="111">
        <v>76916</v>
      </c>
      <c r="F152" s="111">
        <v>76935</v>
      </c>
      <c r="G152" s="111">
        <v>76951.199999999997</v>
      </c>
    </row>
    <row r="153" spans="1:7" ht="78.75" x14ac:dyDescent="0.25">
      <c r="A153" s="110" t="s">
        <v>257</v>
      </c>
      <c r="B153" s="116" t="s">
        <v>258</v>
      </c>
      <c r="C153" s="117" t="s">
        <v>184</v>
      </c>
      <c r="D153" s="118">
        <v>0</v>
      </c>
      <c r="E153" s="111">
        <v>2109.1999999999998</v>
      </c>
      <c r="F153" s="111">
        <v>2109.1999999999998</v>
      </c>
      <c r="G153" s="111">
        <v>2109.1999999999998</v>
      </c>
    </row>
    <row r="154" spans="1:7" ht="66.75" customHeight="1" x14ac:dyDescent="0.25">
      <c r="A154" s="110" t="s">
        <v>205</v>
      </c>
      <c r="B154" s="116" t="s">
        <v>258</v>
      </c>
      <c r="C154" s="117" t="s">
        <v>206</v>
      </c>
      <c r="D154" s="118">
        <v>0</v>
      </c>
      <c r="E154" s="111">
        <v>2109.1999999999998</v>
      </c>
      <c r="F154" s="111">
        <v>2109.1999999999998</v>
      </c>
      <c r="G154" s="111">
        <v>2109.1999999999998</v>
      </c>
    </row>
    <row r="155" spans="1:7" x14ac:dyDescent="0.25">
      <c r="A155" s="110" t="s">
        <v>259</v>
      </c>
      <c r="B155" s="116" t="s">
        <v>258</v>
      </c>
      <c r="C155" s="117" t="s">
        <v>206</v>
      </c>
      <c r="D155" s="118">
        <v>709</v>
      </c>
      <c r="E155" s="111">
        <v>2109.1999999999998</v>
      </c>
      <c r="F155" s="111">
        <v>2109.1999999999998</v>
      </c>
      <c r="G155" s="111">
        <v>2109.1999999999998</v>
      </c>
    </row>
    <row r="156" spans="1:7" ht="109.5" customHeight="1" x14ac:dyDescent="0.25">
      <c r="A156" s="110" t="s">
        <v>260</v>
      </c>
      <c r="B156" s="116" t="s">
        <v>261</v>
      </c>
      <c r="C156" s="117" t="s">
        <v>184</v>
      </c>
      <c r="D156" s="118">
        <v>0</v>
      </c>
      <c r="E156" s="111">
        <v>74806.8</v>
      </c>
      <c r="F156" s="111">
        <v>74825.8</v>
      </c>
      <c r="G156" s="111">
        <v>74842</v>
      </c>
    </row>
    <row r="157" spans="1:7" ht="65.25" customHeight="1" x14ac:dyDescent="0.25">
      <c r="A157" s="110" t="s">
        <v>205</v>
      </c>
      <c r="B157" s="116" t="s">
        <v>261</v>
      </c>
      <c r="C157" s="117" t="s">
        <v>206</v>
      </c>
      <c r="D157" s="118">
        <v>0</v>
      </c>
      <c r="E157" s="111">
        <v>74806.8</v>
      </c>
      <c r="F157" s="111">
        <v>74825.8</v>
      </c>
      <c r="G157" s="111">
        <v>74842</v>
      </c>
    </row>
    <row r="158" spans="1:7" x14ac:dyDescent="0.25">
      <c r="A158" s="110" t="s">
        <v>214</v>
      </c>
      <c r="B158" s="116" t="s">
        <v>261</v>
      </c>
      <c r="C158" s="117" t="s">
        <v>206</v>
      </c>
      <c r="D158" s="118">
        <v>702</v>
      </c>
      <c r="E158" s="111">
        <v>74806.8</v>
      </c>
      <c r="F158" s="111">
        <v>74825.8</v>
      </c>
      <c r="G158" s="111">
        <v>74842</v>
      </c>
    </row>
    <row r="159" spans="1:7" ht="33.75" customHeight="1" x14ac:dyDescent="0.25">
      <c r="A159" s="110" t="s">
        <v>262</v>
      </c>
      <c r="B159" s="116" t="s">
        <v>263</v>
      </c>
      <c r="C159" s="117" t="s">
        <v>184</v>
      </c>
      <c r="D159" s="118">
        <v>0</v>
      </c>
      <c r="E159" s="111">
        <v>45325.3</v>
      </c>
      <c r="F159" s="111">
        <v>30315.200000000001</v>
      </c>
      <c r="G159" s="111">
        <v>30060.9</v>
      </c>
    </row>
    <row r="160" spans="1:7" ht="31.5" x14ac:dyDescent="0.25">
      <c r="A160" s="110" t="s">
        <v>264</v>
      </c>
      <c r="B160" s="116" t="s">
        <v>265</v>
      </c>
      <c r="C160" s="117" t="s">
        <v>184</v>
      </c>
      <c r="D160" s="118">
        <v>0</v>
      </c>
      <c r="E160" s="111">
        <v>24580.5</v>
      </c>
      <c r="F160" s="111">
        <v>19525.5</v>
      </c>
      <c r="G160" s="111">
        <v>19159.599999999999</v>
      </c>
    </row>
    <row r="161" spans="1:7" ht="31.5" x14ac:dyDescent="0.25">
      <c r="A161" s="110" t="s">
        <v>196</v>
      </c>
      <c r="B161" s="116" t="s">
        <v>266</v>
      </c>
      <c r="C161" s="117" t="s">
        <v>184</v>
      </c>
      <c r="D161" s="118">
        <v>0</v>
      </c>
      <c r="E161" s="111">
        <v>4</v>
      </c>
      <c r="F161" s="111">
        <v>0</v>
      </c>
      <c r="G161" s="111">
        <v>0</v>
      </c>
    </row>
    <row r="162" spans="1:7" ht="31.5" x14ac:dyDescent="0.25">
      <c r="A162" s="110" t="s">
        <v>191</v>
      </c>
      <c r="B162" s="116" t="s">
        <v>266</v>
      </c>
      <c r="C162" s="117" t="s">
        <v>192</v>
      </c>
      <c r="D162" s="118">
        <v>0</v>
      </c>
      <c r="E162" s="111">
        <v>4</v>
      </c>
      <c r="F162" s="111">
        <v>0</v>
      </c>
      <c r="G162" s="111">
        <v>0</v>
      </c>
    </row>
    <row r="163" spans="1:7" ht="31.5" x14ac:dyDescent="0.25">
      <c r="A163" s="110" t="s">
        <v>198</v>
      </c>
      <c r="B163" s="116" t="s">
        <v>266</v>
      </c>
      <c r="C163" s="117" t="s">
        <v>192</v>
      </c>
      <c r="D163" s="118">
        <v>705</v>
      </c>
      <c r="E163" s="111">
        <v>4</v>
      </c>
      <c r="F163" s="111">
        <v>0</v>
      </c>
      <c r="G163" s="111">
        <v>0</v>
      </c>
    </row>
    <row r="164" spans="1:7" ht="31.5" x14ac:dyDescent="0.25">
      <c r="A164" s="110" t="s">
        <v>267</v>
      </c>
      <c r="B164" s="116" t="s">
        <v>268</v>
      </c>
      <c r="C164" s="117" t="s">
        <v>184</v>
      </c>
      <c r="D164" s="118">
        <v>0</v>
      </c>
      <c r="E164" s="111">
        <v>6365.8</v>
      </c>
      <c r="F164" s="111">
        <v>5062.5</v>
      </c>
      <c r="G164" s="111">
        <v>5001.2</v>
      </c>
    </row>
    <row r="165" spans="1:7" ht="66" customHeight="1" x14ac:dyDescent="0.25">
      <c r="A165" s="110" t="s">
        <v>205</v>
      </c>
      <c r="B165" s="116" t="s">
        <v>268</v>
      </c>
      <c r="C165" s="117" t="s">
        <v>206</v>
      </c>
      <c r="D165" s="118">
        <v>0</v>
      </c>
      <c r="E165" s="111">
        <v>5802.7</v>
      </c>
      <c r="F165" s="111">
        <v>4626.6000000000004</v>
      </c>
      <c r="G165" s="111">
        <v>4565.3999999999996</v>
      </c>
    </row>
    <row r="166" spans="1:7" x14ac:dyDescent="0.25">
      <c r="A166" s="110" t="s">
        <v>259</v>
      </c>
      <c r="B166" s="116" t="s">
        <v>268</v>
      </c>
      <c r="C166" s="117" t="s">
        <v>206</v>
      </c>
      <c r="D166" s="118">
        <v>709</v>
      </c>
      <c r="E166" s="111">
        <v>5802.7</v>
      </c>
      <c r="F166" s="111">
        <v>4626.6000000000004</v>
      </c>
      <c r="G166" s="111">
        <v>4565.3999999999996</v>
      </c>
    </row>
    <row r="167" spans="1:7" ht="31.5" x14ac:dyDescent="0.25">
      <c r="A167" s="110" t="s">
        <v>191</v>
      </c>
      <c r="B167" s="116" t="s">
        <v>268</v>
      </c>
      <c r="C167" s="117" t="s">
        <v>192</v>
      </c>
      <c r="D167" s="118">
        <v>0</v>
      </c>
      <c r="E167" s="111">
        <v>560.5</v>
      </c>
      <c r="F167" s="111">
        <v>433.3</v>
      </c>
      <c r="G167" s="111">
        <v>433.2</v>
      </c>
    </row>
    <row r="168" spans="1:7" x14ac:dyDescent="0.25">
      <c r="A168" s="110" t="s">
        <v>259</v>
      </c>
      <c r="B168" s="116" t="s">
        <v>268</v>
      </c>
      <c r="C168" s="117" t="s">
        <v>192</v>
      </c>
      <c r="D168" s="118">
        <v>709</v>
      </c>
      <c r="E168" s="111">
        <v>560.5</v>
      </c>
      <c r="F168" s="111">
        <v>433.3</v>
      </c>
      <c r="G168" s="111">
        <v>433.2</v>
      </c>
    </row>
    <row r="169" spans="1:7" x14ac:dyDescent="0.25">
      <c r="A169" s="110" t="s">
        <v>201</v>
      </c>
      <c r="B169" s="116" t="s">
        <v>268</v>
      </c>
      <c r="C169" s="117" t="s">
        <v>202</v>
      </c>
      <c r="D169" s="118">
        <v>0</v>
      </c>
      <c r="E169" s="111">
        <v>2.6</v>
      </c>
      <c r="F169" s="111">
        <v>2.6</v>
      </c>
      <c r="G169" s="111">
        <v>2.6</v>
      </c>
    </row>
    <row r="170" spans="1:7" x14ac:dyDescent="0.25">
      <c r="A170" s="110" t="s">
        <v>259</v>
      </c>
      <c r="B170" s="116" t="s">
        <v>268</v>
      </c>
      <c r="C170" s="117" t="s">
        <v>202</v>
      </c>
      <c r="D170" s="118">
        <v>709</v>
      </c>
      <c r="E170" s="111">
        <v>2.6</v>
      </c>
      <c r="F170" s="111">
        <v>2.6</v>
      </c>
      <c r="G170" s="111">
        <v>2.6</v>
      </c>
    </row>
    <row r="171" spans="1:7" x14ac:dyDescent="0.25">
      <c r="A171" s="110" t="s">
        <v>199</v>
      </c>
      <c r="B171" s="116" t="s">
        <v>269</v>
      </c>
      <c r="C171" s="117" t="s">
        <v>184</v>
      </c>
      <c r="D171" s="118">
        <v>0</v>
      </c>
      <c r="E171" s="111">
        <v>18210.7</v>
      </c>
      <c r="F171" s="111">
        <v>14463</v>
      </c>
      <c r="G171" s="111">
        <v>14158.4</v>
      </c>
    </row>
    <row r="172" spans="1:7" ht="65.25" customHeight="1" x14ac:dyDescent="0.25">
      <c r="A172" s="110" t="s">
        <v>205</v>
      </c>
      <c r="B172" s="116" t="s">
        <v>269</v>
      </c>
      <c r="C172" s="117" t="s">
        <v>206</v>
      </c>
      <c r="D172" s="118">
        <v>0</v>
      </c>
      <c r="E172" s="111">
        <v>18027.5</v>
      </c>
      <c r="F172" s="111">
        <v>14379.7</v>
      </c>
      <c r="G172" s="111">
        <v>14068.2</v>
      </c>
    </row>
    <row r="173" spans="1:7" x14ac:dyDescent="0.25">
      <c r="A173" s="110" t="s">
        <v>259</v>
      </c>
      <c r="B173" s="116" t="s">
        <v>269</v>
      </c>
      <c r="C173" s="117" t="s">
        <v>206</v>
      </c>
      <c r="D173" s="118">
        <v>709</v>
      </c>
      <c r="E173" s="111">
        <v>18027.5</v>
      </c>
      <c r="F173" s="111">
        <v>14379.7</v>
      </c>
      <c r="G173" s="111">
        <v>14068.2</v>
      </c>
    </row>
    <row r="174" spans="1:7" ht="31.5" x14ac:dyDescent="0.25">
      <c r="A174" s="110" t="s">
        <v>191</v>
      </c>
      <c r="B174" s="116" t="s">
        <v>269</v>
      </c>
      <c r="C174" s="117" t="s">
        <v>192</v>
      </c>
      <c r="D174" s="118">
        <v>0</v>
      </c>
      <c r="E174" s="111">
        <v>183.2</v>
      </c>
      <c r="F174" s="111">
        <v>83.3</v>
      </c>
      <c r="G174" s="111">
        <v>90.2</v>
      </c>
    </row>
    <row r="175" spans="1:7" x14ac:dyDescent="0.25">
      <c r="A175" s="110" t="s">
        <v>259</v>
      </c>
      <c r="B175" s="116" t="s">
        <v>269</v>
      </c>
      <c r="C175" s="117" t="s">
        <v>192</v>
      </c>
      <c r="D175" s="118">
        <v>709</v>
      </c>
      <c r="E175" s="111">
        <v>183.2</v>
      </c>
      <c r="F175" s="111">
        <v>83.3</v>
      </c>
      <c r="G175" s="111">
        <v>90.2</v>
      </c>
    </row>
    <row r="176" spans="1:7" ht="31.5" x14ac:dyDescent="0.25">
      <c r="A176" s="110" t="s">
        <v>270</v>
      </c>
      <c r="B176" s="116" t="s">
        <v>271</v>
      </c>
      <c r="C176" s="117" t="s">
        <v>184</v>
      </c>
      <c r="D176" s="118">
        <v>0</v>
      </c>
      <c r="E176" s="111">
        <v>18</v>
      </c>
      <c r="F176" s="111">
        <v>30</v>
      </c>
      <c r="G176" s="111">
        <v>30</v>
      </c>
    </row>
    <row r="177" spans="1:7" ht="63" x14ac:dyDescent="0.25">
      <c r="A177" s="110" t="s">
        <v>272</v>
      </c>
      <c r="B177" s="116" t="s">
        <v>273</v>
      </c>
      <c r="C177" s="117" t="s">
        <v>184</v>
      </c>
      <c r="D177" s="118">
        <v>0</v>
      </c>
      <c r="E177" s="111">
        <v>18</v>
      </c>
      <c r="F177" s="111">
        <v>30</v>
      </c>
      <c r="G177" s="111">
        <v>30</v>
      </c>
    </row>
    <row r="178" spans="1:7" ht="31.5" x14ac:dyDescent="0.25">
      <c r="A178" s="110" t="s">
        <v>191</v>
      </c>
      <c r="B178" s="116" t="s">
        <v>273</v>
      </c>
      <c r="C178" s="117" t="s">
        <v>192</v>
      </c>
      <c r="D178" s="118">
        <v>0</v>
      </c>
      <c r="E178" s="111">
        <v>18</v>
      </c>
      <c r="F178" s="111">
        <v>30</v>
      </c>
      <c r="G178" s="111">
        <v>30</v>
      </c>
    </row>
    <row r="179" spans="1:7" x14ac:dyDescent="0.25">
      <c r="A179" s="110" t="s">
        <v>259</v>
      </c>
      <c r="B179" s="116" t="s">
        <v>273</v>
      </c>
      <c r="C179" s="117" t="s">
        <v>192</v>
      </c>
      <c r="D179" s="118">
        <v>709</v>
      </c>
      <c r="E179" s="111">
        <v>18</v>
      </c>
      <c r="F179" s="111">
        <v>30</v>
      </c>
      <c r="G179" s="111">
        <v>30</v>
      </c>
    </row>
    <row r="180" spans="1:7" ht="47.25" x14ac:dyDescent="0.25">
      <c r="A180" s="110" t="s">
        <v>274</v>
      </c>
      <c r="B180" s="116" t="s">
        <v>275</v>
      </c>
      <c r="C180" s="117" t="s">
        <v>184</v>
      </c>
      <c r="D180" s="118">
        <v>0</v>
      </c>
      <c r="E180" s="111">
        <v>945</v>
      </c>
      <c r="F180" s="111">
        <v>745</v>
      </c>
      <c r="G180" s="111">
        <v>745</v>
      </c>
    </row>
    <row r="181" spans="1:7" ht="63" x14ac:dyDescent="0.25">
      <c r="A181" s="110" t="s">
        <v>272</v>
      </c>
      <c r="B181" s="116" t="s">
        <v>276</v>
      </c>
      <c r="C181" s="117" t="s">
        <v>184</v>
      </c>
      <c r="D181" s="118">
        <v>0</v>
      </c>
      <c r="E181" s="111">
        <v>945</v>
      </c>
      <c r="F181" s="111">
        <v>745</v>
      </c>
      <c r="G181" s="111">
        <v>745</v>
      </c>
    </row>
    <row r="182" spans="1:7" ht="31.5" x14ac:dyDescent="0.25">
      <c r="A182" s="110" t="s">
        <v>191</v>
      </c>
      <c r="B182" s="116" t="s">
        <v>276</v>
      </c>
      <c r="C182" s="117" t="s">
        <v>192</v>
      </c>
      <c r="D182" s="118">
        <v>0</v>
      </c>
      <c r="E182" s="111">
        <v>917</v>
      </c>
      <c r="F182" s="111">
        <v>717</v>
      </c>
      <c r="G182" s="111">
        <v>717</v>
      </c>
    </row>
    <row r="183" spans="1:7" x14ac:dyDescent="0.25">
      <c r="A183" s="110" t="s">
        <v>259</v>
      </c>
      <c r="B183" s="116" t="s">
        <v>276</v>
      </c>
      <c r="C183" s="117" t="s">
        <v>192</v>
      </c>
      <c r="D183" s="118">
        <v>709</v>
      </c>
      <c r="E183" s="111">
        <v>917</v>
      </c>
      <c r="F183" s="111">
        <v>717</v>
      </c>
      <c r="G183" s="111">
        <v>717</v>
      </c>
    </row>
    <row r="184" spans="1:7" x14ac:dyDescent="0.25">
      <c r="A184" s="110" t="s">
        <v>207</v>
      </c>
      <c r="B184" s="116" t="s">
        <v>276</v>
      </c>
      <c r="C184" s="117" t="s">
        <v>208</v>
      </c>
      <c r="D184" s="118">
        <v>0</v>
      </c>
      <c r="E184" s="111">
        <v>28</v>
      </c>
      <c r="F184" s="111">
        <v>28</v>
      </c>
      <c r="G184" s="111">
        <v>28</v>
      </c>
    </row>
    <row r="185" spans="1:7" x14ac:dyDescent="0.25">
      <c r="A185" s="110" t="s">
        <v>214</v>
      </c>
      <c r="B185" s="116" t="s">
        <v>276</v>
      </c>
      <c r="C185" s="117" t="s">
        <v>208</v>
      </c>
      <c r="D185" s="118">
        <v>702</v>
      </c>
      <c r="E185" s="111">
        <v>9</v>
      </c>
      <c r="F185" s="111">
        <v>9</v>
      </c>
      <c r="G185" s="111">
        <v>9</v>
      </c>
    </row>
    <row r="186" spans="1:7" x14ac:dyDescent="0.25">
      <c r="A186" s="110" t="s">
        <v>259</v>
      </c>
      <c r="B186" s="116" t="s">
        <v>276</v>
      </c>
      <c r="C186" s="117" t="s">
        <v>208</v>
      </c>
      <c r="D186" s="118">
        <v>709</v>
      </c>
      <c r="E186" s="111">
        <v>19</v>
      </c>
      <c r="F186" s="111">
        <v>19</v>
      </c>
      <c r="G186" s="111">
        <v>19</v>
      </c>
    </row>
    <row r="187" spans="1:7" ht="31.5" x14ac:dyDescent="0.25">
      <c r="A187" s="110" t="s">
        <v>277</v>
      </c>
      <c r="B187" s="116" t="s">
        <v>278</v>
      </c>
      <c r="C187" s="117" t="s">
        <v>184</v>
      </c>
      <c r="D187" s="118">
        <v>0</v>
      </c>
      <c r="E187" s="111">
        <v>3835.9</v>
      </c>
      <c r="F187" s="111">
        <v>3809.5</v>
      </c>
      <c r="G187" s="111">
        <v>3809.5</v>
      </c>
    </row>
    <row r="188" spans="1:7" ht="18.75" customHeight="1" x14ac:dyDescent="0.25">
      <c r="A188" s="110" t="s">
        <v>194</v>
      </c>
      <c r="B188" s="116" t="s">
        <v>279</v>
      </c>
      <c r="C188" s="117" t="s">
        <v>184</v>
      </c>
      <c r="D188" s="118">
        <v>0</v>
      </c>
      <c r="E188" s="111">
        <v>163.9</v>
      </c>
      <c r="F188" s="111">
        <v>137.5</v>
      </c>
      <c r="G188" s="111">
        <v>137.5</v>
      </c>
    </row>
    <row r="189" spans="1:7" ht="31.5" x14ac:dyDescent="0.25">
      <c r="A189" s="110" t="s">
        <v>191</v>
      </c>
      <c r="B189" s="116" t="s">
        <v>279</v>
      </c>
      <c r="C189" s="117" t="s">
        <v>192</v>
      </c>
      <c r="D189" s="118">
        <v>0</v>
      </c>
      <c r="E189" s="111">
        <v>163.9</v>
      </c>
      <c r="F189" s="111">
        <v>137.5</v>
      </c>
      <c r="G189" s="111">
        <v>137.5</v>
      </c>
    </row>
    <row r="190" spans="1:7" x14ac:dyDescent="0.25">
      <c r="A190" s="110" t="s">
        <v>259</v>
      </c>
      <c r="B190" s="116" t="s">
        <v>279</v>
      </c>
      <c r="C190" s="117" t="s">
        <v>192</v>
      </c>
      <c r="D190" s="118">
        <v>709</v>
      </c>
      <c r="E190" s="111">
        <v>163.9</v>
      </c>
      <c r="F190" s="111">
        <v>137.5</v>
      </c>
      <c r="G190" s="111">
        <v>137.5</v>
      </c>
    </row>
    <row r="191" spans="1:7" ht="78.75" x14ac:dyDescent="0.25">
      <c r="A191" s="110" t="s">
        <v>280</v>
      </c>
      <c r="B191" s="116" t="s">
        <v>281</v>
      </c>
      <c r="C191" s="117" t="s">
        <v>184</v>
      </c>
      <c r="D191" s="118">
        <v>0</v>
      </c>
      <c r="E191" s="111">
        <v>3672</v>
      </c>
      <c r="F191" s="111">
        <v>3672</v>
      </c>
      <c r="G191" s="111">
        <v>3672</v>
      </c>
    </row>
    <row r="192" spans="1:7" ht="31.5" x14ac:dyDescent="0.25">
      <c r="A192" s="110" t="s">
        <v>191</v>
      </c>
      <c r="B192" s="116" t="s">
        <v>281</v>
      </c>
      <c r="C192" s="117" t="s">
        <v>192</v>
      </c>
      <c r="D192" s="118">
        <v>0</v>
      </c>
      <c r="E192" s="111">
        <v>3672</v>
      </c>
      <c r="F192" s="111">
        <v>3672</v>
      </c>
      <c r="G192" s="111">
        <v>3672</v>
      </c>
    </row>
    <row r="193" spans="1:7" x14ac:dyDescent="0.25">
      <c r="A193" s="110" t="s">
        <v>259</v>
      </c>
      <c r="B193" s="116" t="s">
        <v>281</v>
      </c>
      <c r="C193" s="117" t="s">
        <v>192</v>
      </c>
      <c r="D193" s="118">
        <v>709</v>
      </c>
      <c r="E193" s="111">
        <v>3672</v>
      </c>
      <c r="F193" s="111">
        <v>3672</v>
      </c>
      <c r="G193" s="111">
        <v>3672</v>
      </c>
    </row>
    <row r="194" spans="1:7" ht="33" customHeight="1" x14ac:dyDescent="0.25">
      <c r="A194" s="110" t="s">
        <v>282</v>
      </c>
      <c r="B194" s="116" t="s">
        <v>283</v>
      </c>
      <c r="C194" s="117" t="s">
        <v>184</v>
      </c>
      <c r="D194" s="118">
        <v>0</v>
      </c>
      <c r="E194" s="111">
        <v>9809</v>
      </c>
      <c r="F194" s="111">
        <v>0</v>
      </c>
      <c r="G194" s="111">
        <v>0</v>
      </c>
    </row>
    <row r="195" spans="1:7" ht="31.5" customHeight="1" x14ac:dyDescent="0.25">
      <c r="A195" s="110" t="s">
        <v>284</v>
      </c>
      <c r="B195" s="116" t="s">
        <v>285</v>
      </c>
      <c r="C195" s="117" t="s">
        <v>184</v>
      </c>
      <c r="D195" s="118">
        <v>0</v>
      </c>
      <c r="E195" s="111">
        <v>2000</v>
      </c>
      <c r="F195" s="111">
        <v>0</v>
      </c>
      <c r="G195" s="111">
        <v>0</v>
      </c>
    </row>
    <row r="196" spans="1:7" ht="31.5" x14ac:dyDescent="0.25">
      <c r="A196" s="110" t="s">
        <v>191</v>
      </c>
      <c r="B196" s="116" t="s">
        <v>285</v>
      </c>
      <c r="C196" s="117" t="s">
        <v>192</v>
      </c>
      <c r="D196" s="118">
        <v>0</v>
      </c>
      <c r="E196" s="111">
        <v>2000</v>
      </c>
      <c r="F196" s="111">
        <v>0</v>
      </c>
      <c r="G196" s="111">
        <v>0</v>
      </c>
    </row>
    <row r="197" spans="1:7" x14ac:dyDescent="0.25">
      <c r="A197" s="110" t="s">
        <v>259</v>
      </c>
      <c r="B197" s="116" t="s">
        <v>285</v>
      </c>
      <c r="C197" s="117" t="s">
        <v>192</v>
      </c>
      <c r="D197" s="118">
        <v>709</v>
      </c>
      <c r="E197" s="111">
        <v>2000</v>
      </c>
      <c r="F197" s="111">
        <v>0</v>
      </c>
      <c r="G197" s="111">
        <v>0</v>
      </c>
    </row>
    <row r="198" spans="1:7" ht="47.25" x14ac:dyDescent="0.25">
      <c r="A198" s="110" t="s">
        <v>286</v>
      </c>
      <c r="B198" s="116" t="s">
        <v>287</v>
      </c>
      <c r="C198" s="117" t="s">
        <v>184</v>
      </c>
      <c r="D198" s="118">
        <v>0</v>
      </c>
      <c r="E198" s="111">
        <v>1994.8</v>
      </c>
      <c r="F198" s="111">
        <v>0</v>
      </c>
      <c r="G198" s="111">
        <v>0</v>
      </c>
    </row>
    <row r="199" spans="1:7" ht="31.5" x14ac:dyDescent="0.25">
      <c r="A199" s="110" t="s">
        <v>191</v>
      </c>
      <c r="B199" s="116" t="s">
        <v>287</v>
      </c>
      <c r="C199" s="117" t="s">
        <v>192</v>
      </c>
      <c r="D199" s="118">
        <v>0</v>
      </c>
      <c r="E199" s="111">
        <v>1994.8</v>
      </c>
      <c r="F199" s="111">
        <v>0</v>
      </c>
      <c r="G199" s="111">
        <v>0</v>
      </c>
    </row>
    <row r="200" spans="1:7" x14ac:dyDescent="0.25">
      <c r="A200" s="110" t="s">
        <v>259</v>
      </c>
      <c r="B200" s="116" t="s">
        <v>287</v>
      </c>
      <c r="C200" s="117" t="s">
        <v>192</v>
      </c>
      <c r="D200" s="118">
        <v>709</v>
      </c>
      <c r="E200" s="111">
        <v>1994.8</v>
      </c>
      <c r="F200" s="111">
        <v>0</v>
      </c>
      <c r="G200" s="111">
        <v>0</v>
      </c>
    </row>
    <row r="201" spans="1:7" ht="33" customHeight="1" x14ac:dyDescent="0.25">
      <c r="A201" s="110" t="s">
        <v>288</v>
      </c>
      <c r="B201" s="116" t="s">
        <v>289</v>
      </c>
      <c r="C201" s="117" t="s">
        <v>184</v>
      </c>
      <c r="D201" s="118">
        <v>0</v>
      </c>
      <c r="E201" s="111">
        <v>2000</v>
      </c>
      <c r="F201" s="111">
        <v>0</v>
      </c>
      <c r="G201" s="111">
        <v>0</v>
      </c>
    </row>
    <row r="202" spans="1:7" ht="31.5" x14ac:dyDescent="0.25">
      <c r="A202" s="110" t="s">
        <v>191</v>
      </c>
      <c r="B202" s="116" t="s">
        <v>289</v>
      </c>
      <c r="C202" s="117" t="s">
        <v>192</v>
      </c>
      <c r="D202" s="118">
        <v>0</v>
      </c>
      <c r="E202" s="111">
        <v>2000</v>
      </c>
      <c r="F202" s="111">
        <v>0</v>
      </c>
      <c r="G202" s="111">
        <v>0</v>
      </c>
    </row>
    <row r="203" spans="1:7" x14ac:dyDescent="0.25">
      <c r="A203" s="110" t="s">
        <v>259</v>
      </c>
      <c r="B203" s="116" t="s">
        <v>289</v>
      </c>
      <c r="C203" s="117" t="s">
        <v>192</v>
      </c>
      <c r="D203" s="118">
        <v>709</v>
      </c>
      <c r="E203" s="111">
        <v>2000</v>
      </c>
      <c r="F203" s="111">
        <v>0</v>
      </c>
      <c r="G203" s="111">
        <v>0</v>
      </c>
    </row>
    <row r="204" spans="1:7" ht="33" customHeight="1" x14ac:dyDescent="0.25">
      <c r="A204" s="110" t="s">
        <v>290</v>
      </c>
      <c r="B204" s="116" t="s">
        <v>291</v>
      </c>
      <c r="C204" s="117" t="s">
        <v>184</v>
      </c>
      <c r="D204" s="118">
        <v>0</v>
      </c>
      <c r="E204" s="111">
        <v>1814.2</v>
      </c>
      <c r="F204" s="111">
        <v>0</v>
      </c>
      <c r="G204" s="111">
        <v>0</v>
      </c>
    </row>
    <row r="205" spans="1:7" ht="31.5" x14ac:dyDescent="0.25">
      <c r="A205" s="110" t="s">
        <v>191</v>
      </c>
      <c r="B205" s="116" t="s">
        <v>291</v>
      </c>
      <c r="C205" s="117" t="s">
        <v>192</v>
      </c>
      <c r="D205" s="118">
        <v>0</v>
      </c>
      <c r="E205" s="111">
        <v>1814.2</v>
      </c>
      <c r="F205" s="111">
        <v>0</v>
      </c>
      <c r="G205" s="111">
        <v>0</v>
      </c>
    </row>
    <row r="206" spans="1:7" x14ac:dyDescent="0.25">
      <c r="A206" s="110" t="s">
        <v>259</v>
      </c>
      <c r="B206" s="116" t="s">
        <v>291</v>
      </c>
      <c r="C206" s="117" t="s">
        <v>192</v>
      </c>
      <c r="D206" s="118">
        <v>709</v>
      </c>
      <c r="E206" s="111">
        <v>1814.2</v>
      </c>
      <c r="F206" s="111">
        <v>0</v>
      </c>
      <c r="G206" s="111">
        <v>0</v>
      </c>
    </row>
    <row r="207" spans="1:7" ht="47.25" x14ac:dyDescent="0.25">
      <c r="A207" s="110" t="s">
        <v>292</v>
      </c>
      <c r="B207" s="116" t="s">
        <v>293</v>
      </c>
      <c r="C207" s="117" t="s">
        <v>184</v>
      </c>
      <c r="D207" s="118">
        <v>0</v>
      </c>
      <c r="E207" s="111">
        <v>2000</v>
      </c>
      <c r="F207" s="111">
        <v>0</v>
      </c>
      <c r="G207" s="111">
        <v>0</v>
      </c>
    </row>
    <row r="208" spans="1:7" ht="31.5" x14ac:dyDescent="0.25">
      <c r="A208" s="110" t="s">
        <v>191</v>
      </c>
      <c r="B208" s="116" t="s">
        <v>293</v>
      </c>
      <c r="C208" s="117" t="s">
        <v>192</v>
      </c>
      <c r="D208" s="118">
        <v>0</v>
      </c>
      <c r="E208" s="111">
        <v>2000</v>
      </c>
      <c r="F208" s="111">
        <v>0</v>
      </c>
      <c r="G208" s="111">
        <v>0</v>
      </c>
    </row>
    <row r="209" spans="1:7" x14ac:dyDescent="0.25">
      <c r="A209" s="110" t="s">
        <v>259</v>
      </c>
      <c r="B209" s="116" t="s">
        <v>293</v>
      </c>
      <c r="C209" s="117" t="s">
        <v>192</v>
      </c>
      <c r="D209" s="118">
        <v>709</v>
      </c>
      <c r="E209" s="111">
        <v>2000</v>
      </c>
      <c r="F209" s="111">
        <v>0</v>
      </c>
      <c r="G209" s="111">
        <v>0</v>
      </c>
    </row>
    <row r="210" spans="1:7" ht="47.25" x14ac:dyDescent="0.25">
      <c r="A210" s="110" t="s">
        <v>294</v>
      </c>
      <c r="B210" s="116" t="s">
        <v>295</v>
      </c>
      <c r="C210" s="117" t="s">
        <v>184</v>
      </c>
      <c r="D210" s="118">
        <v>0</v>
      </c>
      <c r="E210" s="111">
        <v>78</v>
      </c>
      <c r="F210" s="111">
        <v>54</v>
      </c>
      <c r="G210" s="111">
        <v>54</v>
      </c>
    </row>
    <row r="211" spans="1:7" x14ac:dyDescent="0.25">
      <c r="A211" s="110" t="s">
        <v>296</v>
      </c>
      <c r="B211" s="116" t="s">
        <v>297</v>
      </c>
      <c r="C211" s="117" t="s">
        <v>184</v>
      </c>
      <c r="D211" s="118">
        <v>0</v>
      </c>
      <c r="E211" s="111">
        <v>78</v>
      </c>
      <c r="F211" s="111">
        <v>54</v>
      </c>
      <c r="G211" s="111">
        <v>54</v>
      </c>
    </row>
    <row r="212" spans="1:7" x14ac:dyDescent="0.25">
      <c r="A212" s="110" t="s">
        <v>207</v>
      </c>
      <c r="B212" s="116" t="s">
        <v>297</v>
      </c>
      <c r="C212" s="117" t="s">
        <v>208</v>
      </c>
      <c r="D212" s="118">
        <v>0</v>
      </c>
      <c r="E212" s="111">
        <v>78</v>
      </c>
      <c r="F212" s="111">
        <v>54</v>
      </c>
      <c r="G212" s="111">
        <v>54</v>
      </c>
    </row>
    <row r="213" spans="1:7" x14ac:dyDescent="0.25">
      <c r="A213" s="110" t="s">
        <v>259</v>
      </c>
      <c r="B213" s="116" t="s">
        <v>297</v>
      </c>
      <c r="C213" s="117" t="s">
        <v>208</v>
      </c>
      <c r="D213" s="118">
        <v>709</v>
      </c>
      <c r="E213" s="111">
        <v>78</v>
      </c>
      <c r="F213" s="111">
        <v>54</v>
      </c>
      <c r="G213" s="111">
        <v>54</v>
      </c>
    </row>
    <row r="214" spans="1:7" x14ac:dyDescent="0.25">
      <c r="A214" s="110" t="s">
        <v>255</v>
      </c>
      <c r="B214" s="116" t="s">
        <v>298</v>
      </c>
      <c r="C214" s="117" t="s">
        <v>184</v>
      </c>
      <c r="D214" s="118">
        <v>0</v>
      </c>
      <c r="E214" s="111">
        <v>6058.9</v>
      </c>
      <c r="F214" s="111">
        <v>6151.2</v>
      </c>
      <c r="G214" s="111">
        <v>6262.8</v>
      </c>
    </row>
    <row r="215" spans="1:7" ht="64.5" customHeight="1" x14ac:dyDescent="0.25">
      <c r="A215" s="110" t="s">
        <v>299</v>
      </c>
      <c r="B215" s="116" t="s">
        <v>300</v>
      </c>
      <c r="C215" s="117" t="s">
        <v>184</v>
      </c>
      <c r="D215" s="118">
        <v>0</v>
      </c>
      <c r="E215" s="111">
        <v>6058.9</v>
      </c>
      <c r="F215" s="111">
        <v>6151.2</v>
      </c>
      <c r="G215" s="111">
        <v>6262.8</v>
      </c>
    </row>
    <row r="216" spans="1:7" ht="65.25" customHeight="1" x14ac:dyDescent="0.25">
      <c r="A216" s="110" t="s">
        <v>205</v>
      </c>
      <c r="B216" s="116" t="s">
        <v>300</v>
      </c>
      <c r="C216" s="117" t="s">
        <v>206</v>
      </c>
      <c r="D216" s="118">
        <v>0</v>
      </c>
      <c r="E216" s="111">
        <v>6058.9</v>
      </c>
      <c r="F216" s="111">
        <v>6151.2</v>
      </c>
      <c r="G216" s="111">
        <v>6262.8</v>
      </c>
    </row>
    <row r="217" spans="1:7" x14ac:dyDescent="0.25">
      <c r="A217" s="110" t="s">
        <v>259</v>
      </c>
      <c r="B217" s="116" t="s">
        <v>300</v>
      </c>
      <c r="C217" s="117" t="s">
        <v>206</v>
      </c>
      <c r="D217" s="118">
        <v>709</v>
      </c>
      <c r="E217" s="111">
        <v>6058.9</v>
      </c>
      <c r="F217" s="111">
        <v>6151.2</v>
      </c>
      <c r="G217" s="111">
        <v>6262.8</v>
      </c>
    </row>
    <row r="218" spans="1:7" ht="47.25" x14ac:dyDescent="0.25">
      <c r="A218" s="108" t="s">
        <v>301</v>
      </c>
      <c r="B218" s="113" t="s">
        <v>302</v>
      </c>
      <c r="C218" s="114" t="s">
        <v>184</v>
      </c>
      <c r="D218" s="115">
        <v>0</v>
      </c>
      <c r="E218" s="109">
        <v>93923.3</v>
      </c>
      <c r="F218" s="109">
        <v>73974.8</v>
      </c>
      <c r="G218" s="109">
        <v>72354.8</v>
      </c>
    </row>
    <row r="219" spans="1:7" ht="47.25" x14ac:dyDescent="0.25">
      <c r="A219" s="110" t="s">
        <v>303</v>
      </c>
      <c r="B219" s="116" t="s">
        <v>304</v>
      </c>
      <c r="C219" s="117" t="s">
        <v>184</v>
      </c>
      <c r="D219" s="118">
        <v>0</v>
      </c>
      <c r="E219" s="111">
        <v>91185.600000000006</v>
      </c>
      <c r="F219" s="111">
        <v>71793.399999999994</v>
      </c>
      <c r="G219" s="111">
        <v>70219.899999999994</v>
      </c>
    </row>
    <row r="220" spans="1:7" x14ac:dyDescent="0.25">
      <c r="A220" s="110" t="s">
        <v>305</v>
      </c>
      <c r="B220" s="116" t="s">
        <v>306</v>
      </c>
      <c r="C220" s="117" t="s">
        <v>184</v>
      </c>
      <c r="D220" s="118">
        <v>0</v>
      </c>
      <c r="E220" s="111">
        <v>6656.7</v>
      </c>
      <c r="F220" s="111">
        <v>4181.8999999999996</v>
      </c>
      <c r="G220" s="111">
        <v>4103.5</v>
      </c>
    </row>
    <row r="221" spans="1:7" ht="31.5" x14ac:dyDescent="0.25">
      <c r="A221" s="110" t="s">
        <v>196</v>
      </c>
      <c r="B221" s="116" t="s">
        <v>307</v>
      </c>
      <c r="C221" s="117" t="s">
        <v>184</v>
      </c>
      <c r="D221" s="118">
        <v>0</v>
      </c>
      <c r="E221" s="111">
        <v>11.2</v>
      </c>
      <c r="F221" s="111">
        <v>10</v>
      </c>
      <c r="G221" s="111">
        <v>15</v>
      </c>
    </row>
    <row r="222" spans="1:7" ht="31.5" x14ac:dyDescent="0.25">
      <c r="A222" s="110" t="s">
        <v>191</v>
      </c>
      <c r="B222" s="116" t="s">
        <v>307</v>
      </c>
      <c r="C222" s="117" t="s">
        <v>192</v>
      </c>
      <c r="D222" s="118">
        <v>0</v>
      </c>
      <c r="E222" s="111">
        <v>11.2</v>
      </c>
      <c r="F222" s="111">
        <v>10</v>
      </c>
      <c r="G222" s="111">
        <v>15</v>
      </c>
    </row>
    <row r="223" spans="1:7" ht="31.5" x14ac:dyDescent="0.25">
      <c r="A223" s="110" t="s">
        <v>198</v>
      </c>
      <c r="B223" s="116" t="s">
        <v>307</v>
      </c>
      <c r="C223" s="117" t="s">
        <v>192</v>
      </c>
      <c r="D223" s="118">
        <v>705</v>
      </c>
      <c r="E223" s="111">
        <v>11.2</v>
      </c>
      <c r="F223" s="111">
        <v>10</v>
      </c>
      <c r="G223" s="111">
        <v>15</v>
      </c>
    </row>
    <row r="224" spans="1:7" x14ac:dyDescent="0.25">
      <c r="A224" s="110" t="s">
        <v>199</v>
      </c>
      <c r="B224" s="116" t="s">
        <v>308</v>
      </c>
      <c r="C224" s="117" t="s">
        <v>184</v>
      </c>
      <c r="D224" s="118">
        <v>0</v>
      </c>
      <c r="E224" s="111">
        <v>5145.5</v>
      </c>
      <c r="F224" s="111">
        <v>4171.8999999999996</v>
      </c>
      <c r="G224" s="111">
        <v>4088.5</v>
      </c>
    </row>
    <row r="225" spans="1:7" ht="64.5" customHeight="1" x14ac:dyDescent="0.25">
      <c r="A225" s="110" t="s">
        <v>205</v>
      </c>
      <c r="B225" s="116" t="s">
        <v>308</v>
      </c>
      <c r="C225" s="117" t="s">
        <v>206</v>
      </c>
      <c r="D225" s="118">
        <v>0</v>
      </c>
      <c r="E225" s="111">
        <v>4415.3</v>
      </c>
      <c r="F225" s="111">
        <v>3802.4</v>
      </c>
      <c r="G225" s="111">
        <v>3720</v>
      </c>
    </row>
    <row r="226" spans="1:7" x14ac:dyDescent="0.25">
      <c r="A226" s="110" t="s">
        <v>309</v>
      </c>
      <c r="B226" s="116" t="s">
        <v>308</v>
      </c>
      <c r="C226" s="117" t="s">
        <v>206</v>
      </c>
      <c r="D226" s="118">
        <v>801</v>
      </c>
      <c r="E226" s="111">
        <v>4415.3</v>
      </c>
      <c r="F226" s="111">
        <v>3802.4</v>
      </c>
      <c r="G226" s="111">
        <v>3720</v>
      </c>
    </row>
    <row r="227" spans="1:7" ht="31.5" x14ac:dyDescent="0.25">
      <c r="A227" s="110" t="s">
        <v>191</v>
      </c>
      <c r="B227" s="116" t="s">
        <v>308</v>
      </c>
      <c r="C227" s="117" t="s">
        <v>192</v>
      </c>
      <c r="D227" s="118">
        <v>0</v>
      </c>
      <c r="E227" s="111">
        <v>726.8</v>
      </c>
      <c r="F227" s="111">
        <v>366.2</v>
      </c>
      <c r="G227" s="111">
        <v>365.2</v>
      </c>
    </row>
    <row r="228" spans="1:7" x14ac:dyDescent="0.25">
      <c r="A228" s="110" t="s">
        <v>309</v>
      </c>
      <c r="B228" s="116" t="s">
        <v>308</v>
      </c>
      <c r="C228" s="117" t="s">
        <v>192</v>
      </c>
      <c r="D228" s="118">
        <v>801</v>
      </c>
      <c r="E228" s="111">
        <v>726.8</v>
      </c>
      <c r="F228" s="111">
        <v>366.2</v>
      </c>
      <c r="G228" s="111">
        <v>365.2</v>
      </c>
    </row>
    <row r="229" spans="1:7" x14ac:dyDescent="0.25">
      <c r="A229" s="110" t="s">
        <v>201</v>
      </c>
      <c r="B229" s="116" t="s">
        <v>308</v>
      </c>
      <c r="C229" s="117" t="s">
        <v>202</v>
      </c>
      <c r="D229" s="118">
        <v>0</v>
      </c>
      <c r="E229" s="111">
        <v>3.4</v>
      </c>
      <c r="F229" s="111">
        <v>3.3</v>
      </c>
      <c r="G229" s="111">
        <v>3.3</v>
      </c>
    </row>
    <row r="230" spans="1:7" x14ac:dyDescent="0.25">
      <c r="A230" s="110" t="s">
        <v>309</v>
      </c>
      <c r="B230" s="116" t="s">
        <v>308</v>
      </c>
      <c r="C230" s="117" t="s">
        <v>202</v>
      </c>
      <c r="D230" s="118">
        <v>801</v>
      </c>
      <c r="E230" s="111">
        <v>3.4</v>
      </c>
      <c r="F230" s="111">
        <v>3.3</v>
      </c>
      <c r="G230" s="111">
        <v>3.3</v>
      </c>
    </row>
    <row r="231" spans="1:7" ht="34.5" customHeight="1" x14ac:dyDescent="0.25">
      <c r="A231" s="110" t="s">
        <v>310</v>
      </c>
      <c r="B231" s="116" t="s">
        <v>311</v>
      </c>
      <c r="C231" s="117" t="s">
        <v>184</v>
      </c>
      <c r="D231" s="118">
        <v>0</v>
      </c>
      <c r="E231" s="111">
        <v>1500</v>
      </c>
      <c r="F231" s="111">
        <v>0</v>
      </c>
      <c r="G231" s="111">
        <v>0</v>
      </c>
    </row>
    <row r="232" spans="1:7" ht="31.5" x14ac:dyDescent="0.25">
      <c r="A232" s="110" t="s">
        <v>191</v>
      </c>
      <c r="B232" s="116" t="s">
        <v>311</v>
      </c>
      <c r="C232" s="117" t="s">
        <v>192</v>
      </c>
      <c r="D232" s="118">
        <v>0</v>
      </c>
      <c r="E232" s="111">
        <v>1500</v>
      </c>
      <c r="F232" s="111">
        <v>0</v>
      </c>
      <c r="G232" s="111">
        <v>0</v>
      </c>
    </row>
    <row r="233" spans="1:7" x14ac:dyDescent="0.25">
      <c r="A233" s="110" t="s">
        <v>309</v>
      </c>
      <c r="B233" s="116" t="s">
        <v>311</v>
      </c>
      <c r="C233" s="117" t="s">
        <v>192</v>
      </c>
      <c r="D233" s="118">
        <v>801</v>
      </c>
      <c r="E233" s="111">
        <v>1500</v>
      </c>
      <c r="F233" s="111">
        <v>0</v>
      </c>
      <c r="G233" s="111">
        <v>0</v>
      </c>
    </row>
    <row r="234" spans="1:7" ht="31.5" x14ac:dyDescent="0.25">
      <c r="A234" s="110" t="s">
        <v>312</v>
      </c>
      <c r="B234" s="116" t="s">
        <v>313</v>
      </c>
      <c r="C234" s="117" t="s">
        <v>184</v>
      </c>
      <c r="D234" s="118">
        <v>0</v>
      </c>
      <c r="E234" s="111">
        <v>39320.400000000001</v>
      </c>
      <c r="F234" s="111">
        <v>32508.9</v>
      </c>
      <c r="G234" s="111">
        <v>32271.4</v>
      </c>
    </row>
    <row r="235" spans="1:7" x14ac:dyDescent="0.25">
      <c r="A235" s="110" t="s">
        <v>199</v>
      </c>
      <c r="B235" s="116" t="s">
        <v>314</v>
      </c>
      <c r="C235" s="117" t="s">
        <v>184</v>
      </c>
      <c r="D235" s="118">
        <v>0</v>
      </c>
      <c r="E235" s="111">
        <v>39070.6</v>
      </c>
      <c r="F235" s="111">
        <v>32258.799999999999</v>
      </c>
      <c r="G235" s="111">
        <v>32033.3</v>
      </c>
    </row>
    <row r="236" spans="1:7" ht="66.75" customHeight="1" x14ac:dyDescent="0.25">
      <c r="A236" s="110" t="s">
        <v>205</v>
      </c>
      <c r="B236" s="116" t="s">
        <v>314</v>
      </c>
      <c r="C236" s="117" t="s">
        <v>206</v>
      </c>
      <c r="D236" s="118">
        <v>0</v>
      </c>
      <c r="E236" s="111">
        <v>34218.9</v>
      </c>
      <c r="F236" s="111">
        <v>29151.7</v>
      </c>
      <c r="G236" s="111">
        <v>28519.7</v>
      </c>
    </row>
    <row r="237" spans="1:7" x14ac:dyDescent="0.25">
      <c r="A237" s="110" t="s">
        <v>309</v>
      </c>
      <c r="B237" s="116" t="s">
        <v>314</v>
      </c>
      <c r="C237" s="117" t="s">
        <v>206</v>
      </c>
      <c r="D237" s="118">
        <v>801</v>
      </c>
      <c r="E237" s="111">
        <v>34218.9</v>
      </c>
      <c r="F237" s="111">
        <v>29151.7</v>
      </c>
      <c r="G237" s="111">
        <v>28519.7</v>
      </c>
    </row>
    <row r="238" spans="1:7" ht="31.5" x14ac:dyDescent="0.25">
      <c r="A238" s="110" t="s">
        <v>191</v>
      </c>
      <c r="B238" s="116" t="s">
        <v>314</v>
      </c>
      <c r="C238" s="117" t="s">
        <v>192</v>
      </c>
      <c r="D238" s="118">
        <v>0</v>
      </c>
      <c r="E238" s="111">
        <v>4846.3999999999996</v>
      </c>
      <c r="F238" s="111">
        <v>3102.6</v>
      </c>
      <c r="G238" s="111">
        <v>3509</v>
      </c>
    </row>
    <row r="239" spans="1:7" x14ac:dyDescent="0.25">
      <c r="A239" s="110" t="s">
        <v>309</v>
      </c>
      <c r="B239" s="116" t="s">
        <v>314</v>
      </c>
      <c r="C239" s="117" t="s">
        <v>192</v>
      </c>
      <c r="D239" s="118">
        <v>801</v>
      </c>
      <c r="E239" s="111">
        <v>4846.3999999999996</v>
      </c>
      <c r="F239" s="111">
        <v>3102.6</v>
      </c>
      <c r="G239" s="111">
        <v>3509</v>
      </c>
    </row>
    <row r="240" spans="1:7" x14ac:dyDescent="0.25">
      <c r="A240" s="110" t="s">
        <v>201</v>
      </c>
      <c r="B240" s="116" t="s">
        <v>314</v>
      </c>
      <c r="C240" s="117" t="s">
        <v>202</v>
      </c>
      <c r="D240" s="118">
        <v>0</v>
      </c>
      <c r="E240" s="111">
        <v>5.3</v>
      </c>
      <c r="F240" s="111">
        <v>4.5</v>
      </c>
      <c r="G240" s="111">
        <v>4.5999999999999996</v>
      </c>
    </row>
    <row r="241" spans="1:7" x14ac:dyDescent="0.25">
      <c r="A241" s="110" t="s">
        <v>309</v>
      </c>
      <c r="B241" s="116" t="s">
        <v>314</v>
      </c>
      <c r="C241" s="117" t="s">
        <v>202</v>
      </c>
      <c r="D241" s="118">
        <v>801</v>
      </c>
      <c r="E241" s="111">
        <v>5.3</v>
      </c>
      <c r="F241" s="111">
        <v>4.5</v>
      </c>
      <c r="G241" s="111">
        <v>4.5999999999999996</v>
      </c>
    </row>
    <row r="242" spans="1:7" ht="63" x14ac:dyDescent="0.25">
      <c r="A242" s="110" t="s">
        <v>315</v>
      </c>
      <c r="B242" s="116" t="s">
        <v>316</v>
      </c>
      <c r="C242" s="117" t="s">
        <v>184</v>
      </c>
      <c r="D242" s="118">
        <v>0</v>
      </c>
      <c r="E242" s="111">
        <v>249.8</v>
      </c>
      <c r="F242" s="111">
        <v>250.1</v>
      </c>
      <c r="G242" s="111">
        <v>238.1</v>
      </c>
    </row>
    <row r="243" spans="1:7" ht="31.5" x14ac:dyDescent="0.25">
      <c r="A243" s="110" t="s">
        <v>191</v>
      </c>
      <c r="B243" s="116" t="s">
        <v>316</v>
      </c>
      <c r="C243" s="117" t="s">
        <v>192</v>
      </c>
      <c r="D243" s="118">
        <v>0</v>
      </c>
      <c r="E243" s="111">
        <v>249.8</v>
      </c>
      <c r="F243" s="111">
        <v>250.1</v>
      </c>
      <c r="G243" s="111">
        <v>238.1</v>
      </c>
    </row>
    <row r="244" spans="1:7" x14ac:dyDescent="0.25">
      <c r="A244" s="110" t="s">
        <v>309</v>
      </c>
      <c r="B244" s="116" t="s">
        <v>316</v>
      </c>
      <c r="C244" s="117" t="s">
        <v>192</v>
      </c>
      <c r="D244" s="118">
        <v>801</v>
      </c>
      <c r="E244" s="111">
        <v>249.8</v>
      </c>
      <c r="F244" s="111">
        <v>250.1</v>
      </c>
      <c r="G244" s="111">
        <v>238.1</v>
      </c>
    </row>
    <row r="245" spans="1:7" ht="31.5" x14ac:dyDescent="0.25">
      <c r="A245" s="110" t="s">
        <v>317</v>
      </c>
      <c r="B245" s="116" t="s">
        <v>318</v>
      </c>
      <c r="C245" s="117" t="s">
        <v>184</v>
      </c>
      <c r="D245" s="118">
        <v>0</v>
      </c>
      <c r="E245" s="111">
        <v>27297.7</v>
      </c>
      <c r="F245" s="111">
        <v>19385</v>
      </c>
      <c r="G245" s="111">
        <v>19033.3</v>
      </c>
    </row>
    <row r="246" spans="1:7" ht="47.25" x14ac:dyDescent="0.25">
      <c r="A246" s="110" t="s">
        <v>319</v>
      </c>
      <c r="B246" s="116" t="s">
        <v>320</v>
      </c>
      <c r="C246" s="117" t="s">
        <v>184</v>
      </c>
      <c r="D246" s="118">
        <v>0</v>
      </c>
      <c r="E246" s="111">
        <v>243</v>
      </c>
      <c r="F246" s="111">
        <v>243</v>
      </c>
      <c r="G246" s="111">
        <v>243</v>
      </c>
    </row>
    <row r="247" spans="1:7" ht="31.5" x14ac:dyDescent="0.25">
      <c r="A247" s="110" t="s">
        <v>191</v>
      </c>
      <c r="B247" s="116" t="s">
        <v>320</v>
      </c>
      <c r="C247" s="117" t="s">
        <v>192</v>
      </c>
      <c r="D247" s="118">
        <v>0</v>
      </c>
      <c r="E247" s="111">
        <v>243</v>
      </c>
      <c r="F247" s="111">
        <v>243</v>
      </c>
      <c r="G247" s="111">
        <v>243</v>
      </c>
    </row>
    <row r="248" spans="1:7" x14ac:dyDescent="0.25">
      <c r="A248" s="110" t="s">
        <v>309</v>
      </c>
      <c r="B248" s="116" t="s">
        <v>320</v>
      </c>
      <c r="C248" s="117" t="s">
        <v>192</v>
      </c>
      <c r="D248" s="118">
        <v>801</v>
      </c>
      <c r="E248" s="111">
        <v>243</v>
      </c>
      <c r="F248" s="111">
        <v>243</v>
      </c>
      <c r="G248" s="111">
        <v>243</v>
      </c>
    </row>
    <row r="249" spans="1:7" ht="31.5" x14ac:dyDescent="0.25">
      <c r="A249" s="110" t="s">
        <v>196</v>
      </c>
      <c r="B249" s="116" t="s">
        <v>321</v>
      </c>
      <c r="C249" s="117" t="s">
        <v>184</v>
      </c>
      <c r="D249" s="118">
        <v>0</v>
      </c>
      <c r="E249" s="111">
        <v>17</v>
      </c>
      <c r="F249" s="111">
        <v>22</v>
      </c>
      <c r="G249" s="111">
        <v>25</v>
      </c>
    </row>
    <row r="250" spans="1:7" ht="31.5" x14ac:dyDescent="0.25">
      <c r="A250" s="110" t="s">
        <v>191</v>
      </c>
      <c r="B250" s="116" t="s">
        <v>321</v>
      </c>
      <c r="C250" s="117" t="s">
        <v>192</v>
      </c>
      <c r="D250" s="118">
        <v>0</v>
      </c>
      <c r="E250" s="111">
        <v>17</v>
      </c>
      <c r="F250" s="111">
        <v>22</v>
      </c>
      <c r="G250" s="111">
        <v>25</v>
      </c>
    </row>
    <row r="251" spans="1:7" ht="31.5" x14ac:dyDescent="0.25">
      <c r="A251" s="110" t="s">
        <v>198</v>
      </c>
      <c r="B251" s="116" t="s">
        <v>321</v>
      </c>
      <c r="C251" s="117" t="s">
        <v>192</v>
      </c>
      <c r="D251" s="118">
        <v>705</v>
      </c>
      <c r="E251" s="111">
        <v>17</v>
      </c>
      <c r="F251" s="111">
        <v>22</v>
      </c>
      <c r="G251" s="111">
        <v>25</v>
      </c>
    </row>
    <row r="252" spans="1:7" x14ac:dyDescent="0.25">
      <c r="A252" s="110" t="s">
        <v>199</v>
      </c>
      <c r="B252" s="116" t="s">
        <v>322</v>
      </c>
      <c r="C252" s="117" t="s">
        <v>184</v>
      </c>
      <c r="D252" s="118">
        <v>0</v>
      </c>
      <c r="E252" s="111">
        <v>22859.8</v>
      </c>
      <c r="F252" s="111">
        <v>19060</v>
      </c>
      <c r="G252" s="111">
        <v>18765.3</v>
      </c>
    </row>
    <row r="253" spans="1:7" ht="63.75" customHeight="1" x14ac:dyDescent="0.25">
      <c r="A253" s="110" t="s">
        <v>205</v>
      </c>
      <c r="B253" s="116" t="s">
        <v>322</v>
      </c>
      <c r="C253" s="117" t="s">
        <v>206</v>
      </c>
      <c r="D253" s="118">
        <v>0</v>
      </c>
      <c r="E253" s="111">
        <v>20114.3</v>
      </c>
      <c r="F253" s="111">
        <v>17321.7</v>
      </c>
      <c r="G253" s="111">
        <v>16946.5</v>
      </c>
    </row>
    <row r="254" spans="1:7" x14ac:dyDescent="0.25">
      <c r="A254" s="110" t="s">
        <v>309</v>
      </c>
      <c r="B254" s="116" t="s">
        <v>322</v>
      </c>
      <c r="C254" s="117" t="s">
        <v>206</v>
      </c>
      <c r="D254" s="118">
        <v>801</v>
      </c>
      <c r="E254" s="111">
        <v>20114.3</v>
      </c>
      <c r="F254" s="111">
        <v>17321.7</v>
      </c>
      <c r="G254" s="111">
        <v>16946.5</v>
      </c>
    </row>
    <row r="255" spans="1:7" ht="31.5" x14ac:dyDescent="0.25">
      <c r="A255" s="110" t="s">
        <v>191</v>
      </c>
      <c r="B255" s="116" t="s">
        <v>322</v>
      </c>
      <c r="C255" s="117" t="s">
        <v>192</v>
      </c>
      <c r="D255" s="118">
        <v>0</v>
      </c>
      <c r="E255" s="111">
        <v>2737.1</v>
      </c>
      <c r="F255" s="111">
        <v>1730.4</v>
      </c>
      <c r="G255" s="111">
        <v>1810.9</v>
      </c>
    </row>
    <row r="256" spans="1:7" x14ac:dyDescent="0.25">
      <c r="A256" s="110" t="s">
        <v>309</v>
      </c>
      <c r="B256" s="116" t="s">
        <v>322</v>
      </c>
      <c r="C256" s="117" t="s">
        <v>192</v>
      </c>
      <c r="D256" s="118">
        <v>801</v>
      </c>
      <c r="E256" s="111">
        <v>2737.1</v>
      </c>
      <c r="F256" s="111">
        <v>1730.4</v>
      </c>
      <c r="G256" s="111">
        <v>1810.9</v>
      </c>
    </row>
    <row r="257" spans="1:7" x14ac:dyDescent="0.25">
      <c r="A257" s="110" t="s">
        <v>201</v>
      </c>
      <c r="B257" s="116" t="s">
        <v>322</v>
      </c>
      <c r="C257" s="117" t="s">
        <v>202</v>
      </c>
      <c r="D257" s="118">
        <v>0</v>
      </c>
      <c r="E257" s="111">
        <v>8.4</v>
      </c>
      <c r="F257" s="111">
        <v>7.9</v>
      </c>
      <c r="G257" s="111">
        <v>7.9</v>
      </c>
    </row>
    <row r="258" spans="1:7" x14ac:dyDescent="0.25">
      <c r="A258" s="110" t="s">
        <v>309</v>
      </c>
      <c r="B258" s="116" t="s">
        <v>322</v>
      </c>
      <c r="C258" s="117" t="s">
        <v>202</v>
      </c>
      <c r="D258" s="118">
        <v>801</v>
      </c>
      <c r="E258" s="111">
        <v>8.4</v>
      </c>
      <c r="F258" s="111">
        <v>7.9</v>
      </c>
      <c r="G258" s="111">
        <v>7.9</v>
      </c>
    </row>
    <row r="259" spans="1:7" ht="31.5" x14ac:dyDescent="0.25">
      <c r="A259" s="110" t="s">
        <v>780</v>
      </c>
      <c r="B259" s="116" t="s">
        <v>781</v>
      </c>
      <c r="C259" s="117" t="s">
        <v>184</v>
      </c>
      <c r="D259" s="118">
        <v>0</v>
      </c>
      <c r="E259" s="111">
        <v>135.1</v>
      </c>
      <c r="F259" s="111">
        <v>0</v>
      </c>
      <c r="G259" s="111">
        <v>0</v>
      </c>
    </row>
    <row r="260" spans="1:7" ht="31.5" x14ac:dyDescent="0.25">
      <c r="A260" s="110" t="s">
        <v>191</v>
      </c>
      <c r="B260" s="116" t="s">
        <v>781</v>
      </c>
      <c r="C260" s="117" t="s">
        <v>192</v>
      </c>
      <c r="D260" s="118">
        <v>0</v>
      </c>
      <c r="E260" s="111">
        <v>135.1</v>
      </c>
      <c r="F260" s="111">
        <v>0</v>
      </c>
      <c r="G260" s="111">
        <v>0</v>
      </c>
    </row>
    <row r="261" spans="1:7" x14ac:dyDescent="0.25">
      <c r="A261" s="110" t="s">
        <v>309</v>
      </c>
      <c r="B261" s="116" t="s">
        <v>781</v>
      </c>
      <c r="C261" s="117" t="s">
        <v>192</v>
      </c>
      <c r="D261" s="118">
        <v>801</v>
      </c>
      <c r="E261" s="111">
        <v>135.1</v>
      </c>
      <c r="F261" s="111">
        <v>0</v>
      </c>
      <c r="G261" s="111">
        <v>0</v>
      </c>
    </row>
    <row r="262" spans="1:7" ht="31.5" x14ac:dyDescent="0.25">
      <c r="A262" s="110" t="s">
        <v>782</v>
      </c>
      <c r="B262" s="116" t="s">
        <v>783</v>
      </c>
      <c r="C262" s="117" t="s">
        <v>184</v>
      </c>
      <c r="D262" s="118">
        <v>0</v>
      </c>
      <c r="E262" s="111">
        <v>67.599999999999994</v>
      </c>
      <c r="F262" s="111">
        <v>0</v>
      </c>
      <c r="G262" s="111">
        <v>0</v>
      </c>
    </row>
    <row r="263" spans="1:7" x14ac:dyDescent="0.25">
      <c r="A263" s="110" t="s">
        <v>207</v>
      </c>
      <c r="B263" s="116" t="s">
        <v>783</v>
      </c>
      <c r="C263" s="117" t="s">
        <v>208</v>
      </c>
      <c r="D263" s="118">
        <v>0</v>
      </c>
      <c r="E263" s="111">
        <v>67.599999999999994</v>
      </c>
      <c r="F263" s="111">
        <v>0</v>
      </c>
      <c r="G263" s="111">
        <v>0</v>
      </c>
    </row>
    <row r="264" spans="1:7" x14ac:dyDescent="0.25">
      <c r="A264" s="110" t="s">
        <v>309</v>
      </c>
      <c r="B264" s="116" t="s">
        <v>783</v>
      </c>
      <c r="C264" s="117" t="s">
        <v>208</v>
      </c>
      <c r="D264" s="118">
        <v>801</v>
      </c>
      <c r="E264" s="111">
        <v>67.599999999999994</v>
      </c>
      <c r="F264" s="111">
        <v>0</v>
      </c>
      <c r="G264" s="111">
        <v>0</v>
      </c>
    </row>
    <row r="265" spans="1:7" x14ac:dyDescent="0.25">
      <c r="A265" s="110" t="s">
        <v>802</v>
      </c>
      <c r="B265" s="116" t="s">
        <v>803</v>
      </c>
      <c r="C265" s="117" t="s">
        <v>184</v>
      </c>
      <c r="D265" s="118">
        <v>0</v>
      </c>
      <c r="E265" s="111">
        <v>0</v>
      </c>
      <c r="F265" s="111">
        <v>60</v>
      </c>
      <c r="G265" s="111">
        <v>0</v>
      </c>
    </row>
    <row r="266" spans="1:7" ht="31.5" x14ac:dyDescent="0.25">
      <c r="A266" s="110" t="s">
        <v>191</v>
      </c>
      <c r="B266" s="116" t="s">
        <v>803</v>
      </c>
      <c r="C266" s="117" t="s">
        <v>192</v>
      </c>
      <c r="D266" s="118">
        <v>0</v>
      </c>
      <c r="E266" s="111">
        <v>0</v>
      </c>
      <c r="F266" s="111">
        <v>60</v>
      </c>
      <c r="G266" s="111">
        <v>0</v>
      </c>
    </row>
    <row r="267" spans="1:7" x14ac:dyDescent="0.25">
      <c r="A267" s="110" t="s">
        <v>309</v>
      </c>
      <c r="B267" s="116" t="s">
        <v>803</v>
      </c>
      <c r="C267" s="117" t="s">
        <v>192</v>
      </c>
      <c r="D267" s="118">
        <v>801</v>
      </c>
      <c r="E267" s="111">
        <v>0</v>
      </c>
      <c r="F267" s="111">
        <v>60</v>
      </c>
      <c r="G267" s="111">
        <v>0</v>
      </c>
    </row>
    <row r="268" spans="1:7" ht="31.5" x14ac:dyDescent="0.25">
      <c r="A268" s="110" t="s">
        <v>726</v>
      </c>
      <c r="B268" s="116" t="s">
        <v>784</v>
      </c>
      <c r="C268" s="117" t="s">
        <v>184</v>
      </c>
      <c r="D268" s="118">
        <v>0</v>
      </c>
      <c r="E268" s="111">
        <v>1000</v>
      </c>
      <c r="F268" s="111">
        <v>0</v>
      </c>
      <c r="G268" s="111">
        <v>0</v>
      </c>
    </row>
    <row r="269" spans="1:7" ht="31.5" x14ac:dyDescent="0.25">
      <c r="A269" s="110" t="s">
        <v>191</v>
      </c>
      <c r="B269" s="116" t="s">
        <v>784</v>
      </c>
      <c r="C269" s="117" t="s">
        <v>192</v>
      </c>
      <c r="D269" s="118">
        <v>0</v>
      </c>
      <c r="E269" s="111">
        <v>1000</v>
      </c>
      <c r="F269" s="111">
        <v>0</v>
      </c>
      <c r="G269" s="111">
        <v>0</v>
      </c>
    </row>
    <row r="270" spans="1:7" x14ac:dyDescent="0.25">
      <c r="A270" s="110" t="s">
        <v>309</v>
      </c>
      <c r="B270" s="116" t="s">
        <v>784</v>
      </c>
      <c r="C270" s="117" t="s">
        <v>192</v>
      </c>
      <c r="D270" s="118">
        <v>801</v>
      </c>
      <c r="E270" s="111">
        <v>1000</v>
      </c>
      <c r="F270" s="111">
        <v>0</v>
      </c>
      <c r="G270" s="111">
        <v>0</v>
      </c>
    </row>
    <row r="271" spans="1:7" ht="33.75" customHeight="1" x14ac:dyDescent="0.25">
      <c r="A271" s="110" t="s">
        <v>323</v>
      </c>
      <c r="B271" s="116" t="s">
        <v>324</v>
      </c>
      <c r="C271" s="117" t="s">
        <v>184</v>
      </c>
      <c r="D271" s="118">
        <v>0</v>
      </c>
      <c r="E271" s="111">
        <v>2000</v>
      </c>
      <c r="F271" s="111">
        <v>0</v>
      </c>
      <c r="G271" s="111">
        <v>0</v>
      </c>
    </row>
    <row r="272" spans="1:7" ht="31.5" x14ac:dyDescent="0.25">
      <c r="A272" s="110" t="s">
        <v>191</v>
      </c>
      <c r="B272" s="116" t="s">
        <v>324</v>
      </c>
      <c r="C272" s="117" t="s">
        <v>192</v>
      </c>
      <c r="D272" s="118">
        <v>0</v>
      </c>
      <c r="E272" s="111">
        <v>2000</v>
      </c>
      <c r="F272" s="111">
        <v>0</v>
      </c>
      <c r="G272" s="111">
        <v>0</v>
      </c>
    </row>
    <row r="273" spans="1:7" x14ac:dyDescent="0.25">
      <c r="A273" s="110" t="s">
        <v>309</v>
      </c>
      <c r="B273" s="116" t="s">
        <v>324</v>
      </c>
      <c r="C273" s="117" t="s">
        <v>192</v>
      </c>
      <c r="D273" s="118">
        <v>801</v>
      </c>
      <c r="E273" s="111">
        <v>2000</v>
      </c>
      <c r="F273" s="111">
        <v>0</v>
      </c>
      <c r="G273" s="111">
        <v>0</v>
      </c>
    </row>
    <row r="274" spans="1:7" ht="47.25" x14ac:dyDescent="0.25">
      <c r="A274" s="110" t="s">
        <v>325</v>
      </c>
      <c r="B274" s="116" t="s">
        <v>326</v>
      </c>
      <c r="C274" s="117" t="s">
        <v>184</v>
      </c>
      <c r="D274" s="118">
        <v>0</v>
      </c>
      <c r="E274" s="111">
        <v>975.2</v>
      </c>
      <c r="F274" s="111">
        <v>0</v>
      </c>
      <c r="G274" s="111">
        <v>0</v>
      </c>
    </row>
    <row r="275" spans="1:7" ht="31.5" x14ac:dyDescent="0.25">
      <c r="A275" s="110" t="s">
        <v>191</v>
      </c>
      <c r="B275" s="116" t="s">
        <v>326</v>
      </c>
      <c r="C275" s="117" t="s">
        <v>192</v>
      </c>
      <c r="D275" s="118">
        <v>0</v>
      </c>
      <c r="E275" s="111">
        <v>975.2</v>
      </c>
      <c r="F275" s="111">
        <v>0</v>
      </c>
      <c r="G275" s="111">
        <v>0</v>
      </c>
    </row>
    <row r="276" spans="1:7" x14ac:dyDescent="0.25">
      <c r="A276" s="110" t="s">
        <v>309</v>
      </c>
      <c r="B276" s="116" t="s">
        <v>326</v>
      </c>
      <c r="C276" s="117" t="s">
        <v>192</v>
      </c>
      <c r="D276" s="118">
        <v>801</v>
      </c>
      <c r="E276" s="111">
        <v>975.2</v>
      </c>
      <c r="F276" s="111">
        <v>0</v>
      </c>
      <c r="G276" s="111">
        <v>0</v>
      </c>
    </row>
    <row r="277" spans="1:7" ht="31.5" x14ac:dyDescent="0.25">
      <c r="A277" s="110" t="s">
        <v>327</v>
      </c>
      <c r="B277" s="116" t="s">
        <v>328</v>
      </c>
      <c r="C277" s="117" t="s">
        <v>184</v>
      </c>
      <c r="D277" s="118">
        <v>0</v>
      </c>
      <c r="E277" s="111">
        <v>17910.8</v>
      </c>
      <c r="F277" s="111">
        <v>15357.6</v>
      </c>
      <c r="G277" s="111">
        <v>14811.7</v>
      </c>
    </row>
    <row r="278" spans="1:7" x14ac:dyDescent="0.25">
      <c r="A278" s="110" t="s">
        <v>329</v>
      </c>
      <c r="B278" s="116" t="s">
        <v>330</v>
      </c>
      <c r="C278" s="117" t="s">
        <v>184</v>
      </c>
      <c r="D278" s="118">
        <v>0</v>
      </c>
      <c r="E278" s="111">
        <v>21</v>
      </c>
      <c r="F278" s="111">
        <v>21</v>
      </c>
      <c r="G278" s="111">
        <v>21</v>
      </c>
    </row>
    <row r="279" spans="1:7" x14ac:dyDescent="0.25">
      <c r="A279" s="110" t="s">
        <v>207</v>
      </c>
      <c r="B279" s="116" t="s">
        <v>330</v>
      </c>
      <c r="C279" s="117" t="s">
        <v>208</v>
      </c>
      <c r="D279" s="118">
        <v>0</v>
      </c>
      <c r="E279" s="111">
        <v>21</v>
      </c>
      <c r="F279" s="111">
        <v>21</v>
      </c>
      <c r="G279" s="111">
        <v>21</v>
      </c>
    </row>
    <row r="280" spans="1:7" x14ac:dyDescent="0.25">
      <c r="A280" s="110" t="s">
        <v>250</v>
      </c>
      <c r="B280" s="116" t="s">
        <v>330</v>
      </c>
      <c r="C280" s="117" t="s">
        <v>208</v>
      </c>
      <c r="D280" s="118">
        <v>703</v>
      </c>
      <c r="E280" s="111">
        <v>21</v>
      </c>
      <c r="F280" s="111">
        <v>21</v>
      </c>
      <c r="G280" s="111">
        <v>21</v>
      </c>
    </row>
    <row r="281" spans="1:7" ht="31.5" x14ac:dyDescent="0.25">
      <c r="A281" s="110" t="s">
        <v>196</v>
      </c>
      <c r="B281" s="116" t="s">
        <v>331</v>
      </c>
      <c r="C281" s="117" t="s">
        <v>184</v>
      </c>
      <c r="D281" s="118">
        <v>0</v>
      </c>
      <c r="E281" s="111">
        <v>12.2</v>
      </c>
      <c r="F281" s="111">
        <v>0</v>
      </c>
      <c r="G281" s="111">
        <v>18</v>
      </c>
    </row>
    <row r="282" spans="1:7" ht="31.5" x14ac:dyDescent="0.25">
      <c r="A282" s="110" t="s">
        <v>191</v>
      </c>
      <c r="B282" s="116" t="s">
        <v>331</v>
      </c>
      <c r="C282" s="117" t="s">
        <v>192</v>
      </c>
      <c r="D282" s="118">
        <v>0</v>
      </c>
      <c r="E282" s="111">
        <v>12.2</v>
      </c>
      <c r="F282" s="111">
        <v>0</v>
      </c>
      <c r="G282" s="111">
        <v>18</v>
      </c>
    </row>
    <row r="283" spans="1:7" ht="31.5" x14ac:dyDescent="0.25">
      <c r="A283" s="110" t="s">
        <v>198</v>
      </c>
      <c r="B283" s="116" t="s">
        <v>331</v>
      </c>
      <c r="C283" s="117" t="s">
        <v>192</v>
      </c>
      <c r="D283" s="118">
        <v>705</v>
      </c>
      <c r="E283" s="111">
        <v>12.2</v>
      </c>
      <c r="F283" s="111">
        <v>0</v>
      </c>
      <c r="G283" s="111">
        <v>18</v>
      </c>
    </row>
    <row r="284" spans="1:7" x14ac:dyDescent="0.25">
      <c r="A284" s="110" t="s">
        <v>199</v>
      </c>
      <c r="B284" s="116" t="s">
        <v>332</v>
      </c>
      <c r="C284" s="117" t="s">
        <v>184</v>
      </c>
      <c r="D284" s="118">
        <v>0</v>
      </c>
      <c r="E284" s="111">
        <v>17877.599999999999</v>
      </c>
      <c r="F284" s="111">
        <v>15336.6</v>
      </c>
      <c r="G284" s="111">
        <v>14772.7</v>
      </c>
    </row>
    <row r="285" spans="1:7" ht="64.5" customHeight="1" x14ac:dyDescent="0.25">
      <c r="A285" s="110" t="s">
        <v>205</v>
      </c>
      <c r="B285" s="116" t="s">
        <v>332</v>
      </c>
      <c r="C285" s="117" t="s">
        <v>206</v>
      </c>
      <c r="D285" s="118">
        <v>0</v>
      </c>
      <c r="E285" s="111">
        <v>16935.8</v>
      </c>
      <c r="F285" s="111">
        <v>14519.4</v>
      </c>
      <c r="G285" s="111">
        <v>14205</v>
      </c>
    </row>
    <row r="286" spans="1:7" x14ac:dyDescent="0.25">
      <c r="A286" s="110" t="s">
        <v>250</v>
      </c>
      <c r="B286" s="116" t="s">
        <v>332</v>
      </c>
      <c r="C286" s="117" t="s">
        <v>206</v>
      </c>
      <c r="D286" s="118">
        <v>703</v>
      </c>
      <c r="E286" s="111">
        <v>16935.8</v>
      </c>
      <c r="F286" s="111">
        <v>14519.4</v>
      </c>
      <c r="G286" s="111">
        <v>14205</v>
      </c>
    </row>
    <row r="287" spans="1:7" ht="31.5" x14ac:dyDescent="0.25">
      <c r="A287" s="110" t="s">
        <v>191</v>
      </c>
      <c r="B287" s="116" t="s">
        <v>332</v>
      </c>
      <c r="C287" s="117" t="s">
        <v>192</v>
      </c>
      <c r="D287" s="118">
        <v>0</v>
      </c>
      <c r="E287" s="111">
        <v>857.1</v>
      </c>
      <c r="F287" s="111">
        <v>732.9</v>
      </c>
      <c r="G287" s="111">
        <v>483.4</v>
      </c>
    </row>
    <row r="288" spans="1:7" x14ac:dyDescent="0.25">
      <c r="A288" s="110" t="s">
        <v>250</v>
      </c>
      <c r="B288" s="116" t="s">
        <v>332</v>
      </c>
      <c r="C288" s="117" t="s">
        <v>192</v>
      </c>
      <c r="D288" s="118">
        <v>703</v>
      </c>
      <c r="E288" s="111">
        <v>857.1</v>
      </c>
      <c r="F288" s="111">
        <v>732.9</v>
      </c>
      <c r="G288" s="111">
        <v>483.4</v>
      </c>
    </row>
    <row r="289" spans="1:7" x14ac:dyDescent="0.25">
      <c r="A289" s="110" t="s">
        <v>201</v>
      </c>
      <c r="B289" s="116" t="s">
        <v>332</v>
      </c>
      <c r="C289" s="117" t="s">
        <v>202</v>
      </c>
      <c r="D289" s="118">
        <v>0</v>
      </c>
      <c r="E289" s="111">
        <v>84.7</v>
      </c>
      <c r="F289" s="111">
        <v>84.3</v>
      </c>
      <c r="G289" s="111">
        <v>84.3</v>
      </c>
    </row>
    <row r="290" spans="1:7" x14ac:dyDescent="0.25">
      <c r="A290" s="110" t="s">
        <v>250</v>
      </c>
      <c r="B290" s="116" t="s">
        <v>332</v>
      </c>
      <c r="C290" s="117" t="s">
        <v>202</v>
      </c>
      <c r="D290" s="118">
        <v>703</v>
      </c>
      <c r="E290" s="111">
        <v>84.7</v>
      </c>
      <c r="F290" s="111">
        <v>84.3</v>
      </c>
      <c r="G290" s="111">
        <v>84.3</v>
      </c>
    </row>
    <row r="291" spans="1:7" ht="31.5" x14ac:dyDescent="0.25">
      <c r="A291" s="110" t="s">
        <v>804</v>
      </c>
      <c r="B291" s="116" t="s">
        <v>805</v>
      </c>
      <c r="C291" s="117" t="s">
        <v>184</v>
      </c>
      <c r="D291" s="118">
        <v>0</v>
      </c>
      <c r="E291" s="111">
        <v>0</v>
      </c>
      <c r="F291" s="111">
        <v>360</v>
      </c>
      <c r="G291" s="111">
        <v>0</v>
      </c>
    </row>
    <row r="292" spans="1:7" ht="31.5" x14ac:dyDescent="0.25">
      <c r="A292" s="110" t="s">
        <v>806</v>
      </c>
      <c r="B292" s="116" t="s">
        <v>807</v>
      </c>
      <c r="C292" s="117" t="s">
        <v>184</v>
      </c>
      <c r="D292" s="118">
        <v>0</v>
      </c>
      <c r="E292" s="111">
        <v>0</v>
      </c>
      <c r="F292" s="111">
        <v>360</v>
      </c>
      <c r="G292" s="111">
        <v>0</v>
      </c>
    </row>
    <row r="293" spans="1:7" ht="31.5" x14ac:dyDescent="0.25">
      <c r="A293" s="110" t="s">
        <v>191</v>
      </c>
      <c r="B293" s="116" t="s">
        <v>807</v>
      </c>
      <c r="C293" s="117" t="s">
        <v>192</v>
      </c>
      <c r="D293" s="118">
        <v>0</v>
      </c>
      <c r="E293" s="111">
        <v>0</v>
      </c>
      <c r="F293" s="111">
        <v>360</v>
      </c>
      <c r="G293" s="111">
        <v>0</v>
      </c>
    </row>
    <row r="294" spans="1:7" x14ac:dyDescent="0.25">
      <c r="A294" s="110" t="s">
        <v>309</v>
      </c>
      <c r="B294" s="116" t="s">
        <v>807</v>
      </c>
      <c r="C294" s="117" t="s">
        <v>192</v>
      </c>
      <c r="D294" s="118">
        <v>801</v>
      </c>
      <c r="E294" s="111">
        <v>0</v>
      </c>
      <c r="F294" s="111">
        <v>360</v>
      </c>
      <c r="G294" s="111">
        <v>0</v>
      </c>
    </row>
    <row r="295" spans="1:7" ht="35.25" customHeight="1" x14ac:dyDescent="0.25">
      <c r="A295" s="110" t="s">
        <v>333</v>
      </c>
      <c r="B295" s="116" t="s">
        <v>334</v>
      </c>
      <c r="C295" s="117" t="s">
        <v>184</v>
      </c>
      <c r="D295" s="118">
        <v>0</v>
      </c>
      <c r="E295" s="111">
        <v>2737.7</v>
      </c>
      <c r="F295" s="111">
        <v>2181.4</v>
      </c>
      <c r="G295" s="111">
        <v>2134.9</v>
      </c>
    </row>
    <row r="296" spans="1:7" ht="31.5" x14ac:dyDescent="0.25">
      <c r="A296" s="110" t="s">
        <v>335</v>
      </c>
      <c r="B296" s="116" t="s">
        <v>336</v>
      </c>
      <c r="C296" s="117" t="s">
        <v>184</v>
      </c>
      <c r="D296" s="118">
        <v>0</v>
      </c>
      <c r="E296" s="111">
        <v>2737.7</v>
      </c>
      <c r="F296" s="111">
        <v>2181.4</v>
      </c>
      <c r="G296" s="111">
        <v>2134.9</v>
      </c>
    </row>
    <row r="297" spans="1:7" ht="18.75" customHeight="1" x14ac:dyDescent="0.25">
      <c r="A297" s="110" t="s">
        <v>337</v>
      </c>
      <c r="B297" s="116" t="s">
        <v>338</v>
      </c>
      <c r="C297" s="117" t="s">
        <v>184</v>
      </c>
      <c r="D297" s="118">
        <v>0</v>
      </c>
      <c r="E297" s="111">
        <v>2737.7</v>
      </c>
      <c r="F297" s="111">
        <v>2181.4</v>
      </c>
      <c r="G297" s="111">
        <v>2134.9</v>
      </c>
    </row>
    <row r="298" spans="1:7" ht="63.75" customHeight="1" x14ac:dyDescent="0.25">
      <c r="A298" s="110" t="s">
        <v>205</v>
      </c>
      <c r="B298" s="116" t="s">
        <v>338</v>
      </c>
      <c r="C298" s="117" t="s">
        <v>206</v>
      </c>
      <c r="D298" s="118">
        <v>0</v>
      </c>
      <c r="E298" s="111">
        <v>2716.9</v>
      </c>
      <c r="F298" s="111">
        <v>2160.6</v>
      </c>
      <c r="G298" s="111">
        <v>2114.1</v>
      </c>
    </row>
    <row r="299" spans="1:7" x14ac:dyDescent="0.25">
      <c r="A299" s="110" t="s">
        <v>339</v>
      </c>
      <c r="B299" s="116" t="s">
        <v>338</v>
      </c>
      <c r="C299" s="117" t="s">
        <v>206</v>
      </c>
      <c r="D299" s="118">
        <v>804</v>
      </c>
      <c r="E299" s="111">
        <v>2716.9</v>
      </c>
      <c r="F299" s="111">
        <v>2160.6</v>
      </c>
      <c r="G299" s="111">
        <v>2114.1</v>
      </c>
    </row>
    <row r="300" spans="1:7" ht="31.5" x14ac:dyDescent="0.25">
      <c r="A300" s="110" t="s">
        <v>191</v>
      </c>
      <c r="B300" s="116" t="s">
        <v>338</v>
      </c>
      <c r="C300" s="117" t="s">
        <v>192</v>
      </c>
      <c r="D300" s="118">
        <v>0</v>
      </c>
      <c r="E300" s="111">
        <v>20.7</v>
      </c>
      <c r="F300" s="111">
        <v>20.8</v>
      </c>
      <c r="G300" s="111">
        <v>20.8</v>
      </c>
    </row>
    <row r="301" spans="1:7" x14ac:dyDescent="0.25">
      <c r="A301" s="110" t="s">
        <v>339</v>
      </c>
      <c r="B301" s="116" t="s">
        <v>338</v>
      </c>
      <c r="C301" s="117" t="s">
        <v>192</v>
      </c>
      <c r="D301" s="118">
        <v>804</v>
      </c>
      <c r="E301" s="111">
        <v>20.7</v>
      </c>
      <c r="F301" s="111">
        <v>20.8</v>
      </c>
      <c r="G301" s="111">
        <v>20.8</v>
      </c>
    </row>
    <row r="302" spans="1:7" x14ac:dyDescent="0.25">
      <c r="A302" s="110" t="s">
        <v>201</v>
      </c>
      <c r="B302" s="116" t="s">
        <v>338</v>
      </c>
      <c r="C302" s="117" t="s">
        <v>202</v>
      </c>
      <c r="D302" s="118">
        <v>0</v>
      </c>
      <c r="E302" s="111">
        <v>0.1</v>
      </c>
      <c r="F302" s="111">
        <v>0</v>
      </c>
      <c r="G302" s="111">
        <v>0</v>
      </c>
    </row>
    <row r="303" spans="1:7" x14ac:dyDescent="0.25">
      <c r="A303" s="110" t="s">
        <v>339</v>
      </c>
      <c r="B303" s="116" t="s">
        <v>338</v>
      </c>
      <c r="C303" s="117" t="s">
        <v>202</v>
      </c>
      <c r="D303" s="118">
        <v>804</v>
      </c>
      <c r="E303" s="111">
        <v>0.1</v>
      </c>
      <c r="F303" s="111">
        <v>0</v>
      </c>
      <c r="G303" s="111">
        <v>0</v>
      </c>
    </row>
    <row r="304" spans="1:7" ht="48.75" customHeight="1" x14ac:dyDescent="0.25">
      <c r="A304" s="108" t="s">
        <v>340</v>
      </c>
      <c r="B304" s="113" t="s">
        <v>341</v>
      </c>
      <c r="C304" s="114" t="s">
        <v>184</v>
      </c>
      <c r="D304" s="115">
        <v>0</v>
      </c>
      <c r="E304" s="109">
        <v>104252.8</v>
      </c>
      <c r="F304" s="109">
        <v>72512</v>
      </c>
      <c r="G304" s="109">
        <v>19025.2</v>
      </c>
    </row>
    <row r="305" spans="1:7" ht="32.25" customHeight="1" x14ac:dyDescent="0.25">
      <c r="A305" s="110" t="s">
        <v>342</v>
      </c>
      <c r="B305" s="116" t="s">
        <v>343</v>
      </c>
      <c r="C305" s="117" t="s">
        <v>184</v>
      </c>
      <c r="D305" s="118">
        <v>0</v>
      </c>
      <c r="E305" s="111">
        <v>65198.9</v>
      </c>
      <c r="F305" s="111">
        <v>53352.3</v>
      </c>
      <c r="G305" s="111">
        <v>454.5</v>
      </c>
    </row>
    <row r="306" spans="1:7" ht="47.25" x14ac:dyDescent="0.25">
      <c r="A306" s="110" t="s">
        <v>344</v>
      </c>
      <c r="B306" s="116" t="s">
        <v>345</v>
      </c>
      <c r="C306" s="117" t="s">
        <v>184</v>
      </c>
      <c r="D306" s="118">
        <v>0</v>
      </c>
      <c r="E306" s="111">
        <v>64750.6</v>
      </c>
      <c r="F306" s="111">
        <v>52897.9</v>
      </c>
      <c r="G306" s="111">
        <v>0</v>
      </c>
    </row>
    <row r="307" spans="1:7" ht="31.5" x14ac:dyDescent="0.25">
      <c r="A307" s="110" t="s">
        <v>800</v>
      </c>
      <c r="B307" s="116" t="s">
        <v>801</v>
      </c>
      <c r="C307" s="117" t="s">
        <v>184</v>
      </c>
      <c r="D307" s="118">
        <v>0</v>
      </c>
      <c r="E307" s="111">
        <v>0</v>
      </c>
      <c r="F307" s="111">
        <v>52897.9</v>
      </c>
      <c r="G307" s="111">
        <v>0</v>
      </c>
    </row>
    <row r="308" spans="1:7" ht="31.5" x14ac:dyDescent="0.25">
      <c r="A308" s="110" t="s">
        <v>191</v>
      </c>
      <c r="B308" s="116" t="s">
        <v>801</v>
      </c>
      <c r="C308" s="117" t="s">
        <v>192</v>
      </c>
      <c r="D308" s="118">
        <v>0</v>
      </c>
      <c r="E308" s="111">
        <v>0</v>
      </c>
      <c r="F308" s="111">
        <v>52897.9</v>
      </c>
      <c r="G308" s="111">
        <v>0</v>
      </c>
    </row>
    <row r="309" spans="1:7" x14ac:dyDescent="0.25">
      <c r="A309" s="110" t="s">
        <v>348</v>
      </c>
      <c r="B309" s="116" t="s">
        <v>801</v>
      </c>
      <c r="C309" s="117" t="s">
        <v>192</v>
      </c>
      <c r="D309" s="118">
        <v>113</v>
      </c>
      <c r="E309" s="111">
        <v>0</v>
      </c>
      <c r="F309" s="111">
        <v>52897.9</v>
      </c>
      <c r="G309" s="111">
        <v>0</v>
      </c>
    </row>
    <row r="310" spans="1:7" ht="31.5" x14ac:dyDescent="0.25">
      <c r="A310" s="110" t="s">
        <v>346</v>
      </c>
      <c r="B310" s="116" t="s">
        <v>347</v>
      </c>
      <c r="C310" s="117" t="s">
        <v>184</v>
      </c>
      <c r="D310" s="118">
        <v>0</v>
      </c>
      <c r="E310" s="111">
        <v>50209.599999999999</v>
      </c>
      <c r="F310" s="111">
        <v>0</v>
      </c>
      <c r="G310" s="111">
        <v>0</v>
      </c>
    </row>
    <row r="311" spans="1:7" ht="31.5" x14ac:dyDescent="0.25">
      <c r="A311" s="110" t="s">
        <v>191</v>
      </c>
      <c r="B311" s="116" t="s">
        <v>347</v>
      </c>
      <c r="C311" s="117" t="s">
        <v>192</v>
      </c>
      <c r="D311" s="118">
        <v>0</v>
      </c>
      <c r="E311" s="111">
        <v>50209.599999999999</v>
      </c>
      <c r="F311" s="111">
        <v>0</v>
      </c>
      <c r="G311" s="111">
        <v>0</v>
      </c>
    </row>
    <row r="312" spans="1:7" x14ac:dyDescent="0.25">
      <c r="A312" s="110" t="s">
        <v>348</v>
      </c>
      <c r="B312" s="116" t="s">
        <v>347</v>
      </c>
      <c r="C312" s="117" t="s">
        <v>192</v>
      </c>
      <c r="D312" s="118">
        <v>113</v>
      </c>
      <c r="E312" s="111">
        <v>50209.599999999999</v>
      </c>
      <c r="F312" s="111">
        <v>0</v>
      </c>
      <c r="G312" s="111">
        <v>0</v>
      </c>
    </row>
    <row r="313" spans="1:7" ht="79.5" customHeight="1" x14ac:dyDescent="0.25">
      <c r="A313" s="110" t="s">
        <v>349</v>
      </c>
      <c r="B313" s="116" t="s">
        <v>350</v>
      </c>
      <c r="C313" s="117" t="s">
        <v>184</v>
      </c>
      <c r="D313" s="118">
        <v>0</v>
      </c>
      <c r="E313" s="111">
        <v>14541</v>
      </c>
      <c r="F313" s="111">
        <v>0</v>
      </c>
      <c r="G313" s="111">
        <v>0</v>
      </c>
    </row>
    <row r="314" spans="1:7" ht="31.5" x14ac:dyDescent="0.25">
      <c r="A314" s="110" t="s">
        <v>351</v>
      </c>
      <c r="B314" s="116" t="s">
        <v>350</v>
      </c>
      <c r="C314" s="117" t="s">
        <v>352</v>
      </c>
      <c r="D314" s="118">
        <v>0</v>
      </c>
      <c r="E314" s="111">
        <v>14541</v>
      </c>
      <c r="F314" s="111">
        <v>0</v>
      </c>
      <c r="G314" s="111">
        <v>0</v>
      </c>
    </row>
    <row r="315" spans="1:7" x14ac:dyDescent="0.25">
      <c r="A315" s="110" t="s">
        <v>309</v>
      </c>
      <c r="B315" s="116" t="s">
        <v>350</v>
      </c>
      <c r="C315" s="117" t="s">
        <v>352</v>
      </c>
      <c r="D315" s="118">
        <v>801</v>
      </c>
      <c r="E315" s="111">
        <v>14541</v>
      </c>
      <c r="F315" s="111">
        <v>0</v>
      </c>
      <c r="G315" s="111">
        <v>0</v>
      </c>
    </row>
    <row r="316" spans="1:7" ht="63" x14ac:dyDescent="0.25">
      <c r="A316" s="110" t="s">
        <v>353</v>
      </c>
      <c r="B316" s="116" t="s">
        <v>354</v>
      </c>
      <c r="C316" s="117" t="s">
        <v>184</v>
      </c>
      <c r="D316" s="118">
        <v>0</v>
      </c>
      <c r="E316" s="111">
        <v>103.5</v>
      </c>
      <c r="F316" s="111">
        <v>109.6</v>
      </c>
      <c r="G316" s="111">
        <v>109.7</v>
      </c>
    </row>
    <row r="317" spans="1:7" ht="31.5" x14ac:dyDescent="0.25">
      <c r="A317" s="110" t="s">
        <v>355</v>
      </c>
      <c r="B317" s="116" t="s">
        <v>356</v>
      </c>
      <c r="C317" s="117" t="s">
        <v>184</v>
      </c>
      <c r="D317" s="118">
        <v>0</v>
      </c>
      <c r="E317" s="111">
        <v>103.5</v>
      </c>
      <c r="F317" s="111">
        <v>109.6</v>
      </c>
      <c r="G317" s="111">
        <v>109.7</v>
      </c>
    </row>
    <row r="318" spans="1:7" ht="31.5" x14ac:dyDescent="0.25">
      <c r="A318" s="110" t="s">
        <v>191</v>
      </c>
      <c r="B318" s="116" t="s">
        <v>356</v>
      </c>
      <c r="C318" s="117" t="s">
        <v>192</v>
      </c>
      <c r="D318" s="118">
        <v>0</v>
      </c>
      <c r="E318" s="111">
        <v>0</v>
      </c>
      <c r="F318" s="111">
        <v>6.2</v>
      </c>
      <c r="G318" s="111">
        <v>6.2</v>
      </c>
    </row>
    <row r="319" spans="1:7" x14ac:dyDescent="0.25">
      <c r="A319" s="110" t="s">
        <v>348</v>
      </c>
      <c r="B319" s="116" t="s">
        <v>356</v>
      </c>
      <c r="C319" s="117" t="s">
        <v>192</v>
      </c>
      <c r="D319" s="118">
        <v>113</v>
      </c>
      <c r="E319" s="111">
        <v>0</v>
      </c>
      <c r="F319" s="111">
        <v>6.2</v>
      </c>
      <c r="G319" s="111">
        <v>6.2</v>
      </c>
    </row>
    <row r="320" spans="1:7" x14ac:dyDescent="0.25">
      <c r="A320" s="110" t="s">
        <v>207</v>
      </c>
      <c r="B320" s="116" t="s">
        <v>356</v>
      </c>
      <c r="C320" s="117" t="s">
        <v>208</v>
      </c>
      <c r="D320" s="118">
        <v>0</v>
      </c>
      <c r="E320" s="111">
        <v>103.5</v>
      </c>
      <c r="F320" s="111">
        <v>103.4</v>
      </c>
      <c r="G320" s="111">
        <v>103.5</v>
      </c>
    </row>
    <row r="321" spans="1:7" x14ac:dyDescent="0.25">
      <c r="A321" s="110" t="s">
        <v>348</v>
      </c>
      <c r="B321" s="116" t="s">
        <v>356</v>
      </c>
      <c r="C321" s="117" t="s">
        <v>208</v>
      </c>
      <c r="D321" s="118">
        <v>113</v>
      </c>
      <c r="E321" s="111">
        <v>103.5</v>
      </c>
      <c r="F321" s="111">
        <v>103.4</v>
      </c>
      <c r="G321" s="111">
        <v>103.5</v>
      </c>
    </row>
    <row r="322" spans="1:7" ht="47.25" x14ac:dyDescent="0.25">
      <c r="A322" s="110" t="s">
        <v>357</v>
      </c>
      <c r="B322" s="116" t="s">
        <v>358</v>
      </c>
      <c r="C322" s="117" t="s">
        <v>184</v>
      </c>
      <c r="D322" s="118">
        <v>0</v>
      </c>
      <c r="E322" s="111">
        <v>344.8</v>
      </c>
      <c r="F322" s="111">
        <v>344.8</v>
      </c>
      <c r="G322" s="111">
        <v>344.8</v>
      </c>
    </row>
    <row r="323" spans="1:7" ht="47.25" x14ac:dyDescent="0.25">
      <c r="A323" s="110" t="s">
        <v>359</v>
      </c>
      <c r="B323" s="116" t="s">
        <v>360</v>
      </c>
      <c r="C323" s="117" t="s">
        <v>184</v>
      </c>
      <c r="D323" s="118">
        <v>0</v>
      </c>
      <c r="E323" s="111">
        <v>344.8</v>
      </c>
      <c r="F323" s="111">
        <v>344.8</v>
      </c>
      <c r="G323" s="111">
        <v>344.8</v>
      </c>
    </row>
    <row r="324" spans="1:7" x14ac:dyDescent="0.25">
      <c r="A324" s="110" t="s">
        <v>207</v>
      </c>
      <c r="B324" s="116" t="s">
        <v>360</v>
      </c>
      <c r="C324" s="117" t="s">
        <v>208</v>
      </c>
      <c r="D324" s="118">
        <v>0</v>
      </c>
      <c r="E324" s="111">
        <v>344.8</v>
      </c>
      <c r="F324" s="111">
        <v>344.8</v>
      </c>
      <c r="G324" s="111">
        <v>344.8</v>
      </c>
    </row>
    <row r="325" spans="1:7" x14ac:dyDescent="0.25">
      <c r="A325" s="110" t="s">
        <v>348</v>
      </c>
      <c r="B325" s="116" t="s">
        <v>360</v>
      </c>
      <c r="C325" s="117" t="s">
        <v>208</v>
      </c>
      <c r="D325" s="118">
        <v>113</v>
      </c>
      <c r="E325" s="111">
        <v>344.8</v>
      </c>
      <c r="F325" s="111">
        <v>344.8</v>
      </c>
      <c r="G325" s="111">
        <v>344.8</v>
      </c>
    </row>
    <row r="326" spans="1:7" ht="33" customHeight="1" x14ac:dyDescent="0.25">
      <c r="A326" s="110" t="s">
        <v>361</v>
      </c>
      <c r="B326" s="116" t="s">
        <v>362</v>
      </c>
      <c r="C326" s="117" t="s">
        <v>184</v>
      </c>
      <c r="D326" s="118">
        <v>0</v>
      </c>
      <c r="E326" s="111">
        <v>7579.7</v>
      </c>
      <c r="F326" s="111">
        <v>4900.5</v>
      </c>
      <c r="G326" s="111">
        <v>4943.3999999999996</v>
      </c>
    </row>
    <row r="327" spans="1:7" ht="31.5" x14ac:dyDescent="0.25">
      <c r="A327" s="110" t="s">
        <v>363</v>
      </c>
      <c r="B327" s="116" t="s">
        <v>364</v>
      </c>
      <c r="C327" s="117" t="s">
        <v>184</v>
      </c>
      <c r="D327" s="118">
        <v>0</v>
      </c>
      <c r="E327" s="111">
        <v>2990.3</v>
      </c>
      <c r="F327" s="111">
        <v>1595.1</v>
      </c>
      <c r="G327" s="111">
        <v>1638</v>
      </c>
    </row>
    <row r="328" spans="1:7" ht="50.25" customHeight="1" x14ac:dyDescent="0.25">
      <c r="A328" s="110" t="s">
        <v>365</v>
      </c>
      <c r="B328" s="116" t="s">
        <v>366</v>
      </c>
      <c r="C328" s="117" t="s">
        <v>184</v>
      </c>
      <c r="D328" s="118">
        <v>0</v>
      </c>
      <c r="E328" s="111">
        <v>1868.4</v>
      </c>
      <c r="F328" s="111">
        <v>1595.1</v>
      </c>
      <c r="G328" s="111">
        <v>1638</v>
      </c>
    </row>
    <row r="329" spans="1:7" ht="31.5" x14ac:dyDescent="0.25">
      <c r="A329" s="110" t="s">
        <v>191</v>
      </c>
      <c r="B329" s="116" t="s">
        <v>366</v>
      </c>
      <c r="C329" s="117" t="s">
        <v>192</v>
      </c>
      <c r="D329" s="118">
        <v>0</v>
      </c>
      <c r="E329" s="111">
        <v>1868.4</v>
      </c>
      <c r="F329" s="111">
        <v>1595.1</v>
      </c>
      <c r="G329" s="111">
        <v>1638</v>
      </c>
    </row>
    <row r="330" spans="1:7" x14ac:dyDescent="0.25">
      <c r="A330" s="110" t="s">
        <v>367</v>
      </c>
      <c r="B330" s="116" t="s">
        <v>366</v>
      </c>
      <c r="C330" s="117" t="s">
        <v>192</v>
      </c>
      <c r="D330" s="118">
        <v>605</v>
      </c>
      <c r="E330" s="111">
        <v>1868.4</v>
      </c>
      <c r="F330" s="111">
        <v>1595.1</v>
      </c>
      <c r="G330" s="111">
        <v>1638</v>
      </c>
    </row>
    <row r="331" spans="1:7" ht="78.75" x14ac:dyDescent="0.25">
      <c r="A331" s="110" t="s">
        <v>368</v>
      </c>
      <c r="B331" s="116" t="s">
        <v>369</v>
      </c>
      <c r="C331" s="117" t="s">
        <v>184</v>
      </c>
      <c r="D331" s="118">
        <v>0</v>
      </c>
      <c r="E331" s="111">
        <v>1121.9000000000001</v>
      </c>
      <c r="F331" s="111">
        <v>0</v>
      </c>
      <c r="G331" s="111">
        <v>0</v>
      </c>
    </row>
    <row r="332" spans="1:7" x14ac:dyDescent="0.25">
      <c r="A332" s="110" t="s">
        <v>370</v>
      </c>
      <c r="B332" s="116" t="s">
        <v>369</v>
      </c>
      <c r="C332" s="117" t="s">
        <v>371</v>
      </c>
      <c r="D332" s="118">
        <v>0</v>
      </c>
      <c r="E332" s="111">
        <v>1121.9000000000001</v>
      </c>
      <c r="F332" s="111">
        <v>0</v>
      </c>
      <c r="G332" s="111">
        <v>0</v>
      </c>
    </row>
    <row r="333" spans="1:7" x14ac:dyDescent="0.25">
      <c r="A333" s="110" t="s">
        <v>367</v>
      </c>
      <c r="B333" s="116" t="s">
        <v>369</v>
      </c>
      <c r="C333" s="117" t="s">
        <v>371</v>
      </c>
      <c r="D333" s="118">
        <v>605</v>
      </c>
      <c r="E333" s="111">
        <v>1121.9000000000001</v>
      </c>
      <c r="F333" s="111">
        <v>0</v>
      </c>
      <c r="G333" s="111">
        <v>0</v>
      </c>
    </row>
    <row r="334" spans="1:7" ht="31.5" x14ac:dyDescent="0.25">
      <c r="A334" s="110" t="s">
        <v>372</v>
      </c>
      <c r="B334" s="116" t="s">
        <v>373</v>
      </c>
      <c r="C334" s="117" t="s">
        <v>184</v>
      </c>
      <c r="D334" s="118">
        <v>0</v>
      </c>
      <c r="E334" s="111">
        <v>2305.4</v>
      </c>
      <c r="F334" s="111">
        <v>2305.4</v>
      </c>
      <c r="G334" s="111">
        <v>2305.4</v>
      </c>
    </row>
    <row r="335" spans="1:7" ht="63" x14ac:dyDescent="0.25">
      <c r="A335" s="110" t="s">
        <v>374</v>
      </c>
      <c r="B335" s="116" t="s">
        <v>375</v>
      </c>
      <c r="C335" s="117" t="s">
        <v>184</v>
      </c>
      <c r="D335" s="118">
        <v>0</v>
      </c>
      <c r="E335" s="111">
        <v>2305.4</v>
      </c>
      <c r="F335" s="111">
        <v>2305.4</v>
      </c>
      <c r="G335" s="111">
        <v>2305.4</v>
      </c>
    </row>
    <row r="336" spans="1:7" ht="64.5" customHeight="1" x14ac:dyDescent="0.25">
      <c r="A336" s="110" t="s">
        <v>205</v>
      </c>
      <c r="B336" s="116" t="s">
        <v>375</v>
      </c>
      <c r="C336" s="117" t="s">
        <v>206</v>
      </c>
      <c r="D336" s="118">
        <v>0</v>
      </c>
      <c r="E336" s="111">
        <v>209.6</v>
      </c>
      <c r="F336" s="111">
        <v>209.6</v>
      </c>
      <c r="G336" s="111">
        <v>209.6</v>
      </c>
    </row>
    <row r="337" spans="1:7" ht="31.5" x14ac:dyDescent="0.25">
      <c r="A337" s="110" t="s">
        <v>376</v>
      </c>
      <c r="B337" s="116" t="s">
        <v>375</v>
      </c>
      <c r="C337" s="117" t="s">
        <v>206</v>
      </c>
      <c r="D337" s="118">
        <v>505</v>
      </c>
      <c r="E337" s="111">
        <v>209.6</v>
      </c>
      <c r="F337" s="111">
        <v>209.6</v>
      </c>
      <c r="G337" s="111">
        <v>209.6</v>
      </c>
    </row>
    <row r="338" spans="1:7" ht="31.5" x14ac:dyDescent="0.25">
      <c r="A338" s="110" t="s">
        <v>191</v>
      </c>
      <c r="B338" s="116" t="s">
        <v>375</v>
      </c>
      <c r="C338" s="117" t="s">
        <v>192</v>
      </c>
      <c r="D338" s="118">
        <v>0</v>
      </c>
      <c r="E338" s="111">
        <v>2095.8000000000002</v>
      </c>
      <c r="F338" s="111">
        <v>2095.8000000000002</v>
      </c>
      <c r="G338" s="111">
        <v>2095.8000000000002</v>
      </c>
    </row>
    <row r="339" spans="1:7" x14ac:dyDescent="0.25">
      <c r="A339" s="110" t="s">
        <v>377</v>
      </c>
      <c r="B339" s="116" t="s">
        <v>375</v>
      </c>
      <c r="C339" s="117" t="s">
        <v>192</v>
      </c>
      <c r="D339" s="118">
        <v>405</v>
      </c>
      <c r="E339" s="111">
        <v>2095.8000000000002</v>
      </c>
      <c r="F339" s="111">
        <v>2095.8000000000002</v>
      </c>
      <c r="G339" s="111">
        <v>2095.8000000000002</v>
      </c>
    </row>
    <row r="340" spans="1:7" ht="31.5" x14ac:dyDescent="0.25">
      <c r="A340" s="110" t="s">
        <v>378</v>
      </c>
      <c r="B340" s="116" t="s">
        <v>379</v>
      </c>
      <c r="C340" s="117" t="s">
        <v>184</v>
      </c>
      <c r="D340" s="118">
        <v>0</v>
      </c>
      <c r="E340" s="111">
        <v>2284</v>
      </c>
      <c r="F340" s="111">
        <v>1000</v>
      </c>
      <c r="G340" s="111">
        <v>1000</v>
      </c>
    </row>
    <row r="341" spans="1:7" ht="33" customHeight="1" x14ac:dyDescent="0.25">
      <c r="A341" s="110" t="s">
        <v>380</v>
      </c>
      <c r="B341" s="116" t="s">
        <v>381</v>
      </c>
      <c r="C341" s="117" t="s">
        <v>184</v>
      </c>
      <c r="D341" s="118">
        <v>0</v>
      </c>
      <c r="E341" s="111">
        <v>1784</v>
      </c>
      <c r="F341" s="111">
        <v>0</v>
      </c>
      <c r="G341" s="111">
        <v>0</v>
      </c>
    </row>
    <row r="342" spans="1:7" ht="31.5" x14ac:dyDescent="0.25">
      <c r="A342" s="110" t="s">
        <v>191</v>
      </c>
      <c r="B342" s="116" t="s">
        <v>381</v>
      </c>
      <c r="C342" s="117" t="s">
        <v>192</v>
      </c>
      <c r="D342" s="118">
        <v>0</v>
      </c>
      <c r="E342" s="111">
        <v>1784</v>
      </c>
      <c r="F342" s="111">
        <v>0</v>
      </c>
      <c r="G342" s="111">
        <v>0</v>
      </c>
    </row>
    <row r="343" spans="1:7" x14ac:dyDescent="0.25">
      <c r="A343" s="110" t="s">
        <v>382</v>
      </c>
      <c r="B343" s="116" t="s">
        <v>381</v>
      </c>
      <c r="C343" s="117" t="s">
        <v>192</v>
      </c>
      <c r="D343" s="118">
        <v>406</v>
      </c>
      <c r="E343" s="111">
        <v>1784</v>
      </c>
      <c r="F343" s="111">
        <v>0</v>
      </c>
      <c r="G343" s="111">
        <v>0</v>
      </c>
    </row>
    <row r="344" spans="1:7" ht="31.5" x14ac:dyDescent="0.25">
      <c r="A344" s="110" t="s">
        <v>383</v>
      </c>
      <c r="B344" s="116" t="s">
        <v>384</v>
      </c>
      <c r="C344" s="117" t="s">
        <v>184</v>
      </c>
      <c r="D344" s="118">
        <v>0</v>
      </c>
      <c r="E344" s="111">
        <v>500</v>
      </c>
      <c r="F344" s="111">
        <v>1000</v>
      </c>
      <c r="G344" s="111">
        <v>1000</v>
      </c>
    </row>
    <row r="345" spans="1:7" ht="31.5" x14ac:dyDescent="0.25">
      <c r="A345" s="110" t="s">
        <v>191</v>
      </c>
      <c r="B345" s="116" t="s">
        <v>384</v>
      </c>
      <c r="C345" s="117" t="s">
        <v>192</v>
      </c>
      <c r="D345" s="118">
        <v>0</v>
      </c>
      <c r="E345" s="111">
        <v>500</v>
      </c>
      <c r="F345" s="111">
        <v>1000</v>
      </c>
      <c r="G345" s="111">
        <v>1000</v>
      </c>
    </row>
    <row r="346" spans="1:7" x14ac:dyDescent="0.25">
      <c r="A346" s="110" t="s">
        <v>385</v>
      </c>
      <c r="B346" s="116" t="s">
        <v>384</v>
      </c>
      <c r="C346" s="117" t="s">
        <v>192</v>
      </c>
      <c r="D346" s="118">
        <v>502</v>
      </c>
      <c r="E346" s="111">
        <v>500</v>
      </c>
      <c r="F346" s="111">
        <v>1000</v>
      </c>
      <c r="G346" s="111">
        <v>1000</v>
      </c>
    </row>
    <row r="347" spans="1:7" ht="47.25" x14ac:dyDescent="0.25">
      <c r="A347" s="110" t="s">
        <v>386</v>
      </c>
      <c r="B347" s="116" t="s">
        <v>387</v>
      </c>
      <c r="C347" s="117" t="s">
        <v>184</v>
      </c>
      <c r="D347" s="118">
        <v>0</v>
      </c>
      <c r="E347" s="111">
        <v>1410.9</v>
      </c>
      <c r="F347" s="111">
        <v>155.30000000000001</v>
      </c>
      <c r="G347" s="111">
        <v>491.2</v>
      </c>
    </row>
    <row r="348" spans="1:7" ht="47.25" x14ac:dyDescent="0.25">
      <c r="A348" s="110" t="s">
        <v>388</v>
      </c>
      <c r="B348" s="116" t="s">
        <v>389</v>
      </c>
      <c r="C348" s="117" t="s">
        <v>184</v>
      </c>
      <c r="D348" s="118">
        <v>0</v>
      </c>
      <c r="E348" s="111">
        <v>1410.9</v>
      </c>
      <c r="F348" s="111">
        <v>155.30000000000001</v>
      </c>
      <c r="G348" s="111">
        <v>491.2</v>
      </c>
    </row>
    <row r="349" spans="1:7" ht="63" x14ac:dyDescent="0.25">
      <c r="A349" s="110" t="s">
        <v>272</v>
      </c>
      <c r="B349" s="116" t="s">
        <v>390</v>
      </c>
      <c r="C349" s="117" t="s">
        <v>184</v>
      </c>
      <c r="D349" s="118">
        <v>0</v>
      </c>
      <c r="E349" s="111">
        <v>1410.9</v>
      </c>
      <c r="F349" s="111">
        <v>155.30000000000001</v>
      </c>
      <c r="G349" s="111">
        <v>491.2</v>
      </c>
    </row>
    <row r="350" spans="1:7" ht="31.5" x14ac:dyDescent="0.25">
      <c r="A350" s="110" t="s">
        <v>191</v>
      </c>
      <c r="B350" s="116" t="s">
        <v>390</v>
      </c>
      <c r="C350" s="117" t="s">
        <v>192</v>
      </c>
      <c r="D350" s="118">
        <v>0</v>
      </c>
      <c r="E350" s="111">
        <v>1410.9</v>
      </c>
      <c r="F350" s="111">
        <v>155.30000000000001</v>
      </c>
      <c r="G350" s="111">
        <v>491.2</v>
      </c>
    </row>
    <row r="351" spans="1:7" x14ac:dyDescent="0.25">
      <c r="A351" s="110" t="s">
        <v>193</v>
      </c>
      <c r="B351" s="116" t="s">
        <v>390</v>
      </c>
      <c r="C351" s="117" t="s">
        <v>192</v>
      </c>
      <c r="D351" s="118">
        <v>701</v>
      </c>
      <c r="E351" s="111">
        <v>35</v>
      </c>
      <c r="F351" s="111">
        <v>4.2</v>
      </c>
      <c r="G351" s="111">
        <v>191.2</v>
      </c>
    </row>
    <row r="352" spans="1:7" x14ac:dyDescent="0.25">
      <c r="A352" s="110" t="s">
        <v>214</v>
      </c>
      <c r="B352" s="116" t="s">
        <v>390</v>
      </c>
      <c r="C352" s="117" t="s">
        <v>192</v>
      </c>
      <c r="D352" s="118">
        <v>702</v>
      </c>
      <c r="E352" s="111">
        <v>490</v>
      </c>
      <c r="F352" s="111">
        <v>136</v>
      </c>
      <c r="G352" s="111">
        <v>40</v>
      </c>
    </row>
    <row r="353" spans="1:7" x14ac:dyDescent="0.25">
      <c r="A353" s="110" t="s">
        <v>250</v>
      </c>
      <c r="B353" s="116" t="s">
        <v>390</v>
      </c>
      <c r="C353" s="117" t="s">
        <v>192</v>
      </c>
      <c r="D353" s="118">
        <v>703</v>
      </c>
      <c r="E353" s="111">
        <v>71.2</v>
      </c>
      <c r="F353" s="111">
        <v>1.5</v>
      </c>
      <c r="G353" s="111">
        <v>0</v>
      </c>
    </row>
    <row r="354" spans="1:7" x14ac:dyDescent="0.25">
      <c r="A354" s="110" t="s">
        <v>309</v>
      </c>
      <c r="B354" s="116" t="s">
        <v>390</v>
      </c>
      <c r="C354" s="117" t="s">
        <v>192</v>
      </c>
      <c r="D354" s="118">
        <v>801</v>
      </c>
      <c r="E354" s="111">
        <v>814.7</v>
      </c>
      <c r="F354" s="111">
        <v>13.6</v>
      </c>
      <c r="G354" s="111">
        <v>260</v>
      </c>
    </row>
    <row r="355" spans="1:7" ht="47.25" x14ac:dyDescent="0.25">
      <c r="A355" s="110" t="s">
        <v>391</v>
      </c>
      <c r="B355" s="116" t="s">
        <v>392</v>
      </c>
      <c r="C355" s="117" t="s">
        <v>184</v>
      </c>
      <c r="D355" s="118">
        <v>0</v>
      </c>
      <c r="E355" s="111">
        <v>18509.900000000001</v>
      </c>
      <c r="F355" s="111">
        <v>13193</v>
      </c>
      <c r="G355" s="111">
        <v>12914.1</v>
      </c>
    </row>
    <row r="356" spans="1:7" ht="31.5" x14ac:dyDescent="0.25">
      <c r="A356" s="110" t="s">
        <v>393</v>
      </c>
      <c r="B356" s="116" t="s">
        <v>394</v>
      </c>
      <c r="C356" s="117" t="s">
        <v>184</v>
      </c>
      <c r="D356" s="118">
        <v>0</v>
      </c>
      <c r="E356" s="111">
        <v>12781.4</v>
      </c>
      <c r="F356" s="111">
        <v>8573.7999999999993</v>
      </c>
      <c r="G356" s="111">
        <v>8388.5</v>
      </c>
    </row>
    <row r="357" spans="1:7" ht="31.5" x14ac:dyDescent="0.25">
      <c r="A357" s="110" t="s">
        <v>267</v>
      </c>
      <c r="B357" s="116" t="s">
        <v>395</v>
      </c>
      <c r="C357" s="117" t="s">
        <v>184</v>
      </c>
      <c r="D357" s="118">
        <v>0</v>
      </c>
      <c r="E357" s="111">
        <v>12781.4</v>
      </c>
      <c r="F357" s="111">
        <v>8573.7999999999993</v>
      </c>
      <c r="G357" s="111">
        <v>8388.5</v>
      </c>
    </row>
    <row r="358" spans="1:7" ht="63.75" customHeight="1" x14ac:dyDescent="0.25">
      <c r="A358" s="110" t="s">
        <v>205</v>
      </c>
      <c r="B358" s="116" t="s">
        <v>395</v>
      </c>
      <c r="C358" s="117" t="s">
        <v>206</v>
      </c>
      <c r="D358" s="118">
        <v>0</v>
      </c>
      <c r="E358" s="111">
        <v>12764.1</v>
      </c>
      <c r="F358" s="111">
        <v>8555.7999999999993</v>
      </c>
      <c r="G358" s="111">
        <v>8370.5</v>
      </c>
    </row>
    <row r="359" spans="1:7" ht="31.5" x14ac:dyDescent="0.25">
      <c r="A359" s="110" t="s">
        <v>376</v>
      </c>
      <c r="B359" s="116" t="s">
        <v>395</v>
      </c>
      <c r="C359" s="117" t="s">
        <v>206</v>
      </c>
      <c r="D359" s="118">
        <v>505</v>
      </c>
      <c r="E359" s="111">
        <v>12764.1</v>
      </c>
      <c r="F359" s="111">
        <v>8555.7999999999993</v>
      </c>
      <c r="G359" s="111">
        <v>8370.5</v>
      </c>
    </row>
    <row r="360" spans="1:7" ht="31.5" x14ac:dyDescent="0.25">
      <c r="A360" s="110" t="s">
        <v>191</v>
      </c>
      <c r="B360" s="116" t="s">
        <v>395</v>
      </c>
      <c r="C360" s="117" t="s">
        <v>192</v>
      </c>
      <c r="D360" s="118">
        <v>0</v>
      </c>
      <c r="E360" s="111">
        <v>16.5</v>
      </c>
      <c r="F360" s="111">
        <v>18</v>
      </c>
      <c r="G360" s="111">
        <v>18</v>
      </c>
    </row>
    <row r="361" spans="1:7" ht="31.5" x14ac:dyDescent="0.25">
      <c r="A361" s="110" t="s">
        <v>376</v>
      </c>
      <c r="B361" s="116" t="s">
        <v>395</v>
      </c>
      <c r="C361" s="117" t="s">
        <v>192</v>
      </c>
      <c r="D361" s="118">
        <v>505</v>
      </c>
      <c r="E361" s="111">
        <v>16.5</v>
      </c>
      <c r="F361" s="111">
        <v>18</v>
      </c>
      <c r="G361" s="111">
        <v>18</v>
      </c>
    </row>
    <row r="362" spans="1:7" x14ac:dyDescent="0.25">
      <c r="A362" s="110" t="s">
        <v>201</v>
      </c>
      <c r="B362" s="116" t="s">
        <v>395</v>
      </c>
      <c r="C362" s="117" t="s">
        <v>202</v>
      </c>
      <c r="D362" s="118">
        <v>0</v>
      </c>
      <c r="E362" s="111">
        <v>0.8</v>
      </c>
      <c r="F362" s="111">
        <v>0</v>
      </c>
      <c r="G362" s="111">
        <v>0</v>
      </c>
    </row>
    <row r="363" spans="1:7" ht="31.5" x14ac:dyDescent="0.25">
      <c r="A363" s="110" t="s">
        <v>376</v>
      </c>
      <c r="B363" s="116" t="s">
        <v>395</v>
      </c>
      <c r="C363" s="117" t="s">
        <v>202</v>
      </c>
      <c r="D363" s="118">
        <v>505</v>
      </c>
      <c r="E363" s="111">
        <v>0.8</v>
      </c>
      <c r="F363" s="111">
        <v>0</v>
      </c>
      <c r="G363" s="111">
        <v>0</v>
      </c>
    </row>
    <row r="364" spans="1:7" ht="31.5" x14ac:dyDescent="0.25">
      <c r="A364" s="110" t="s">
        <v>396</v>
      </c>
      <c r="B364" s="116" t="s">
        <v>397</v>
      </c>
      <c r="C364" s="117" t="s">
        <v>184</v>
      </c>
      <c r="D364" s="118">
        <v>0</v>
      </c>
      <c r="E364" s="111">
        <v>5571.7</v>
      </c>
      <c r="F364" s="111">
        <v>4479.2</v>
      </c>
      <c r="G364" s="111">
        <v>4385.6000000000004</v>
      </c>
    </row>
    <row r="365" spans="1:7" x14ac:dyDescent="0.25">
      <c r="A365" s="110" t="s">
        <v>199</v>
      </c>
      <c r="B365" s="116" t="s">
        <v>398</v>
      </c>
      <c r="C365" s="117" t="s">
        <v>184</v>
      </c>
      <c r="D365" s="118">
        <v>0</v>
      </c>
      <c r="E365" s="111">
        <v>5571.7</v>
      </c>
      <c r="F365" s="111">
        <v>4479.2</v>
      </c>
      <c r="G365" s="111">
        <v>4385.6000000000004</v>
      </c>
    </row>
    <row r="366" spans="1:7" ht="61.5" customHeight="1" x14ac:dyDescent="0.25">
      <c r="A366" s="110" t="s">
        <v>205</v>
      </c>
      <c r="B366" s="116" t="s">
        <v>398</v>
      </c>
      <c r="C366" s="117" t="s">
        <v>206</v>
      </c>
      <c r="D366" s="118">
        <v>0</v>
      </c>
      <c r="E366" s="111">
        <v>5411.5</v>
      </c>
      <c r="F366" s="111">
        <v>4319</v>
      </c>
      <c r="G366" s="111">
        <v>4225.3999999999996</v>
      </c>
    </row>
    <row r="367" spans="1:7" x14ac:dyDescent="0.25">
      <c r="A367" s="110" t="s">
        <v>348</v>
      </c>
      <c r="B367" s="116" t="s">
        <v>398</v>
      </c>
      <c r="C367" s="117" t="s">
        <v>206</v>
      </c>
      <c r="D367" s="118">
        <v>113</v>
      </c>
      <c r="E367" s="111">
        <v>5411.5</v>
      </c>
      <c r="F367" s="111">
        <v>4319</v>
      </c>
      <c r="G367" s="111">
        <v>4225.3999999999996</v>
      </c>
    </row>
    <row r="368" spans="1:7" ht="31.5" x14ac:dyDescent="0.25">
      <c r="A368" s="110" t="s">
        <v>191</v>
      </c>
      <c r="B368" s="116" t="s">
        <v>398</v>
      </c>
      <c r="C368" s="117" t="s">
        <v>192</v>
      </c>
      <c r="D368" s="118">
        <v>0</v>
      </c>
      <c r="E368" s="111">
        <v>160.19999999999999</v>
      </c>
      <c r="F368" s="111">
        <v>160.19999999999999</v>
      </c>
      <c r="G368" s="111">
        <v>160.19999999999999</v>
      </c>
    </row>
    <row r="369" spans="1:7" x14ac:dyDescent="0.25">
      <c r="A369" s="110" t="s">
        <v>348</v>
      </c>
      <c r="B369" s="116" t="s">
        <v>398</v>
      </c>
      <c r="C369" s="117" t="s">
        <v>192</v>
      </c>
      <c r="D369" s="118">
        <v>113</v>
      </c>
      <c r="E369" s="111">
        <v>160.19999999999999</v>
      </c>
      <c r="F369" s="111">
        <v>160.19999999999999</v>
      </c>
      <c r="G369" s="111">
        <v>160.19999999999999</v>
      </c>
    </row>
    <row r="370" spans="1:7" ht="49.5" customHeight="1" x14ac:dyDescent="0.25">
      <c r="A370" s="110" t="s">
        <v>399</v>
      </c>
      <c r="B370" s="116" t="s">
        <v>400</v>
      </c>
      <c r="C370" s="117" t="s">
        <v>184</v>
      </c>
      <c r="D370" s="118">
        <v>0</v>
      </c>
      <c r="E370" s="111">
        <v>156.80000000000001</v>
      </c>
      <c r="F370" s="111">
        <v>140</v>
      </c>
      <c r="G370" s="111">
        <v>140</v>
      </c>
    </row>
    <row r="371" spans="1:7" ht="47.25" x14ac:dyDescent="0.25">
      <c r="A371" s="110" t="s">
        <v>401</v>
      </c>
      <c r="B371" s="116" t="s">
        <v>402</v>
      </c>
      <c r="C371" s="117" t="s">
        <v>184</v>
      </c>
      <c r="D371" s="118">
        <v>0</v>
      </c>
      <c r="E371" s="111">
        <v>156.80000000000001</v>
      </c>
      <c r="F371" s="111">
        <v>140</v>
      </c>
      <c r="G371" s="111">
        <v>140</v>
      </c>
    </row>
    <row r="372" spans="1:7" ht="31.5" x14ac:dyDescent="0.25">
      <c r="A372" s="110" t="s">
        <v>191</v>
      </c>
      <c r="B372" s="116" t="s">
        <v>402</v>
      </c>
      <c r="C372" s="117" t="s">
        <v>192</v>
      </c>
      <c r="D372" s="118">
        <v>0</v>
      </c>
      <c r="E372" s="111">
        <v>156.80000000000001</v>
      </c>
      <c r="F372" s="111">
        <v>140</v>
      </c>
      <c r="G372" s="111">
        <v>140</v>
      </c>
    </row>
    <row r="373" spans="1:7" x14ac:dyDescent="0.25">
      <c r="A373" s="110" t="s">
        <v>385</v>
      </c>
      <c r="B373" s="116" t="s">
        <v>402</v>
      </c>
      <c r="C373" s="117" t="s">
        <v>192</v>
      </c>
      <c r="D373" s="118">
        <v>502</v>
      </c>
      <c r="E373" s="111">
        <v>156.80000000000001</v>
      </c>
      <c r="F373" s="111">
        <v>140</v>
      </c>
      <c r="G373" s="111">
        <v>140</v>
      </c>
    </row>
    <row r="374" spans="1:7" ht="47.25" x14ac:dyDescent="0.25">
      <c r="A374" s="110" t="s">
        <v>403</v>
      </c>
      <c r="B374" s="116" t="s">
        <v>404</v>
      </c>
      <c r="C374" s="117" t="s">
        <v>184</v>
      </c>
      <c r="D374" s="118">
        <v>0</v>
      </c>
      <c r="E374" s="111">
        <v>11553.4</v>
      </c>
      <c r="F374" s="111">
        <v>910.9</v>
      </c>
      <c r="G374" s="111">
        <v>222</v>
      </c>
    </row>
    <row r="375" spans="1:7" ht="47.25" x14ac:dyDescent="0.25">
      <c r="A375" s="110" t="s">
        <v>405</v>
      </c>
      <c r="B375" s="116" t="s">
        <v>406</v>
      </c>
      <c r="C375" s="117" t="s">
        <v>184</v>
      </c>
      <c r="D375" s="118">
        <v>0</v>
      </c>
      <c r="E375" s="111">
        <v>222</v>
      </c>
      <c r="F375" s="111">
        <v>222</v>
      </c>
      <c r="G375" s="111">
        <v>222</v>
      </c>
    </row>
    <row r="376" spans="1:7" ht="31.5" x14ac:dyDescent="0.25">
      <c r="A376" s="110" t="s">
        <v>407</v>
      </c>
      <c r="B376" s="116" t="s">
        <v>408</v>
      </c>
      <c r="C376" s="117" t="s">
        <v>184</v>
      </c>
      <c r="D376" s="118">
        <v>0</v>
      </c>
      <c r="E376" s="111">
        <v>222</v>
      </c>
      <c r="F376" s="111">
        <v>222</v>
      </c>
      <c r="G376" s="111">
        <v>222</v>
      </c>
    </row>
    <row r="377" spans="1:7" ht="31.5" x14ac:dyDescent="0.25">
      <c r="A377" s="110" t="s">
        <v>191</v>
      </c>
      <c r="B377" s="116" t="s">
        <v>408</v>
      </c>
      <c r="C377" s="117" t="s">
        <v>192</v>
      </c>
      <c r="D377" s="118">
        <v>0</v>
      </c>
      <c r="E377" s="111">
        <v>222</v>
      </c>
      <c r="F377" s="111">
        <v>222</v>
      </c>
      <c r="G377" s="111">
        <v>222</v>
      </c>
    </row>
    <row r="378" spans="1:7" x14ac:dyDescent="0.25">
      <c r="A378" s="110" t="s">
        <v>385</v>
      </c>
      <c r="B378" s="116" t="s">
        <v>408</v>
      </c>
      <c r="C378" s="117" t="s">
        <v>192</v>
      </c>
      <c r="D378" s="118">
        <v>502</v>
      </c>
      <c r="E378" s="111">
        <v>222</v>
      </c>
      <c r="F378" s="111">
        <v>222</v>
      </c>
      <c r="G378" s="111">
        <v>222</v>
      </c>
    </row>
    <row r="379" spans="1:7" ht="47.25" x14ac:dyDescent="0.25">
      <c r="A379" s="110" t="s">
        <v>409</v>
      </c>
      <c r="B379" s="116" t="s">
        <v>410</v>
      </c>
      <c r="C379" s="117" t="s">
        <v>184</v>
      </c>
      <c r="D379" s="118">
        <v>0</v>
      </c>
      <c r="E379" s="111">
        <v>8484.7999999999993</v>
      </c>
      <c r="F379" s="111">
        <v>0</v>
      </c>
      <c r="G379" s="111">
        <v>0</v>
      </c>
    </row>
    <row r="380" spans="1:7" ht="31.5" x14ac:dyDescent="0.25">
      <c r="A380" s="110" t="s">
        <v>411</v>
      </c>
      <c r="B380" s="116" t="s">
        <v>412</v>
      </c>
      <c r="C380" s="117" t="s">
        <v>184</v>
      </c>
      <c r="D380" s="118">
        <v>0</v>
      </c>
      <c r="E380" s="111">
        <v>8484.7999999999993</v>
      </c>
      <c r="F380" s="111">
        <v>0</v>
      </c>
      <c r="G380" s="111">
        <v>0</v>
      </c>
    </row>
    <row r="381" spans="1:7" ht="31.5" x14ac:dyDescent="0.25">
      <c r="A381" s="110" t="s">
        <v>191</v>
      </c>
      <c r="B381" s="116" t="s">
        <v>412</v>
      </c>
      <c r="C381" s="117" t="s">
        <v>192</v>
      </c>
      <c r="D381" s="118">
        <v>0</v>
      </c>
      <c r="E381" s="111">
        <v>8484.7999999999993</v>
      </c>
      <c r="F381" s="111">
        <v>0</v>
      </c>
      <c r="G381" s="111">
        <v>0</v>
      </c>
    </row>
    <row r="382" spans="1:7" x14ac:dyDescent="0.25">
      <c r="A382" s="110" t="s">
        <v>385</v>
      </c>
      <c r="B382" s="116" t="s">
        <v>412</v>
      </c>
      <c r="C382" s="117" t="s">
        <v>192</v>
      </c>
      <c r="D382" s="118">
        <v>502</v>
      </c>
      <c r="E382" s="111">
        <v>8484.7999999999993</v>
      </c>
      <c r="F382" s="111">
        <v>0</v>
      </c>
      <c r="G382" s="111">
        <v>0</v>
      </c>
    </row>
    <row r="383" spans="1:7" ht="47.25" x14ac:dyDescent="0.25">
      <c r="A383" s="110" t="s">
        <v>413</v>
      </c>
      <c r="B383" s="116" t="s">
        <v>414</v>
      </c>
      <c r="C383" s="117" t="s">
        <v>184</v>
      </c>
      <c r="D383" s="118">
        <v>0</v>
      </c>
      <c r="E383" s="111">
        <v>2846.6</v>
      </c>
      <c r="F383" s="111">
        <v>688.9</v>
      </c>
      <c r="G383" s="111">
        <v>0</v>
      </c>
    </row>
    <row r="384" spans="1:7" ht="31.5" x14ac:dyDescent="0.25">
      <c r="A384" s="110" t="s">
        <v>415</v>
      </c>
      <c r="B384" s="116" t="s">
        <v>416</v>
      </c>
      <c r="C384" s="117" t="s">
        <v>184</v>
      </c>
      <c r="D384" s="118">
        <v>0</v>
      </c>
      <c r="E384" s="111">
        <v>0</v>
      </c>
      <c r="F384" s="111">
        <v>688.9</v>
      </c>
      <c r="G384" s="111">
        <v>0</v>
      </c>
    </row>
    <row r="385" spans="1:7" ht="31.5" x14ac:dyDescent="0.25">
      <c r="A385" s="110" t="s">
        <v>191</v>
      </c>
      <c r="B385" s="116" t="s">
        <v>416</v>
      </c>
      <c r="C385" s="117" t="s">
        <v>192</v>
      </c>
      <c r="D385" s="118">
        <v>0</v>
      </c>
      <c r="E385" s="111">
        <v>0</v>
      </c>
      <c r="F385" s="111">
        <v>688.9</v>
      </c>
      <c r="G385" s="111">
        <v>0</v>
      </c>
    </row>
    <row r="386" spans="1:7" x14ac:dyDescent="0.25">
      <c r="A386" s="110" t="s">
        <v>385</v>
      </c>
      <c r="B386" s="116" t="s">
        <v>416</v>
      </c>
      <c r="C386" s="117" t="s">
        <v>192</v>
      </c>
      <c r="D386" s="118">
        <v>502</v>
      </c>
      <c r="E386" s="111">
        <v>0</v>
      </c>
      <c r="F386" s="111">
        <v>688.9</v>
      </c>
      <c r="G386" s="111">
        <v>0</v>
      </c>
    </row>
    <row r="387" spans="1:7" ht="78.75" x14ac:dyDescent="0.25">
      <c r="A387" s="110" t="s">
        <v>417</v>
      </c>
      <c r="B387" s="116" t="s">
        <v>418</v>
      </c>
      <c r="C387" s="117" t="s">
        <v>184</v>
      </c>
      <c r="D387" s="118">
        <v>0</v>
      </c>
      <c r="E387" s="111">
        <v>2846.6</v>
      </c>
      <c r="F387" s="111">
        <v>0</v>
      </c>
      <c r="G387" s="111">
        <v>0</v>
      </c>
    </row>
    <row r="388" spans="1:7" x14ac:dyDescent="0.25">
      <c r="A388" s="110" t="s">
        <v>370</v>
      </c>
      <c r="B388" s="116" t="s">
        <v>418</v>
      </c>
      <c r="C388" s="117" t="s">
        <v>371</v>
      </c>
      <c r="D388" s="118">
        <v>0</v>
      </c>
      <c r="E388" s="111">
        <v>2846.6</v>
      </c>
      <c r="F388" s="111">
        <v>0</v>
      </c>
      <c r="G388" s="111">
        <v>0</v>
      </c>
    </row>
    <row r="389" spans="1:7" x14ac:dyDescent="0.25">
      <c r="A389" s="110" t="s">
        <v>385</v>
      </c>
      <c r="B389" s="116" t="s">
        <v>418</v>
      </c>
      <c r="C389" s="117" t="s">
        <v>371</v>
      </c>
      <c r="D389" s="118">
        <v>502</v>
      </c>
      <c r="E389" s="111">
        <v>2846.6</v>
      </c>
      <c r="F389" s="111">
        <v>0</v>
      </c>
      <c r="G389" s="111">
        <v>0</v>
      </c>
    </row>
    <row r="390" spans="1:7" ht="47.25" x14ac:dyDescent="0.25">
      <c r="A390" s="108" t="s">
        <v>419</v>
      </c>
      <c r="B390" s="113" t="s">
        <v>420</v>
      </c>
      <c r="C390" s="114" t="s">
        <v>184</v>
      </c>
      <c r="D390" s="115">
        <v>0</v>
      </c>
      <c r="E390" s="109">
        <v>286760.8</v>
      </c>
      <c r="F390" s="109">
        <v>235177.9</v>
      </c>
      <c r="G390" s="109">
        <v>235711.9</v>
      </c>
    </row>
    <row r="391" spans="1:7" ht="63" x14ac:dyDescent="0.25">
      <c r="A391" s="110" t="s">
        <v>421</v>
      </c>
      <c r="B391" s="116" t="s">
        <v>422</v>
      </c>
      <c r="C391" s="117" t="s">
        <v>184</v>
      </c>
      <c r="D391" s="118">
        <v>0</v>
      </c>
      <c r="E391" s="111">
        <v>68542.899999999994</v>
      </c>
      <c r="F391" s="111">
        <v>54717.599999999999</v>
      </c>
      <c r="G391" s="111">
        <v>54125.2</v>
      </c>
    </row>
    <row r="392" spans="1:7" ht="78.75" x14ac:dyDescent="0.25">
      <c r="A392" s="110" t="s">
        <v>423</v>
      </c>
      <c r="B392" s="116" t="s">
        <v>424</v>
      </c>
      <c r="C392" s="117" t="s">
        <v>184</v>
      </c>
      <c r="D392" s="118">
        <v>0</v>
      </c>
      <c r="E392" s="111">
        <v>68424.100000000006</v>
      </c>
      <c r="F392" s="111">
        <v>54010.3</v>
      </c>
      <c r="G392" s="111">
        <v>52795.8</v>
      </c>
    </row>
    <row r="393" spans="1:7" ht="31.5" x14ac:dyDescent="0.25">
      <c r="A393" s="110" t="s">
        <v>196</v>
      </c>
      <c r="B393" s="116" t="s">
        <v>425</v>
      </c>
      <c r="C393" s="117" t="s">
        <v>184</v>
      </c>
      <c r="D393" s="118">
        <v>0</v>
      </c>
      <c r="E393" s="111">
        <v>42</v>
      </c>
      <c r="F393" s="111">
        <v>42</v>
      </c>
      <c r="G393" s="111">
        <v>42</v>
      </c>
    </row>
    <row r="394" spans="1:7" ht="31.5" x14ac:dyDescent="0.25">
      <c r="A394" s="110" t="s">
        <v>191</v>
      </c>
      <c r="B394" s="116" t="s">
        <v>425</v>
      </c>
      <c r="C394" s="117" t="s">
        <v>192</v>
      </c>
      <c r="D394" s="118">
        <v>0</v>
      </c>
      <c r="E394" s="111">
        <v>42</v>
      </c>
      <c r="F394" s="111">
        <v>42</v>
      </c>
      <c r="G394" s="111">
        <v>42</v>
      </c>
    </row>
    <row r="395" spans="1:7" ht="31.5" x14ac:dyDescent="0.25">
      <c r="A395" s="110" t="s">
        <v>198</v>
      </c>
      <c r="B395" s="116" t="s">
        <v>425</v>
      </c>
      <c r="C395" s="117" t="s">
        <v>192</v>
      </c>
      <c r="D395" s="118">
        <v>705</v>
      </c>
      <c r="E395" s="111">
        <v>42</v>
      </c>
      <c r="F395" s="111">
        <v>42</v>
      </c>
      <c r="G395" s="111">
        <v>42</v>
      </c>
    </row>
    <row r="396" spans="1:7" ht="21" customHeight="1" x14ac:dyDescent="0.25">
      <c r="A396" s="110" t="s">
        <v>337</v>
      </c>
      <c r="B396" s="116" t="s">
        <v>426</v>
      </c>
      <c r="C396" s="117" t="s">
        <v>184</v>
      </c>
      <c r="D396" s="118">
        <v>0</v>
      </c>
      <c r="E396" s="111">
        <v>21023.9</v>
      </c>
      <c r="F396" s="111">
        <v>15889.9</v>
      </c>
      <c r="G396" s="111">
        <v>15443</v>
      </c>
    </row>
    <row r="397" spans="1:7" ht="66" customHeight="1" x14ac:dyDescent="0.25">
      <c r="A397" s="110" t="s">
        <v>205</v>
      </c>
      <c r="B397" s="116" t="s">
        <v>426</v>
      </c>
      <c r="C397" s="117" t="s">
        <v>206</v>
      </c>
      <c r="D397" s="118">
        <v>0</v>
      </c>
      <c r="E397" s="111">
        <v>18382.400000000001</v>
      </c>
      <c r="F397" s="111">
        <v>13368.6</v>
      </c>
      <c r="G397" s="111">
        <v>12921.7</v>
      </c>
    </row>
    <row r="398" spans="1:7" ht="47.25" x14ac:dyDescent="0.25">
      <c r="A398" s="110" t="s">
        <v>427</v>
      </c>
      <c r="B398" s="116" t="s">
        <v>426</v>
      </c>
      <c r="C398" s="117" t="s">
        <v>206</v>
      </c>
      <c r="D398" s="118">
        <v>106</v>
      </c>
      <c r="E398" s="111">
        <v>18382.400000000001</v>
      </c>
      <c r="F398" s="111">
        <v>13368.6</v>
      </c>
      <c r="G398" s="111">
        <v>12921.7</v>
      </c>
    </row>
    <row r="399" spans="1:7" ht="31.5" x14ac:dyDescent="0.25">
      <c r="A399" s="110" t="s">
        <v>191</v>
      </c>
      <c r="B399" s="116" t="s">
        <v>426</v>
      </c>
      <c r="C399" s="117" t="s">
        <v>192</v>
      </c>
      <c r="D399" s="118">
        <v>0</v>
      </c>
      <c r="E399" s="111">
        <v>2641</v>
      </c>
      <c r="F399" s="111">
        <v>2521.3000000000002</v>
      </c>
      <c r="G399" s="111">
        <v>2521.3000000000002</v>
      </c>
    </row>
    <row r="400" spans="1:7" ht="47.25" x14ac:dyDescent="0.25">
      <c r="A400" s="110" t="s">
        <v>427</v>
      </c>
      <c r="B400" s="116" t="s">
        <v>426</v>
      </c>
      <c r="C400" s="117" t="s">
        <v>192</v>
      </c>
      <c r="D400" s="118">
        <v>106</v>
      </c>
      <c r="E400" s="111">
        <v>2641</v>
      </c>
      <c r="F400" s="111">
        <v>2521.3000000000002</v>
      </c>
      <c r="G400" s="111">
        <v>2521.3000000000002</v>
      </c>
    </row>
    <row r="401" spans="1:7" x14ac:dyDescent="0.25">
      <c r="A401" s="110" t="s">
        <v>201</v>
      </c>
      <c r="B401" s="116" t="s">
        <v>426</v>
      </c>
      <c r="C401" s="117" t="s">
        <v>202</v>
      </c>
      <c r="D401" s="118">
        <v>0</v>
      </c>
      <c r="E401" s="111">
        <v>0.5</v>
      </c>
      <c r="F401" s="111">
        <v>0</v>
      </c>
      <c r="G401" s="111">
        <v>0</v>
      </c>
    </row>
    <row r="402" spans="1:7" ht="47.25" x14ac:dyDescent="0.25">
      <c r="A402" s="110" t="s">
        <v>427</v>
      </c>
      <c r="B402" s="116" t="s">
        <v>426</v>
      </c>
      <c r="C402" s="117" t="s">
        <v>202</v>
      </c>
      <c r="D402" s="118">
        <v>106</v>
      </c>
      <c r="E402" s="111">
        <v>0.5</v>
      </c>
      <c r="F402" s="111">
        <v>0</v>
      </c>
      <c r="G402" s="111">
        <v>0</v>
      </c>
    </row>
    <row r="403" spans="1:7" x14ac:dyDescent="0.25">
      <c r="A403" s="110" t="s">
        <v>199</v>
      </c>
      <c r="B403" s="116" t="s">
        <v>428</v>
      </c>
      <c r="C403" s="117" t="s">
        <v>184</v>
      </c>
      <c r="D403" s="118">
        <v>0</v>
      </c>
      <c r="E403" s="111">
        <v>47280</v>
      </c>
      <c r="F403" s="111">
        <v>38013.1</v>
      </c>
      <c r="G403" s="111">
        <v>37240.5</v>
      </c>
    </row>
    <row r="404" spans="1:7" ht="66" customHeight="1" x14ac:dyDescent="0.25">
      <c r="A404" s="110" t="s">
        <v>205</v>
      </c>
      <c r="B404" s="116" t="s">
        <v>428</v>
      </c>
      <c r="C404" s="117" t="s">
        <v>206</v>
      </c>
      <c r="D404" s="118">
        <v>0</v>
      </c>
      <c r="E404" s="111">
        <v>44720.3</v>
      </c>
      <c r="F404" s="111">
        <v>35670.9</v>
      </c>
      <c r="G404" s="111">
        <v>34898.300000000003</v>
      </c>
    </row>
    <row r="405" spans="1:7" x14ac:dyDescent="0.25">
      <c r="A405" s="110" t="s">
        <v>348</v>
      </c>
      <c r="B405" s="116" t="s">
        <v>428</v>
      </c>
      <c r="C405" s="117" t="s">
        <v>206</v>
      </c>
      <c r="D405" s="118">
        <v>113</v>
      </c>
      <c r="E405" s="111">
        <v>44720.3</v>
      </c>
      <c r="F405" s="111">
        <v>35670.9</v>
      </c>
      <c r="G405" s="111">
        <v>34898.300000000003</v>
      </c>
    </row>
    <row r="406" spans="1:7" ht="31.5" x14ac:dyDescent="0.25">
      <c r="A406" s="110" t="s">
        <v>191</v>
      </c>
      <c r="B406" s="116" t="s">
        <v>428</v>
      </c>
      <c r="C406" s="117" t="s">
        <v>192</v>
      </c>
      <c r="D406" s="118">
        <v>0</v>
      </c>
      <c r="E406" s="111">
        <v>2558.6999999999998</v>
      </c>
      <c r="F406" s="111">
        <v>2342.1999999999998</v>
      </c>
      <c r="G406" s="111">
        <v>2342.1999999999998</v>
      </c>
    </row>
    <row r="407" spans="1:7" x14ac:dyDescent="0.25">
      <c r="A407" s="110" t="s">
        <v>348</v>
      </c>
      <c r="B407" s="116" t="s">
        <v>428</v>
      </c>
      <c r="C407" s="117" t="s">
        <v>192</v>
      </c>
      <c r="D407" s="118">
        <v>113</v>
      </c>
      <c r="E407" s="111">
        <v>2558.6999999999998</v>
      </c>
      <c r="F407" s="111">
        <v>2342.1999999999998</v>
      </c>
      <c r="G407" s="111">
        <v>2342.1999999999998</v>
      </c>
    </row>
    <row r="408" spans="1:7" x14ac:dyDescent="0.25">
      <c r="A408" s="110" t="s">
        <v>201</v>
      </c>
      <c r="B408" s="116" t="s">
        <v>428</v>
      </c>
      <c r="C408" s="117" t="s">
        <v>202</v>
      </c>
      <c r="D408" s="118">
        <v>0</v>
      </c>
      <c r="E408" s="111">
        <v>1</v>
      </c>
      <c r="F408" s="111">
        <v>0</v>
      </c>
      <c r="G408" s="111">
        <v>0</v>
      </c>
    </row>
    <row r="409" spans="1:7" x14ac:dyDescent="0.25">
      <c r="A409" s="110" t="s">
        <v>348</v>
      </c>
      <c r="B409" s="116" t="s">
        <v>428</v>
      </c>
      <c r="C409" s="117" t="s">
        <v>202</v>
      </c>
      <c r="D409" s="118">
        <v>113</v>
      </c>
      <c r="E409" s="111">
        <v>1</v>
      </c>
      <c r="F409" s="111">
        <v>0</v>
      </c>
      <c r="G409" s="111">
        <v>0</v>
      </c>
    </row>
    <row r="410" spans="1:7" ht="83.25" customHeight="1" x14ac:dyDescent="0.25">
      <c r="A410" s="110" t="s">
        <v>429</v>
      </c>
      <c r="B410" s="116" t="s">
        <v>430</v>
      </c>
      <c r="C410" s="117" t="s">
        <v>184</v>
      </c>
      <c r="D410" s="118">
        <v>0</v>
      </c>
      <c r="E410" s="111">
        <v>78.2</v>
      </c>
      <c r="F410" s="111">
        <v>65.3</v>
      </c>
      <c r="G410" s="111">
        <v>70.3</v>
      </c>
    </row>
    <row r="411" spans="1:7" ht="66.75" customHeight="1" x14ac:dyDescent="0.25">
      <c r="A411" s="110" t="s">
        <v>205</v>
      </c>
      <c r="B411" s="116" t="s">
        <v>430</v>
      </c>
      <c r="C411" s="117" t="s">
        <v>206</v>
      </c>
      <c r="D411" s="118">
        <v>0</v>
      </c>
      <c r="E411" s="111">
        <v>78.2</v>
      </c>
      <c r="F411" s="111">
        <v>65.3</v>
      </c>
      <c r="G411" s="111">
        <v>70.3</v>
      </c>
    </row>
    <row r="412" spans="1:7" ht="47.25" x14ac:dyDescent="0.25">
      <c r="A412" s="110" t="s">
        <v>427</v>
      </c>
      <c r="B412" s="116" t="s">
        <v>430</v>
      </c>
      <c r="C412" s="117" t="s">
        <v>206</v>
      </c>
      <c r="D412" s="118">
        <v>106</v>
      </c>
      <c r="E412" s="111">
        <v>78.2</v>
      </c>
      <c r="F412" s="111">
        <v>65.3</v>
      </c>
      <c r="G412" s="111">
        <v>70.3</v>
      </c>
    </row>
    <row r="413" spans="1:7" ht="17.25" customHeight="1" x14ac:dyDescent="0.25">
      <c r="A413" s="110" t="s">
        <v>431</v>
      </c>
      <c r="B413" s="116" t="s">
        <v>432</v>
      </c>
      <c r="C413" s="117" t="s">
        <v>184</v>
      </c>
      <c r="D413" s="118">
        <v>0</v>
      </c>
      <c r="E413" s="111">
        <v>118.8</v>
      </c>
      <c r="F413" s="111">
        <v>707.3</v>
      </c>
      <c r="G413" s="111">
        <v>1329.4</v>
      </c>
    </row>
    <row r="414" spans="1:7" x14ac:dyDescent="0.25">
      <c r="A414" s="110" t="s">
        <v>433</v>
      </c>
      <c r="B414" s="116" t="s">
        <v>434</v>
      </c>
      <c r="C414" s="117" t="s">
        <v>184</v>
      </c>
      <c r="D414" s="118">
        <v>0</v>
      </c>
      <c r="E414" s="111">
        <v>118.8</v>
      </c>
      <c r="F414" s="111">
        <v>707.3</v>
      </c>
      <c r="G414" s="111">
        <v>1329.4</v>
      </c>
    </row>
    <row r="415" spans="1:7" ht="18" customHeight="1" x14ac:dyDescent="0.25">
      <c r="A415" s="110" t="s">
        <v>435</v>
      </c>
      <c r="B415" s="116" t="s">
        <v>434</v>
      </c>
      <c r="C415" s="117" t="s">
        <v>436</v>
      </c>
      <c r="D415" s="118">
        <v>0</v>
      </c>
      <c r="E415" s="111">
        <v>118.8</v>
      </c>
      <c r="F415" s="111">
        <v>707.3</v>
      </c>
      <c r="G415" s="111">
        <v>1329.4</v>
      </c>
    </row>
    <row r="416" spans="1:7" ht="31.5" x14ac:dyDescent="0.25">
      <c r="A416" s="110" t="s">
        <v>437</v>
      </c>
      <c r="B416" s="116" t="s">
        <v>434</v>
      </c>
      <c r="C416" s="117" t="s">
        <v>436</v>
      </c>
      <c r="D416" s="118">
        <v>1301</v>
      </c>
      <c r="E416" s="111">
        <v>118.8</v>
      </c>
      <c r="F416" s="111">
        <v>707.3</v>
      </c>
      <c r="G416" s="111">
        <v>1329.4</v>
      </c>
    </row>
    <row r="417" spans="1:7" ht="63" x14ac:dyDescent="0.25">
      <c r="A417" s="110" t="s">
        <v>438</v>
      </c>
      <c r="B417" s="116" t="s">
        <v>439</v>
      </c>
      <c r="C417" s="117" t="s">
        <v>184</v>
      </c>
      <c r="D417" s="118">
        <v>0</v>
      </c>
      <c r="E417" s="111">
        <v>218217.9</v>
      </c>
      <c r="F417" s="111">
        <v>180460.3</v>
      </c>
      <c r="G417" s="111">
        <v>181586.7</v>
      </c>
    </row>
    <row r="418" spans="1:7" ht="34.5" customHeight="1" x14ac:dyDescent="0.25">
      <c r="A418" s="110" t="s">
        <v>440</v>
      </c>
      <c r="B418" s="116" t="s">
        <v>441</v>
      </c>
      <c r="C418" s="117" t="s">
        <v>184</v>
      </c>
      <c r="D418" s="118">
        <v>0</v>
      </c>
      <c r="E418" s="111">
        <v>218217.9</v>
      </c>
      <c r="F418" s="111">
        <v>180460.3</v>
      </c>
      <c r="G418" s="111">
        <v>181586.7</v>
      </c>
    </row>
    <row r="419" spans="1:7" ht="21" customHeight="1" x14ac:dyDescent="0.25">
      <c r="A419" s="110" t="s">
        <v>442</v>
      </c>
      <c r="B419" s="116" t="s">
        <v>443</v>
      </c>
      <c r="C419" s="117" t="s">
        <v>184</v>
      </c>
      <c r="D419" s="118">
        <v>0</v>
      </c>
      <c r="E419" s="111">
        <v>20373.900000000001</v>
      </c>
      <c r="F419" s="111">
        <v>20793.8</v>
      </c>
      <c r="G419" s="111">
        <v>20733.3</v>
      </c>
    </row>
    <row r="420" spans="1:7" x14ac:dyDescent="0.25">
      <c r="A420" s="110" t="s">
        <v>370</v>
      </c>
      <c r="B420" s="116" t="s">
        <v>443</v>
      </c>
      <c r="C420" s="117" t="s">
        <v>371</v>
      </c>
      <c r="D420" s="118">
        <v>0</v>
      </c>
      <c r="E420" s="111">
        <v>20373.900000000001</v>
      </c>
      <c r="F420" s="111">
        <v>20793.8</v>
      </c>
      <c r="G420" s="111">
        <v>20733.3</v>
      </c>
    </row>
    <row r="421" spans="1:7" ht="47.25" x14ac:dyDescent="0.25">
      <c r="A421" s="110" t="s">
        <v>444</v>
      </c>
      <c r="B421" s="116" t="s">
        <v>443</v>
      </c>
      <c r="C421" s="117" t="s">
        <v>371</v>
      </c>
      <c r="D421" s="118">
        <v>1401</v>
      </c>
      <c r="E421" s="111">
        <v>20373.900000000001</v>
      </c>
      <c r="F421" s="111">
        <v>20793.8</v>
      </c>
      <c r="G421" s="111">
        <v>20733.3</v>
      </c>
    </row>
    <row r="422" spans="1:7" ht="47.25" x14ac:dyDescent="0.25">
      <c r="A422" s="110" t="s">
        <v>445</v>
      </c>
      <c r="B422" s="116" t="s">
        <v>446</v>
      </c>
      <c r="C422" s="117" t="s">
        <v>184</v>
      </c>
      <c r="D422" s="118">
        <v>0</v>
      </c>
      <c r="E422" s="111">
        <v>17000</v>
      </c>
      <c r="F422" s="111">
        <v>14000</v>
      </c>
      <c r="G422" s="111">
        <v>14000</v>
      </c>
    </row>
    <row r="423" spans="1:7" x14ac:dyDescent="0.25">
      <c r="A423" s="110" t="s">
        <v>370</v>
      </c>
      <c r="B423" s="116" t="s">
        <v>446</v>
      </c>
      <c r="C423" s="117" t="s">
        <v>371</v>
      </c>
      <c r="D423" s="118">
        <v>0</v>
      </c>
      <c r="E423" s="111">
        <v>17000</v>
      </c>
      <c r="F423" s="111">
        <v>14000</v>
      </c>
      <c r="G423" s="111">
        <v>14000</v>
      </c>
    </row>
    <row r="424" spans="1:7" x14ac:dyDescent="0.25">
      <c r="A424" s="110" t="s">
        <v>447</v>
      </c>
      <c r="B424" s="116" t="s">
        <v>446</v>
      </c>
      <c r="C424" s="117" t="s">
        <v>371</v>
      </c>
      <c r="D424" s="118">
        <v>1403</v>
      </c>
      <c r="E424" s="111">
        <v>17000</v>
      </c>
      <c r="F424" s="111">
        <v>14000</v>
      </c>
      <c r="G424" s="111">
        <v>14000</v>
      </c>
    </row>
    <row r="425" spans="1:7" ht="81" customHeight="1" x14ac:dyDescent="0.25">
      <c r="A425" s="110" t="s">
        <v>429</v>
      </c>
      <c r="B425" s="116" t="s">
        <v>448</v>
      </c>
      <c r="C425" s="117" t="s">
        <v>184</v>
      </c>
      <c r="D425" s="118">
        <v>0</v>
      </c>
      <c r="E425" s="111">
        <v>180844</v>
      </c>
      <c r="F425" s="111">
        <v>145666.5</v>
      </c>
      <c r="G425" s="111">
        <v>146853.4</v>
      </c>
    </row>
    <row r="426" spans="1:7" x14ac:dyDescent="0.25">
      <c r="A426" s="110" t="s">
        <v>370</v>
      </c>
      <c r="B426" s="116" t="s">
        <v>448</v>
      </c>
      <c r="C426" s="117" t="s">
        <v>371</v>
      </c>
      <c r="D426" s="118">
        <v>0</v>
      </c>
      <c r="E426" s="111">
        <v>180844</v>
      </c>
      <c r="F426" s="111">
        <v>145666.5</v>
      </c>
      <c r="G426" s="111">
        <v>146853.4</v>
      </c>
    </row>
    <row r="427" spans="1:7" ht="47.25" x14ac:dyDescent="0.25">
      <c r="A427" s="110" t="s">
        <v>444</v>
      </c>
      <c r="B427" s="116" t="s">
        <v>448</v>
      </c>
      <c r="C427" s="117" t="s">
        <v>371</v>
      </c>
      <c r="D427" s="118">
        <v>1401</v>
      </c>
      <c r="E427" s="111">
        <v>180844</v>
      </c>
      <c r="F427" s="111">
        <v>145666.5</v>
      </c>
      <c r="G427" s="111">
        <v>146853.4</v>
      </c>
    </row>
    <row r="428" spans="1:7" ht="47.25" x14ac:dyDescent="0.25">
      <c r="A428" s="108" t="s">
        <v>449</v>
      </c>
      <c r="B428" s="113" t="s">
        <v>450</v>
      </c>
      <c r="C428" s="114" t="s">
        <v>184</v>
      </c>
      <c r="D428" s="115">
        <v>0</v>
      </c>
      <c r="E428" s="109">
        <v>77580.3</v>
      </c>
      <c r="F428" s="109">
        <v>58283.9</v>
      </c>
      <c r="G428" s="109">
        <v>57242.400000000001</v>
      </c>
    </row>
    <row r="429" spans="1:7" ht="51" customHeight="1" x14ac:dyDescent="0.25">
      <c r="A429" s="110" t="s">
        <v>451</v>
      </c>
      <c r="B429" s="116" t="s">
        <v>452</v>
      </c>
      <c r="C429" s="117" t="s">
        <v>184</v>
      </c>
      <c r="D429" s="118">
        <v>0</v>
      </c>
      <c r="E429" s="111">
        <v>1593.1</v>
      </c>
      <c r="F429" s="111">
        <v>995</v>
      </c>
      <c r="G429" s="111">
        <v>992</v>
      </c>
    </row>
    <row r="430" spans="1:7" ht="32.25" customHeight="1" x14ac:dyDescent="0.25">
      <c r="A430" s="110" t="s">
        <v>453</v>
      </c>
      <c r="B430" s="116" t="s">
        <v>454</v>
      </c>
      <c r="C430" s="117" t="s">
        <v>184</v>
      </c>
      <c r="D430" s="118">
        <v>0</v>
      </c>
      <c r="E430" s="111">
        <v>1593.1</v>
      </c>
      <c r="F430" s="111">
        <v>995</v>
      </c>
      <c r="G430" s="111">
        <v>992</v>
      </c>
    </row>
    <row r="431" spans="1:7" ht="31.5" x14ac:dyDescent="0.25">
      <c r="A431" s="110" t="s">
        <v>455</v>
      </c>
      <c r="B431" s="116" t="s">
        <v>456</v>
      </c>
      <c r="C431" s="117" t="s">
        <v>184</v>
      </c>
      <c r="D431" s="118">
        <v>0</v>
      </c>
      <c r="E431" s="111">
        <v>240</v>
      </c>
      <c r="F431" s="111">
        <v>60</v>
      </c>
      <c r="G431" s="111">
        <v>60</v>
      </c>
    </row>
    <row r="432" spans="1:7" ht="31.5" x14ac:dyDescent="0.25">
      <c r="A432" s="110" t="s">
        <v>191</v>
      </c>
      <c r="B432" s="116" t="s">
        <v>456</v>
      </c>
      <c r="C432" s="117" t="s">
        <v>192</v>
      </c>
      <c r="D432" s="118">
        <v>0</v>
      </c>
      <c r="E432" s="111">
        <v>240</v>
      </c>
      <c r="F432" s="111">
        <v>60</v>
      </c>
      <c r="G432" s="111">
        <v>60</v>
      </c>
    </row>
    <row r="433" spans="1:7" x14ac:dyDescent="0.25">
      <c r="A433" s="110" t="s">
        <v>348</v>
      </c>
      <c r="B433" s="116" t="s">
        <v>456</v>
      </c>
      <c r="C433" s="117" t="s">
        <v>192</v>
      </c>
      <c r="D433" s="118">
        <v>113</v>
      </c>
      <c r="E433" s="111">
        <v>240</v>
      </c>
      <c r="F433" s="111">
        <v>60</v>
      </c>
      <c r="G433" s="111">
        <v>60</v>
      </c>
    </row>
    <row r="434" spans="1:7" ht="31.5" x14ac:dyDescent="0.25">
      <c r="A434" s="110" t="s">
        <v>457</v>
      </c>
      <c r="B434" s="116" t="s">
        <v>458</v>
      </c>
      <c r="C434" s="117" t="s">
        <v>184</v>
      </c>
      <c r="D434" s="118">
        <v>0</v>
      </c>
      <c r="E434" s="111">
        <v>240</v>
      </c>
      <c r="F434" s="111">
        <v>240</v>
      </c>
      <c r="G434" s="111">
        <v>240</v>
      </c>
    </row>
    <row r="435" spans="1:7" ht="31.5" x14ac:dyDescent="0.25">
      <c r="A435" s="110" t="s">
        <v>191</v>
      </c>
      <c r="B435" s="116" t="s">
        <v>458</v>
      </c>
      <c r="C435" s="117" t="s">
        <v>192</v>
      </c>
      <c r="D435" s="118">
        <v>0</v>
      </c>
      <c r="E435" s="111">
        <v>240</v>
      </c>
      <c r="F435" s="111">
        <v>240</v>
      </c>
      <c r="G435" s="111">
        <v>240</v>
      </c>
    </row>
    <row r="436" spans="1:7" x14ac:dyDescent="0.25">
      <c r="A436" s="110" t="s">
        <v>348</v>
      </c>
      <c r="B436" s="116" t="s">
        <v>458</v>
      </c>
      <c r="C436" s="117" t="s">
        <v>192</v>
      </c>
      <c r="D436" s="118">
        <v>113</v>
      </c>
      <c r="E436" s="111">
        <v>240</v>
      </c>
      <c r="F436" s="111">
        <v>240</v>
      </c>
      <c r="G436" s="111">
        <v>240</v>
      </c>
    </row>
    <row r="437" spans="1:7" ht="47.25" x14ac:dyDescent="0.25">
      <c r="A437" s="110" t="s">
        <v>785</v>
      </c>
      <c r="B437" s="116" t="s">
        <v>459</v>
      </c>
      <c r="C437" s="117" t="s">
        <v>184</v>
      </c>
      <c r="D437" s="118">
        <v>0</v>
      </c>
      <c r="E437" s="111">
        <v>400</v>
      </c>
      <c r="F437" s="111">
        <v>300</v>
      </c>
      <c r="G437" s="111">
        <v>300</v>
      </c>
    </row>
    <row r="438" spans="1:7" ht="31.5" x14ac:dyDescent="0.25">
      <c r="A438" s="110" t="s">
        <v>191</v>
      </c>
      <c r="B438" s="116" t="s">
        <v>459</v>
      </c>
      <c r="C438" s="117" t="s">
        <v>192</v>
      </c>
      <c r="D438" s="118">
        <v>0</v>
      </c>
      <c r="E438" s="111">
        <v>400</v>
      </c>
      <c r="F438" s="111">
        <v>300</v>
      </c>
      <c r="G438" s="111">
        <v>300</v>
      </c>
    </row>
    <row r="439" spans="1:7" x14ac:dyDescent="0.25">
      <c r="A439" s="110" t="s">
        <v>348</v>
      </c>
      <c r="B439" s="116" t="s">
        <v>459</v>
      </c>
      <c r="C439" s="117" t="s">
        <v>192</v>
      </c>
      <c r="D439" s="118">
        <v>113</v>
      </c>
      <c r="E439" s="111">
        <v>100</v>
      </c>
      <c r="F439" s="111">
        <v>0</v>
      </c>
      <c r="G439" s="111">
        <v>0</v>
      </c>
    </row>
    <row r="440" spans="1:7" x14ac:dyDescent="0.25">
      <c r="A440" s="110" t="s">
        <v>460</v>
      </c>
      <c r="B440" s="116" t="s">
        <v>459</v>
      </c>
      <c r="C440" s="117" t="s">
        <v>192</v>
      </c>
      <c r="D440" s="118">
        <v>412</v>
      </c>
      <c r="E440" s="111">
        <v>300</v>
      </c>
      <c r="F440" s="111">
        <v>300</v>
      </c>
      <c r="G440" s="111">
        <v>300</v>
      </c>
    </row>
    <row r="441" spans="1:7" x14ac:dyDescent="0.25">
      <c r="A441" s="110" t="s">
        <v>461</v>
      </c>
      <c r="B441" s="116" t="s">
        <v>462</v>
      </c>
      <c r="C441" s="117" t="s">
        <v>184</v>
      </c>
      <c r="D441" s="118">
        <v>0</v>
      </c>
      <c r="E441" s="111">
        <v>520.20000000000005</v>
      </c>
      <c r="F441" s="111">
        <v>381.8</v>
      </c>
      <c r="G441" s="111">
        <v>378.8</v>
      </c>
    </row>
    <row r="442" spans="1:7" ht="31.5" x14ac:dyDescent="0.25">
      <c r="A442" s="110" t="s">
        <v>191</v>
      </c>
      <c r="B442" s="116" t="s">
        <v>462</v>
      </c>
      <c r="C442" s="117" t="s">
        <v>192</v>
      </c>
      <c r="D442" s="118">
        <v>0</v>
      </c>
      <c r="E442" s="111">
        <v>400.2</v>
      </c>
      <c r="F442" s="111">
        <v>257.39999999999998</v>
      </c>
      <c r="G442" s="111">
        <v>257.39999999999998</v>
      </c>
    </row>
    <row r="443" spans="1:7" x14ac:dyDescent="0.25">
      <c r="A443" s="110" t="s">
        <v>348</v>
      </c>
      <c r="B443" s="116" t="s">
        <v>462</v>
      </c>
      <c r="C443" s="117" t="s">
        <v>192</v>
      </c>
      <c r="D443" s="118">
        <v>113</v>
      </c>
      <c r="E443" s="111">
        <v>400.2</v>
      </c>
      <c r="F443" s="111">
        <v>257.39999999999998</v>
      </c>
      <c r="G443" s="111">
        <v>257.39999999999998</v>
      </c>
    </row>
    <row r="444" spans="1:7" x14ac:dyDescent="0.25">
      <c r="A444" s="110" t="s">
        <v>201</v>
      </c>
      <c r="B444" s="116" t="s">
        <v>462</v>
      </c>
      <c r="C444" s="117" t="s">
        <v>202</v>
      </c>
      <c r="D444" s="118">
        <v>0</v>
      </c>
      <c r="E444" s="111">
        <v>120</v>
      </c>
      <c r="F444" s="111">
        <v>124.4</v>
      </c>
      <c r="G444" s="111">
        <v>121.4</v>
      </c>
    </row>
    <row r="445" spans="1:7" x14ac:dyDescent="0.25">
      <c r="A445" s="110" t="s">
        <v>348</v>
      </c>
      <c r="B445" s="116" t="s">
        <v>462</v>
      </c>
      <c r="C445" s="117" t="s">
        <v>202</v>
      </c>
      <c r="D445" s="118">
        <v>113</v>
      </c>
      <c r="E445" s="111">
        <v>120</v>
      </c>
      <c r="F445" s="111">
        <v>124.4</v>
      </c>
      <c r="G445" s="111">
        <v>121.4</v>
      </c>
    </row>
    <row r="446" spans="1:7" ht="31.5" x14ac:dyDescent="0.25">
      <c r="A446" s="110" t="s">
        <v>463</v>
      </c>
      <c r="B446" s="116" t="s">
        <v>464</v>
      </c>
      <c r="C446" s="117" t="s">
        <v>184</v>
      </c>
      <c r="D446" s="118">
        <v>0</v>
      </c>
      <c r="E446" s="111">
        <v>84.9</v>
      </c>
      <c r="F446" s="111">
        <v>13.2</v>
      </c>
      <c r="G446" s="111">
        <v>13.2</v>
      </c>
    </row>
    <row r="447" spans="1:7" ht="31.5" x14ac:dyDescent="0.25">
      <c r="A447" s="110" t="s">
        <v>191</v>
      </c>
      <c r="B447" s="116" t="s">
        <v>464</v>
      </c>
      <c r="C447" s="117" t="s">
        <v>192</v>
      </c>
      <c r="D447" s="118">
        <v>0</v>
      </c>
      <c r="E447" s="111">
        <v>84.9</v>
      </c>
      <c r="F447" s="111">
        <v>13.2</v>
      </c>
      <c r="G447" s="111">
        <v>13.2</v>
      </c>
    </row>
    <row r="448" spans="1:7" x14ac:dyDescent="0.25">
      <c r="A448" s="110" t="s">
        <v>465</v>
      </c>
      <c r="B448" s="116" t="s">
        <v>464</v>
      </c>
      <c r="C448" s="117" t="s">
        <v>192</v>
      </c>
      <c r="D448" s="118">
        <v>501</v>
      </c>
      <c r="E448" s="111">
        <v>84.9</v>
      </c>
      <c r="F448" s="111">
        <v>13.2</v>
      </c>
      <c r="G448" s="111">
        <v>13.2</v>
      </c>
    </row>
    <row r="449" spans="1:7" x14ac:dyDescent="0.25">
      <c r="A449" s="110" t="s">
        <v>786</v>
      </c>
      <c r="B449" s="116" t="s">
        <v>787</v>
      </c>
      <c r="C449" s="117" t="s">
        <v>184</v>
      </c>
      <c r="D449" s="118">
        <v>0</v>
      </c>
      <c r="E449" s="111">
        <v>108</v>
      </c>
      <c r="F449" s="111">
        <v>0</v>
      </c>
      <c r="G449" s="111">
        <v>0</v>
      </c>
    </row>
    <row r="450" spans="1:7" ht="31.5" x14ac:dyDescent="0.25">
      <c r="A450" s="110" t="s">
        <v>191</v>
      </c>
      <c r="B450" s="116" t="s">
        <v>787</v>
      </c>
      <c r="C450" s="117" t="s">
        <v>192</v>
      </c>
      <c r="D450" s="118">
        <v>0</v>
      </c>
      <c r="E450" s="111">
        <v>108</v>
      </c>
      <c r="F450" s="111">
        <v>0</v>
      </c>
      <c r="G450" s="111">
        <v>0</v>
      </c>
    </row>
    <row r="451" spans="1:7" x14ac:dyDescent="0.25">
      <c r="A451" s="110" t="s">
        <v>348</v>
      </c>
      <c r="B451" s="116" t="s">
        <v>787</v>
      </c>
      <c r="C451" s="117" t="s">
        <v>192</v>
      </c>
      <c r="D451" s="118">
        <v>113</v>
      </c>
      <c r="E451" s="111">
        <v>108</v>
      </c>
      <c r="F451" s="111">
        <v>0</v>
      </c>
      <c r="G451" s="111">
        <v>0</v>
      </c>
    </row>
    <row r="452" spans="1:7" ht="63" x14ac:dyDescent="0.25">
      <c r="A452" s="110" t="s">
        <v>466</v>
      </c>
      <c r="B452" s="116" t="s">
        <v>467</v>
      </c>
      <c r="C452" s="117" t="s">
        <v>184</v>
      </c>
      <c r="D452" s="118">
        <v>0</v>
      </c>
      <c r="E452" s="111">
        <v>66754.7</v>
      </c>
      <c r="F452" s="111">
        <v>51454.1</v>
      </c>
      <c r="G452" s="111">
        <v>50559</v>
      </c>
    </row>
    <row r="453" spans="1:7" ht="63" x14ac:dyDescent="0.25">
      <c r="A453" s="110" t="s">
        <v>468</v>
      </c>
      <c r="B453" s="116" t="s">
        <v>469</v>
      </c>
      <c r="C453" s="117" t="s">
        <v>184</v>
      </c>
      <c r="D453" s="118">
        <v>0</v>
      </c>
      <c r="E453" s="111">
        <v>60137.2</v>
      </c>
      <c r="F453" s="111">
        <v>46271.1</v>
      </c>
      <c r="G453" s="111">
        <v>45473.599999999999</v>
      </c>
    </row>
    <row r="454" spans="1:7" ht="31.5" x14ac:dyDescent="0.25">
      <c r="A454" s="110" t="s">
        <v>470</v>
      </c>
      <c r="B454" s="116" t="s">
        <v>471</v>
      </c>
      <c r="C454" s="117" t="s">
        <v>184</v>
      </c>
      <c r="D454" s="118">
        <v>0</v>
      </c>
      <c r="E454" s="111">
        <v>60137.2</v>
      </c>
      <c r="F454" s="111">
        <v>46271.1</v>
      </c>
      <c r="G454" s="111">
        <v>45473.599999999999</v>
      </c>
    </row>
    <row r="455" spans="1:7" ht="31.5" x14ac:dyDescent="0.25">
      <c r="A455" s="110" t="s">
        <v>472</v>
      </c>
      <c r="B455" s="116" t="s">
        <v>471</v>
      </c>
      <c r="C455" s="117" t="s">
        <v>473</v>
      </c>
      <c r="D455" s="118">
        <v>0</v>
      </c>
      <c r="E455" s="111">
        <v>60137.2</v>
      </c>
      <c r="F455" s="111">
        <v>46271.1</v>
      </c>
      <c r="G455" s="111">
        <v>45473.599999999999</v>
      </c>
    </row>
    <row r="456" spans="1:7" x14ac:dyDescent="0.25">
      <c r="A456" s="110" t="s">
        <v>348</v>
      </c>
      <c r="B456" s="116" t="s">
        <v>471</v>
      </c>
      <c r="C456" s="117" t="s">
        <v>473</v>
      </c>
      <c r="D456" s="118">
        <v>113</v>
      </c>
      <c r="E456" s="111">
        <v>60137.2</v>
      </c>
      <c r="F456" s="111">
        <v>46271.1</v>
      </c>
      <c r="G456" s="111">
        <v>45473.599999999999</v>
      </c>
    </row>
    <row r="457" spans="1:7" ht="47.25" x14ac:dyDescent="0.25">
      <c r="A457" s="110" t="s">
        <v>474</v>
      </c>
      <c r="B457" s="116" t="s">
        <v>475</v>
      </c>
      <c r="C457" s="117" t="s">
        <v>184</v>
      </c>
      <c r="D457" s="118">
        <v>0</v>
      </c>
      <c r="E457" s="111">
        <v>6617.5</v>
      </c>
      <c r="F457" s="111">
        <v>5183</v>
      </c>
      <c r="G457" s="111">
        <v>5085.3999999999996</v>
      </c>
    </row>
    <row r="458" spans="1:7" x14ac:dyDescent="0.25">
      <c r="A458" s="110" t="s">
        <v>199</v>
      </c>
      <c r="B458" s="116" t="s">
        <v>476</v>
      </c>
      <c r="C458" s="117" t="s">
        <v>184</v>
      </c>
      <c r="D458" s="118">
        <v>0</v>
      </c>
      <c r="E458" s="111">
        <v>6617.5</v>
      </c>
      <c r="F458" s="111">
        <v>5183</v>
      </c>
      <c r="G458" s="111">
        <v>5085.3999999999996</v>
      </c>
    </row>
    <row r="459" spans="1:7" ht="63.75" customHeight="1" x14ac:dyDescent="0.25">
      <c r="A459" s="110" t="s">
        <v>205</v>
      </c>
      <c r="B459" s="116" t="s">
        <v>476</v>
      </c>
      <c r="C459" s="117" t="s">
        <v>206</v>
      </c>
      <c r="D459" s="118">
        <v>0</v>
      </c>
      <c r="E459" s="111">
        <v>5833.8</v>
      </c>
      <c r="F459" s="111">
        <v>4504.6000000000004</v>
      </c>
      <c r="G459" s="111">
        <v>4407</v>
      </c>
    </row>
    <row r="460" spans="1:7" x14ac:dyDescent="0.25">
      <c r="A460" s="110" t="s">
        <v>477</v>
      </c>
      <c r="B460" s="116" t="s">
        <v>476</v>
      </c>
      <c r="C460" s="117" t="s">
        <v>206</v>
      </c>
      <c r="D460" s="118">
        <v>1202</v>
      </c>
      <c r="E460" s="111">
        <v>5833.8</v>
      </c>
      <c r="F460" s="111">
        <v>4504.6000000000004</v>
      </c>
      <c r="G460" s="111">
        <v>4407</v>
      </c>
    </row>
    <row r="461" spans="1:7" ht="31.5" x14ac:dyDescent="0.25">
      <c r="A461" s="110" t="s">
        <v>191</v>
      </c>
      <c r="B461" s="116" t="s">
        <v>476</v>
      </c>
      <c r="C461" s="117" t="s">
        <v>192</v>
      </c>
      <c r="D461" s="118">
        <v>0</v>
      </c>
      <c r="E461" s="111">
        <v>781</v>
      </c>
      <c r="F461" s="111">
        <v>678.4</v>
      </c>
      <c r="G461" s="111">
        <v>678.4</v>
      </c>
    </row>
    <row r="462" spans="1:7" x14ac:dyDescent="0.25">
      <c r="A462" s="110" t="s">
        <v>477</v>
      </c>
      <c r="B462" s="116" t="s">
        <v>476</v>
      </c>
      <c r="C462" s="117" t="s">
        <v>192</v>
      </c>
      <c r="D462" s="118">
        <v>1202</v>
      </c>
      <c r="E462" s="111">
        <v>781</v>
      </c>
      <c r="F462" s="111">
        <v>678.4</v>
      </c>
      <c r="G462" s="111">
        <v>678.4</v>
      </c>
    </row>
    <row r="463" spans="1:7" x14ac:dyDescent="0.25">
      <c r="A463" s="110" t="s">
        <v>207</v>
      </c>
      <c r="B463" s="116" t="s">
        <v>476</v>
      </c>
      <c r="C463" s="117" t="s">
        <v>208</v>
      </c>
      <c r="D463" s="118">
        <v>0</v>
      </c>
      <c r="E463" s="111">
        <v>2.7</v>
      </c>
      <c r="F463" s="111">
        <v>0</v>
      </c>
      <c r="G463" s="111">
        <v>0</v>
      </c>
    </row>
    <row r="464" spans="1:7" x14ac:dyDescent="0.25">
      <c r="A464" s="110" t="s">
        <v>477</v>
      </c>
      <c r="B464" s="116" t="s">
        <v>476</v>
      </c>
      <c r="C464" s="117" t="s">
        <v>208</v>
      </c>
      <c r="D464" s="118">
        <v>1202</v>
      </c>
      <c r="E464" s="111">
        <v>2.7</v>
      </c>
      <c r="F464" s="111">
        <v>0</v>
      </c>
      <c r="G464" s="111">
        <v>0</v>
      </c>
    </row>
    <row r="465" spans="1:7" ht="47.25" x14ac:dyDescent="0.25">
      <c r="A465" s="110" t="s">
        <v>478</v>
      </c>
      <c r="B465" s="116" t="s">
        <v>479</v>
      </c>
      <c r="C465" s="117" t="s">
        <v>184</v>
      </c>
      <c r="D465" s="118">
        <v>0</v>
      </c>
      <c r="E465" s="111">
        <v>9232.5</v>
      </c>
      <c r="F465" s="111">
        <v>5834.8</v>
      </c>
      <c r="G465" s="111">
        <v>5691.4</v>
      </c>
    </row>
    <row r="466" spans="1:7" ht="31.5" x14ac:dyDescent="0.25">
      <c r="A466" s="110" t="s">
        <v>480</v>
      </c>
      <c r="B466" s="116" t="s">
        <v>481</v>
      </c>
      <c r="C466" s="117" t="s">
        <v>184</v>
      </c>
      <c r="D466" s="118">
        <v>0</v>
      </c>
      <c r="E466" s="111">
        <v>9232.5</v>
      </c>
      <c r="F466" s="111">
        <v>5834.8</v>
      </c>
      <c r="G466" s="111">
        <v>5691.4</v>
      </c>
    </row>
    <row r="467" spans="1:7" ht="31.5" x14ac:dyDescent="0.25">
      <c r="A467" s="110" t="s">
        <v>196</v>
      </c>
      <c r="B467" s="116" t="s">
        <v>794</v>
      </c>
      <c r="C467" s="117" t="s">
        <v>184</v>
      </c>
      <c r="D467" s="118">
        <v>0</v>
      </c>
      <c r="E467" s="111">
        <v>15.5</v>
      </c>
      <c r="F467" s="111">
        <v>0</v>
      </c>
      <c r="G467" s="111">
        <v>0</v>
      </c>
    </row>
    <row r="468" spans="1:7" ht="31.5" x14ac:dyDescent="0.25">
      <c r="A468" s="110" t="s">
        <v>191</v>
      </c>
      <c r="B468" s="116" t="s">
        <v>794</v>
      </c>
      <c r="C468" s="117" t="s">
        <v>192</v>
      </c>
      <c r="D468" s="118">
        <v>0</v>
      </c>
      <c r="E468" s="111">
        <v>15.5</v>
      </c>
      <c r="F468" s="111">
        <v>0</v>
      </c>
      <c r="G468" s="111">
        <v>0</v>
      </c>
    </row>
    <row r="469" spans="1:7" ht="31.5" x14ac:dyDescent="0.25">
      <c r="A469" s="110" t="s">
        <v>198</v>
      </c>
      <c r="B469" s="116" t="s">
        <v>794</v>
      </c>
      <c r="C469" s="117" t="s">
        <v>192</v>
      </c>
      <c r="D469" s="118">
        <v>705</v>
      </c>
      <c r="E469" s="111">
        <v>15.5</v>
      </c>
      <c r="F469" s="111">
        <v>0</v>
      </c>
      <c r="G469" s="111">
        <v>0</v>
      </c>
    </row>
    <row r="470" spans="1:7" ht="31.5" x14ac:dyDescent="0.25">
      <c r="A470" s="110" t="s">
        <v>267</v>
      </c>
      <c r="B470" s="116" t="s">
        <v>482</v>
      </c>
      <c r="C470" s="117" t="s">
        <v>184</v>
      </c>
      <c r="D470" s="118">
        <v>0</v>
      </c>
      <c r="E470" s="111">
        <v>9217</v>
      </c>
      <c r="F470" s="111">
        <v>5834.8</v>
      </c>
      <c r="G470" s="111">
        <v>5691.4</v>
      </c>
    </row>
    <row r="471" spans="1:7" ht="64.5" customHeight="1" x14ac:dyDescent="0.25">
      <c r="A471" s="110" t="s">
        <v>205</v>
      </c>
      <c r="B471" s="116" t="s">
        <v>482</v>
      </c>
      <c r="C471" s="117" t="s">
        <v>206</v>
      </c>
      <c r="D471" s="118">
        <v>0</v>
      </c>
      <c r="E471" s="111">
        <v>9056.7000000000007</v>
      </c>
      <c r="F471" s="111">
        <v>5694.5</v>
      </c>
      <c r="G471" s="111">
        <v>5551</v>
      </c>
    </row>
    <row r="472" spans="1:7" x14ac:dyDescent="0.25">
      <c r="A472" s="110" t="s">
        <v>348</v>
      </c>
      <c r="B472" s="116" t="s">
        <v>482</v>
      </c>
      <c r="C472" s="117" t="s">
        <v>206</v>
      </c>
      <c r="D472" s="118">
        <v>113</v>
      </c>
      <c r="E472" s="111">
        <v>9056.7000000000007</v>
      </c>
      <c r="F472" s="111">
        <v>5694.5</v>
      </c>
      <c r="G472" s="111">
        <v>5551</v>
      </c>
    </row>
    <row r="473" spans="1:7" ht="31.5" x14ac:dyDescent="0.25">
      <c r="A473" s="110" t="s">
        <v>191</v>
      </c>
      <c r="B473" s="116" t="s">
        <v>482</v>
      </c>
      <c r="C473" s="117" t="s">
        <v>192</v>
      </c>
      <c r="D473" s="118">
        <v>0</v>
      </c>
      <c r="E473" s="111">
        <v>160.30000000000001</v>
      </c>
      <c r="F473" s="111">
        <v>140.30000000000001</v>
      </c>
      <c r="G473" s="111">
        <v>140.4</v>
      </c>
    </row>
    <row r="474" spans="1:7" x14ac:dyDescent="0.25">
      <c r="A474" s="110" t="s">
        <v>348</v>
      </c>
      <c r="B474" s="116" t="s">
        <v>482</v>
      </c>
      <c r="C474" s="117" t="s">
        <v>192</v>
      </c>
      <c r="D474" s="118">
        <v>113</v>
      </c>
      <c r="E474" s="111">
        <v>160.30000000000001</v>
      </c>
      <c r="F474" s="111">
        <v>140.30000000000001</v>
      </c>
      <c r="G474" s="111">
        <v>140.4</v>
      </c>
    </row>
    <row r="475" spans="1:7" ht="47.25" x14ac:dyDescent="0.25">
      <c r="A475" s="108" t="s">
        <v>483</v>
      </c>
      <c r="B475" s="113" t="s">
        <v>484</v>
      </c>
      <c r="C475" s="114" t="s">
        <v>184</v>
      </c>
      <c r="D475" s="115">
        <v>0</v>
      </c>
      <c r="E475" s="109">
        <v>97577.3</v>
      </c>
      <c r="F475" s="109">
        <v>36927.300000000003</v>
      </c>
      <c r="G475" s="109">
        <v>77480.399999999994</v>
      </c>
    </row>
    <row r="476" spans="1:7" ht="31.5" x14ac:dyDescent="0.25">
      <c r="A476" s="110" t="s">
        <v>485</v>
      </c>
      <c r="B476" s="116" t="s">
        <v>486</v>
      </c>
      <c r="C476" s="117" t="s">
        <v>184</v>
      </c>
      <c r="D476" s="118">
        <v>0</v>
      </c>
      <c r="E476" s="111">
        <v>97567.3</v>
      </c>
      <c r="F476" s="111">
        <v>36917.300000000003</v>
      </c>
      <c r="G476" s="111">
        <v>77470.399999999994</v>
      </c>
    </row>
    <row r="477" spans="1:7" ht="47.25" x14ac:dyDescent="0.25">
      <c r="A477" s="110" t="s">
        <v>487</v>
      </c>
      <c r="B477" s="116" t="s">
        <v>488</v>
      </c>
      <c r="C477" s="117" t="s">
        <v>184</v>
      </c>
      <c r="D477" s="118">
        <v>0</v>
      </c>
      <c r="E477" s="111">
        <v>70</v>
      </c>
      <c r="F477" s="111">
        <v>52.6</v>
      </c>
      <c r="G477" s="111">
        <v>77</v>
      </c>
    </row>
    <row r="478" spans="1:7" ht="31.5" x14ac:dyDescent="0.25">
      <c r="A478" s="110" t="s">
        <v>489</v>
      </c>
      <c r="B478" s="116" t="s">
        <v>490</v>
      </c>
      <c r="C478" s="117" t="s">
        <v>184</v>
      </c>
      <c r="D478" s="118">
        <v>0</v>
      </c>
      <c r="E478" s="111">
        <v>27.6</v>
      </c>
      <c r="F478" s="111">
        <v>0</v>
      </c>
      <c r="G478" s="111">
        <v>0</v>
      </c>
    </row>
    <row r="479" spans="1:7" ht="31.5" x14ac:dyDescent="0.25">
      <c r="A479" s="110" t="s">
        <v>191</v>
      </c>
      <c r="B479" s="116" t="s">
        <v>490</v>
      </c>
      <c r="C479" s="117" t="s">
        <v>192</v>
      </c>
      <c r="D479" s="118">
        <v>0</v>
      </c>
      <c r="E479" s="111">
        <v>27.6</v>
      </c>
      <c r="F479" s="111">
        <v>0</v>
      </c>
      <c r="G479" s="111">
        <v>0</v>
      </c>
    </row>
    <row r="480" spans="1:7" ht="31.5" x14ac:dyDescent="0.25">
      <c r="A480" s="110" t="s">
        <v>198</v>
      </c>
      <c r="B480" s="116" t="s">
        <v>490</v>
      </c>
      <c r="C480" s="117" t="s">
        <v>192</v>
      </c>
      <c r="D480" s="118">
        <v>705</v>
      </c>
      <c r="E480" s="111">
        <v>27.6</v>
      </c>
      <c r="F480" s="111">
        <v>0</v>
      </c>
      <c r="G480" s="111">
        <v>0</v>
      </c>
    </row>
    <row r="481" spans="1:7" ht="47.25" x14ac:dyDescent="0.25">
      <c r="A481" s="110" t="s">
        <v>491</v>
      </c>
      <c r="B481" s="116" t="s">
        <v>492</v>
      </c>
      <c r="C481" s="117" t="s">
        <v>184</v>
      </c>
      <c r="D481" s="118">
        <v>0</v>
      </c>
      <c r="E481" s="111">
        <v>30.4</v>
      </c>
      <c r="F481" s="111">
        <v>46.3</v>
      </c>
      <c r="G481" s="111">
        <v>53</v>
      </c>
    </row>
    <row r="482" spans="1:7" ht="31.5" x14ac:dyDescent="0.25">
      <c r="A482" s="110" t="s">
        <v>191</v>
      </c>
      <c r="B482" s="116" t="s">
        <v>492</v>
      </c>
      <c r="C482" s="117" t="s">
        <v>192</v>
      </c>
      <c r="D482" s="118">
        <v>0</v>
      </c>
      <c r="E482" s="111">
        <v>30.4</v>
      </c>
      <c r="F482" s="111">
        <v>46.3</v>
      </c>
      <c r="G482" s="111">
        <v>53</v>
      </c>
    </row>
    <row r="483" spans="1:7" ht="31.5" x14ac:dyDescent="0.25">
      <c r="A483" s="110" t="s">
        <v>198</v>
      </c>
      <c r="B483" s="116" t="s">
        <v>492</v>
      </c>
      <c r="C483" s="117" t="s">
        <v>192</v>
      </c>
      <c r="D483" s="118">
        <v>705</v>
      </c>
      <c r="E483" s="111">
        <v>30.4</v>
      </c>
      <c r="F483" s="111">
        <v>46.3</v>
      </c>
      <c r="G483" s="111">
        <v>53</v>
      </c>
    </row>
    <row r="484" spans="1:7" ht="47.25" x14ac:dyDescent="0.25">
      <c r="A484" s="110" t="s">
        <v>493</v>
      </c>
      <c r="B484" s="116" t="s">
        <v>494</v>
      </c>
      <c r="C484" s="117" t="s">
        <v>184</v>
      </c>
      <c r="D484" s="118">
        <v>0</v>
      </c>
      <c r="E484" s="111">
        <v>12</v>
      </c>
      <c r="F484" s="111">
        <v>6.3</v>
      </c>
      <c r="G484" s="111">
        <v>24</v>
      </c>
    </row>
    <row r="485" spans="1:7" ht="31.5" x14ac:dyDescent="0.25">
      <c r="A485" s="110" t="s">
        <v>191</v>
      </c>
      <c r="B485" s="116" t="s">
        <v>494</v>
      </c>
      <c r="C485" s="117" t="s">
        <v>192</v>
      </c>
      <c r="D485" s="118">
        <v>0</v>
      </c>
      <c r="E485" s="111">
        <v>12</v>
      </c>
      <c r="F485" s="111">
        <v>6.3</v>
      </c>
      <c r="G485" s="111">
        <v>24</v>
      </c>
    </row>
    <row r="486" spans="1:7" ht="31.5" x14ac:dyDescent="0.25">
      <c r="A486" s="110" t="s">
        <v>198</v>
      </c>
      <c r="B486" s="116" t="s">
        <v>494</v>
      </c>
      <c r="C486" s="117" t="s">
        <v>192</v>
      </c>
      <c r="D486" s="118">
        <v>705</v>
      </c>
      <c r="E486" s="111">
        <v>12</v>
      </c>
      <c r="F486" s="111">
        <v>6.3</v>
      </c>
      <c r="G486" s="111">
        <v>24</v>
      </c>
    </row>
    <row r="487" spans="1:7" ht="31.5" x14ac:dyDescent="0.25">
      <c r="A487" s="110" t="s">
        <v>495</v>
      </c>
      <c r="B487" s="116" t="s">
        <v>496</v>
      </c>
      <c r="C487" s="117" t="s">
        <v>184</v>
      </c>
      <c r="D487" s="118">
        <v>0</v>
      </c>
      <c r="E487" s="111">
        <v>10055.799999999999</v>
      </c>
      <c r="F487" s="111">
        <v>10055.799999999999</v>
      </c>
      <c r="G487" s="111">
        <v>10055.700000000001</v>
      </c>
    </row>
    <row r="488" spans="1:7" ht="96.75" customHeight="1" x14ac:dyDescent="0.25">
      <c r="A488" s="110" t="s">
        <v>497</v>
      </c>
      <c r="B488" s="116" t="s">
        <v>498</v>
      </c>
      <c r="C488" s="117" t="s">
        <v>184</v>
      </c>
      <c r="D488" s="118">
        <v>0</v>
      </c>
      <c r="E488" s="111">
        <v>10055.799999999999</v>
      </c>
      <c r="F488" s="111">
        <v>10055.799999999999</v>
      </c>
      <c r="G488" s="111">
        <v>10055.700000000001</v>
      </c>
    </row>
    <row r="489" spans="1:7" x14ac:dyDescent="0.25">
      <c r="A489" s="110" t="s">
        <v>207</v>
      </c>
      <c r="B489" s="116" t="s">
        <v>498</v>
      </c>
      <c r="C489" s="117" t="s">
        <v>208</v>
      </c>
      <c r="D489" s="118">
        <v>0</v>
      </c>
      <c r="E489" s="111">
        <v>10055.799999999999</v>
      </c>
      <c r="F489" s="111">
        <v>10055.799999999999</v>
      </c>
      <c r="G489" s="111">
        <v>10055.700000000001</v>
      </c>
    </row>
    <row r="490" spans="1:7" x14ac:dyDescent="0.25">
      <c r="A490" s="110" t="s">
        <v>499</v>
      </c>
      <c r="B490" s="116" t="s">
        <v>498</v>
      </c>
      <c r="C490" s="117" t="s">
        <v>208</v>
      </c>
      <c r="D490" s="118">
        <v>1001</v>
      </c>
      <c r="E490" s="111">
        <v>10055.799999999999</v>
      </c>
      <c r="F490" s="111">
        <v>10055.799999999999</v>
      </c>
      <c r="G490" s="111">
        <v>10055.700000000001</v>
      </c>
    </row>
    <row r="491" spans="1:7" ht="47.25" x14ac:dyDescent="0.25">
      <c r="A491" s="110" t="s">
        <v>500</v>
      </c>
      <c r="B491" s="116" t="s">
        <v>501</v>
      </c>
      <c r="C491" s="117" t="s">
        <v>184</v>
      </c>
      <c r="D491" s="118">
        <v>0</v>
      </c>
      <c r="E491" s="111">
        <v>2040.3</v>
      </c>
      <c r="F491" s="111">
        <v>2190</v>
      </c>
      <c r="G491" s="111">
        <v>2316.1999999999998</v>
      </c>
    </row>
    <row r="492" spans="1:7" ht="64.5" customHeight="1" x14ac:dyDescent="0.25">
      <c r="A492" s="110" t="s">
        <v>502</v>
      </c>
      <c r="B492" s="116" t="s">
        <v>503</v>
      </c>
      <c r="C492" s="117" t="s">
        <v>184</v>
      </c>
      <c r="D492" s="118">
        <v>0</v>
      </c>
      <c r="E492" s="111">
        <v>2037.3</v>
      </c>
      <c r="F492" s="111">
        <v>2181</v>
      </c>
      <c r="G492" s="111">
        <v>2313.1999999999998</v>
      </c>
    </row>
    <row r="493" spans="1:7" x14ac:dyDescent="0.25">
      <c r="A493" s="110" t="s">
        <v>207</v>
      </c>
      <c r="B493" s="116" t="s">
        <v>503</v>
      </c>
      <c r="C493" s="117" t="s">
        <v>208</v>
      </c>
      <c r="D493" s="118">
        <v>0</v>
      </c>
      <c r="E493" s="111">
        <v>2037.3</v>
      </c>
      <c r="F493" s="111">
        <v>2181</v>
      </c>
      <c r="G493" s="111">
        <v>2313.1999999999998</v>
      </c>
    </row>
    <row r="494" spans="1:7" x14ac:dyDescent="0.25">
      <c r="A494" s="110" t="s">
        <v>348</v>
      </c>
      <c r="B494" s="116" t="s">
        <v>503</v>
      </c>
      <c r="C494" s="117" t="s">
        <v>208</v>
      </c>
      <c r="D494" s="118">
        <v>113</v>
      </c>
      <c r="E494" s="111">
        <v>2037.3</v>
      </c>
      <c r="F494" s="111">
        <v>2181</v>
      </c>
      <c r="G494" s="111">
        <v>2313.1999999999998</v>
      </c>
    </row>
    <row r="495" spans="1:7" ht="31.5" x14ac:dyDescent="0.25">
      <c r="A495" s="110" t="s">
        <v>504</v>
      </c>
      <c r="B495" s="116" t="s">
        <v>505</v>
      </c>
      <c r="C495" s="117" t="s">
        <v>184</v>
      </c>
      <c r="D495" s="118">
        <v>0</v>
      </c>
      <c r="E495" s="111">
        <v>3</v>
      </c>
      <c r="F495" s="111">
        <v>9</v>
      </c>
      <c r="G495" s="111">
        <v>3</v>
      </c>
    </row>
    <row r="496" spans="1:7" x14ac:dyDescent="0.25">
      <c r="A496" s="110" t="s">
        <v>207</v>
      </c>
      <c r="B496" s="116" t="s">
        <v>505</v>
      </c>
      <c r="C496" s="117" t="s">
        <v>208</v>
      </c>
      <c r="D496" s="118">
        <v>0</v>
      </c>
      <c r="E496" s="111">
        <v>3</v>
      </c>
      <c r="F496" s="111">
        <v>9</v>
      </c>
      <c r="G496" s="111">
        <v>3</v>
      </c>
    </row>
    <row r="497" spans="1:7" x14ac:dyDescent="0.25">
      <c r="A497" s="110" t="s">
        <v>348</v>
      </c>
      <c r="B497" s="116" t="s">
        <v>505</v>
      </c>
      <c r="C497" s="117" t="s">
        <v>208</v>
      </c>
      <c r="D497" s="118">
        <v>113</v>
      </c>
      <c r="E497" s="111">
        <v>3</v>
      </c>
      <c r="F497" s="111">
        <v>9</v>
      </c>
      <c r="G497" s="111">
        <v>3</v>
      </c>
    </row>
    <row r="498" spans="1:7" x14ac:dyDescent="0.25">
      <c r="A498" s="110" t="s">
        <v>506</v>
      </c>
      <c r="B498" s="116" t="s">
        <v>507</v>
      </c>
      <c r="C498" s="117" t="s">
        <v>184</v>
      </c>
      <c r="D498" s="118">
        <v>0</v>
      </c>
      <c r="E498" s="111">
        <v>184.5</v>
      </c>
      <c r="F498" s="111">
        <v>84.5</v>
      </c>
      <c r="G498" s="111">
        <v>84.5</v>
      </c>
    </row>
    <row r="499" spans="1:7" ht="47.25" x14ac:dyDescent="0.25">
      <c r="A499" s="110" t="s">
        <v>508</v>
      </c>
      <c r="B499" s="116" t="s">
        <v>509</v>
      </c>
      <c r="C499" s="117" t="s">
        <v>184</v>
      </c>
      <c r="D499" s="118">
        <v>0</v>
      </c>
      <c r="E499" s="111">
        <v>184.5</v>
      </c>
      <c r="F499" s="111">
        <v>84.5</v>
      </c>
      <c r="G499" s="111">
        <v>84.5</v>
      </c>
    </row>
    <row r="500" spans="1:7" x14ac:dyDescent="0.25">
      <c r="A500" s="110" t="s">
        <v>201</v>
      </c>
      <c r="B500" s="116" t="s">
        <v>509</v>
      </c>
      <c r="C500" s="117" t="s">
        <v>202</v>
      </c>
      <c r="D500" s="118">
        <v>0</v>
      </c>
      <c r="E500" s="111">
        <v>184.5</v>
      </c>
      <c r="F500" s="111">
        <v>84.5</v>
      </c>
      <c r="G500" s="111">
        <v>84.5</v>
      </c>
    </row>
    <row r="501" spans="1:7" x14ac:dyDescent="0.25">
      <c r="A501" s="110" t="s">
        <v>348</v>
      </c>
      <c r="B501" s="116" t="s">
        <v>509</v>
      </c>
      <c r="C501" s="117" t="s">
        <v>202</v>
      </c>
      <c r="D501" s="118">
        <v>113</v>
      </c>
      <c r="E501" s="111">
        <v>184.5</v>
      </c>
      <c r="F501" s="111">
        <v>84.5</v>
      </c>
      <c r="G501" s="111">
        <v>84.5</v>
      </c>
    </row>
    <row r="502" spans="1:7" ht="31.5" x14ac:dyDescent="0.25">
      <c r="A502" s="110" t="s">
        <v>510</v>
      </c>
      <c r="B502" s="116" t="s">
        <v>511</v>
      </c>
      <c r="C502" s="117" t="s">
        <v>184</v>
      </c>
      <c r="D502" s="118">
        <v>0</v>
      </c>
      <c r="E502" s="111">
        <v>73240.2</v>
      </c>
      <c r="F502" s="111">
        <v>13646.4</v>
      </c>
      <c r="G502" s="111">
        <v>54233.3</v>
      </c>
    </row>
    <row r="503" spans="1:7" ht="31.5" x14ac:dyDescent="0.25">
      <c r="A503" s="110" t="s">
        <v>267</v>
      </c>
      <c r="B503" s="116" t="s">
        <v>512</v>
      </c>
      <c r="C503" s="117" t="s">
        <v>184</v>
      </c>
      <c r="D503" s="118">
        <v>0</v>
      </c>
      <c r="E503" s="111">
        <v>73240.2</v>
      </c>
      <c r="F503" s="111">
        <v>13646.4</v>
      </c>
      <c r="G503" s="111">
        <v>54233.3</v>
      </c>
    </row>
    <row r="504" spans="1:7" ht="64.5" customHeight="1" x14ac:dyDescent="0.25">
      <c r="A504" s="110" t="s">
        <v>205</v>
      </c>
      <c r="B504" s="116" t="s">
        <v>512</v>
      </c>
      <c r="C504" s="117" t="s">
        <v>206</v>
      </c>
      <c r="D504" s="118">
        <v>0</v>
      </c>
      <c r="E504" s="111">
        <v>70012.600000000006</v>
      </c>
      <c r="F504" s="111">
        <v>11543.3</v>
      </c>
      <c r="G504" s="111">
        <v>52130.2</v>
      </c>
    </row>
    <row r="505" spans="1:7" ht="47.25" x14ac:dyDescent="0.25">
      <c r="A505" s="110" t="s">
        <v>513</v>
      </c>
      <c r="B505" s="116" t="s">
        <v>512</v>
      </c>
      <c r="C505" s="117" t="s">
        <v>206</v>
      </c>
      <c r="D505" s="118">
        <v>104</v>
      </c>
      <c r="E505" s="111">
        <v>70012.600000000006</v>
      </c>
      <c r="F505" s="111">
        <v>11543.3</v>
      </c>
      <c r="G505" s="111">
        <v>52130.2</v>
      </c>
    </row>
    <row r="506" spans="1:7" ht="31.5" x14ac:dyDescent="0.25">
      <c r="A506" s="110" t="s">
        <v>191</v>
      </c>
      <c r="B506" s="116" t="s">
        <v>512</v>
      </c>
      <c r="C506" s="117" t="s">
        <v>192</v>
      </c>
      <c r="D506" s="118">
        <v>0</v>
      </c>
      <c r="E506" s="111">
        <v>3070</v>
      </c>
      <c r="F506" s="111">
        <v>2084.9</v>
      </c>
      <c r="G506" s="111">
        <v>2084.9</v>
      </c>
    </row>
    <row r="507" spans="1:7" ht="47.25" x14ac:dyDescent="0.25">
      <c r="A507" s="110" t="s">
        <v>513</v>
      </c>
      <c r="B507" s="116" t="s">
        <v>512</v>
      </c>
      <c r="C507" s="117" t="s">
        <v>192</v>
      </c>
      <c r="D507" s="118">
        <v>104</v>
      </c>
      <c r="E507" s="111">
        <v>3070</v>
      </c>
      <c r="F507" s="111">
        <v>2084.9</v>
      </c>
      <c r="G507" s="111">
        <v>2084.9</v>
      </c>
    </row>
    <row r="508" spans="1:7" x14ac:dyDescent="0.25">
      <c r="A508" s="110" t="s">
        <v>207</v>
      </c>
      <c r="B508" s="116" t="s">
        <v>512</v>
      </c>
      <c r="C508" s="117" t="s">
        <v>208</v>
      </c>
      <c r="D508" s="118">
        <v>0</v>
      </c>
      <c r="E508" s="111">
        <v>25</v>
      </c>
      <c r="F508" s="111">
        <v>0</v>
      </c>
      <c r="G508" s="111">
        <v>0</v>
      </c>
    </row>
    <row r="509" spans="1:7" ht="47.25" x14ac:dyDescent="0.25">
      <c r="A509" s="110" t="s">
        <v>513</v>
      </c>
      <c r="B509" s="116" t="s">
        <v>512</v>
      </c>
      <c r="C509" s="117" t="s">
        <v>208</v>
      </c>
      <c r="D509" s="118">
        <v>104</v>
      </c>
      <c r="E509" s="111">
        <v>25</v>
      </c>
      <c r="F509" s="111">
        <v>0</v>
      </c>
      <c r="G509" s="111">
        <v>0</v>
      </c>
    </row>
    <row r="510" spans="1:7" x14ac:dyDescent="0.25">
      <c r="A510" s="110" t="s">
        <v>201</v>
      </c>
      <c r="B510" s="116" t="s">
        <v>512</v>
      </c>
      <c r="C510" s="117" t="s">
        <v>202</v>
      </c>
      <c r="D510" s="118">
        <v>0</v>
      </c>
      <c r="E510" s="111">
        <v>132.6</v>
      </c>
      <c r="F510" s="111">
        <v>18.2</v>
      </c>
      <c r="G510" s="111">
        <v>18.2</v>
      </c>
    </row>
    <row r="511" spans="1:7" ht="47.25" x14ac:dyDescent="0.25">
      <c r="A511" s="110" t="s">
        <v>513</v>
      </c>
      <c r="B511" s="116" t="s">
        <v>512</v>
      </c>
      <c r="C511" s="117" t="s">
        <v>202</v>
      </c>
      <c r="D511" s="118">
        <v>104</v>
      </c>
      <c r="E511" s="111">
        <v>132.6</v>
      </c>
      <c r="F511" s="111">
        <v>18.2</v>
      </c>
      <c r="G511" s="111">
        <v>18.2</v>
      </c>
    </row>
    <row r="512" spans="1:7" ht="31.5" x14ac:dyDescent="0.25">
      <c r="A512" s="110" t="s">
        <v>514</v>
      </c>
      <c r="B512" s="116" t="s">
        <v>515</v>
      </c>
      <c r="C512" s="117" t="s">
        <v>184</v>
      </c>
      <c r="D512" s="118">
        <v>0</v>
      </c>
      <c r="E512" s="111">
        <v>5380.5</v>
      </c>
      <c r="F512" s="111">
        <v>4204.3999999999996</v>
      </c>
      <c r="G512" s="111">
        <v>4108.2</v>
      </c>
    </row>
    <row r="513" spans="1:7" ht="31.5" x14ac:dyDescent="0.25">
      <c r="A513" s="110" t="s">
        <v>196</v>
      </c>
      <c r="B513" s="116" t="s">
        <v>516</v>
      </c>
      <c r="C513" s="117" t="s">
        <v>184</v>
      </c>
      <c r="D513" s="118">
        <v>0</v>
      </c>
      <c r="E513" s="111">
        <v>0</v>
      </c>
      <c r="F513" s="111">
        <v>5.3</v>
      </c>
      <c r="G513" s="111">
        <v>0</v>
      </c>
    </row>
    <row r="514" spans="1:7" ht="31.5" x14ac:dyDescent="0.25">
      <c r="A514" s="110" t="s">
        <v>191</v>
      </c>
      <c r="B514" s="116" t="s">
        <v>516</v>
      </c>
      <c r="C514" s="117" t="s">
        <v>192</v>
      </c>
      <c r="D514" s="118">
        <v>0</v>
      </c>
      <c r="E514" s="111">
        <v>0</v>
      </c>
      <c r="F514" s="111">
        <v>5.3</v>
      </c>
      <c r="G514" s="111">
        <v>0</v>
      </c>
    </row>
    <row r="515" spans="1:7" ht="31.5" x14ac:dyDescent="0.25">
      <c r="A515" s="110" t="s">
        <v>198</v>
      </c>
      <c r="B515" s="116" t="s">
        <v>516</v>
      </c>
      <c r="C515" s="117" t="s">
        <v>192</v>
      </c>
      <c r="D515" s="118">
        <v>705</v>
      </c>
      <c r="E515" s="111">
        <v>0</v>
      </c>
      <c r="F515" s="111">
        <v>5.3</v>
      </c>
      <c r="G515" s="111">
        <v>0</v>
      </c>
    </row>
    <row r="516" spans="1:7" ht="31.5" x14ac:dyDescent="0.25">
      <c r="A516" s="110" t="s">
        <v>267</v>
      </c>
      <c r="B516" s="116" t="s">
        <v>517</v>
      </c>
      <c r="C516" s="117" t="s">
        <v>184</v>
      </c>
      <c r="D516" s="118">
        <v>0</v>
      </c>
      <c r="E516" s="111">
        <v>5380.5</v>
      </c>
      <c r="F516" s="111">
        <v>4199.1000000000004</v>
      </c>
      <c r="G516" s="111">
        <v>4108.2</v>
      </c>
    </row>
    <row r="517" spans="1:7" ht="63" customHeight="1" x14ac:dyDescent="0.25">
      <c r="A517" s="110" t="s">
        <v>205</v>
      </c>
      <c r="B517" s="116" t="s">
        <v>517</v>
      </c>
      <c r="C517" s="117" t="s">
        <v>206</v>
      </c>
      <c r="D517" s="118">
        <v>0</v>
      </c>
      <c r="E517" s="111">
        <v>5380.5</v>
      </c>
      <c r="F517" s="111">
        <v>4199.1000000000004</v>
      </c>
      <c r="G517" s="111">
        <v>4108.2</v>
      </c>
    </row>
    <row r="518" spans="1:7" ht="33" customHeight="1" x14ac:dyDescent="0.25">
      <c r="A518" s="110" t="s">
        <v>518</v>
      </c>
      <c r="B518" s="116" t="s">
        <v>517</v>
      </c>
      <c r="C518" s="117" t="s">
        <v>206</v>
      </c>
      <c r="D518" s="118">
        <v>102</v>
      </c>
      <c r="E518" s="111">
        <v>5380.5</v>
      </c>
      <c r="F518" s="111">
        <v>4199.1000000000004</v>
      </c>
      <c r="G518" s="111">
        <v>4108.2</v>
      </c>
    </row>
    <row r="519" spans="1:7" ht="31.5" x14ac:dyDescent="0.25">
      <c r="A519" s="110" t="s">
        <v>519</v>
      </c>
      <c r="B519" s="116" t="s">
        <v>520</v>
      </c>
      <c r="C519" s="117" t="s">
        <v>184</v>
      </c>
      <c r="D519" s="118">
        <v>0</v>
      </c>
      <c r="E519" s="111">
        <v>6596</v>
      </c>
      <c r="F519" s="111">
        <v>6683.6</v>
      </c>
      <c r="G519" s="111">
        <v>6595.5</v>
      </c>
    </row>
    <row r="520" spans="1:7" ht="48" customHeight="1" x14ac:dyDescent="0.25">
      <c r="A520" s="110" t="s">
        <v>521</v>
      </c>
      <c r="B520" s="116" t="s">
        <v>522</v>
      </c>
      <c r="C520" s="117" t="s">
        <v>184</v>
      </c>
      <c r="D520" s="118">
        <v>0</v>
      </c>
      <c r="E520" s="111">
        <v>6.7</v>
      </c>
      <c r="F520" s="111">
        <v>94.3</v>
      </c>
      <c r="G520" s="111">
        <v>6.2</v>
      </c>
    </row>
    <row r="521" spans="1:7" ht="31.5" x14ac:dyDescent="0.25">
      <c r="A521" s="110" t="s">
        <v>191</v>
      </c>
      <c r="B521" s="116" t="s">
        <v>522</v>
      </c>
      <c r="C521" s="117" t="s">
        <v>192</v>
      </c>
      <c r="D521" s="118">
        <v>0</v>
      </c>
      <c r="E521" s="111">
        <v>6.7</v>
      </c>
      <c r="F521" s="111">
        <v>94.3</v>
      </c>
      <c r="G521" s="111">
        <v>6.2</v>
      </c>
    </row>
    <row r="522" spans="1:7" x14ac:dyDescent="0.25">
      <c r="A522" s="110" t="s">
        <v>523</v>
      </c>
      <c r="B522" s="116" t="s">
        <v>522</v>
      </c>
      <c r="C522" s="117" t="s">
        <v>192</v>
      </c>
      <c r="D522" s="118">
        <v>105</v>
      </c>
      <c r="E522" s="111">
        <v>6.7</v>
      </c>
      <c r="F522" s="111">
        <v>94.3</v>
      </c>
      <c r="G522" s="111">
        <v>6.2</v>
      </c>
    </row>
    <row r="523" spans="1:7" ht="96" customHeight="1" x14ac:dyDescent="0.25">
      <c r="A523" s="110" t="s">
        <v>524</v>
      </c>
      <c r="B523" s="116" t="s">
        <v>525</v>
      </c>
      <c r="C523" s="117" t="s">
        <v>184</v>
      </c>
      <c r="D523" s="118">
        <v>0</v>
      </c>
      <c r="E523" s="111">
        <v>0.7</v>
      </c>
      <c r="F523" s="111">
        <v>0.7</v>
      </c>
      <c r="G523" s="111">
        <v>0.7</v>
      </c>
    </row>
    <row r="524" spans="1:7" ht="31.5" x14ac:dyDescent="0.25">
      <c r="A524" s="110" t="s">
        <v>191</v>
      </c>
      <c r="B524" s="116" t="s">
        <v>525</v>
      </c>
      <c r="C524" s="117" t="s">
        <v>192</v>
      </c>
      <c r="D524" s="118">
        <v>0</v>
      </c>
      <c r="E524" s="111">
        <v>0.7</v>
      </c>
      <c r="F524" s="111">
        <v>0.7</v>
      </c>
      <c r="G524" s="111">
        <v>0.7</v>
      </c>
    </row>
    <row r="525" spans="1:7" ht="47.25" x14ac:dyDescent="0.25">
      <c r="A525" s="110" t="s">
        <v>513</v>
      </c>
      <c r="B525" s="116" t="s">
        <v>525</v>
      </c>
      <c r="C525" s="117" t="s">
        <v>192</v>
      </c>
      <c r="D525" s="118">
        <v>104</v>
      </c>
      <c r="E525" s="111">
        <v>0.7</v>
      </c>
      <c r="F525" s="111">
        <v>0.7</v>
      </c>
      <c r="G525" s="111">
        <v>0.7</v>
      </c>
    </row>
    <row r="526" spans="1:7" ht="31.5" x14ac:dyDescent="0.25">
      <c r="A526" s="110" t="s">
        <v>526</v>
      </c>
      <c r="B526" s="116" t="s">
        <v>527</v>
      </c>
      <c r="C526" s="117" t="s">
        <v>184</v>
      </c>
      <c r="D526" s="118">
        <v>0</v>
      </c>
      <c r="E526" s="111">
        <v>1114.8</v>
      </c>
      <c r="F526" s="111">
        <v>1114.8</v>
      </c>
      <c r="G526" s="111">
        <v>1114.8</v>
      </c>
    </row>
    <row r="527" spans="1:7" ht="66" customHeight="1" x14ac:dyDescent="0.25">
      <c r="A527" s="110" t="s">
        <v>205</v>
      </c>
      <c r="B527" s="116" t="s">
        <v>527</v>
      </c>
      <c r="C527" s="117" t="s">
        <v>206</v>
      </c>
      <c r="D527" s="118">
        <v>0</v>
      </c>
      <c r="E527" s="111">
        <v>1045.5999999999999</v>
      </c>
      <c r="F527" s="111">
        <v>1045.5999999999999</v>
      </c>
      <c r="G527" s="111">
        <v>1045.5999999999999</v>
      </c>
    </row>
    <row r="528" spans="1:7" ht="47.25" x14ac:dyDescent="0.25">
      <c r="A528" s="110" t="s">
        <v>513</v>
      </c>
      <c r="B528" s="116" t="s">
        <v>527</v>
      </c>
      <c r="C528" s="117" t="s">
        <v>206</v>
      </c>
      <c r="D528" s="118">
        <v>104</v>
      </c>
      <c r="E528" s="111">
        <v>1045.5999999999999</v>
      </c>
      <c r="F528" s="111">
        <v>1045.5999999999999</v>
      </c>
      <c r="G528" s="111">
        <v>1045.5999999999999</v>
      </c>
    </row>
    <row r="529" spans="1:7" ht="31.5" x14ac:dyDescent="0.25">
      <c r="A529" s="110" t="s">
        <v>191</v>
      </c>
      <c r="B529" s="116" t="s">
        <v>527</v>
      </c>
      <c r="C529" s="117" t="s">
        <v>192</v>
      </c>
      <c r="D529" s="118">
        <v>0</v>
      </c>
      <c r="E529" s="111">
        <v>69.2</v>
      </c>
      <c r="F529" s="111">
        <v>69.2</v>
      </c>
      <c r="G529" s="111">
        <v>69.2</v>
      </c>
    </row>
    <row r="530" spans="1:7" ht="47.25" x14ac:dyDescent="0.25">
      <c r="A530" s="110" t="s">
        <v>513</v>
      </c>
      <c r="B530" s="116" t="s">
        <v>527</v>
      </c>
      <c r="C530" s="117" t="s">
        <v>192</v>
      </c>
      <c r="D530" s="118">
        <v>104</v>
      </c>
      <c r="E530" s="111">
        <v>64.2</v>
      </c>
      <c r="F530" s="111">
        <v>69.2</v>
      </c>
      <c r="G530" s="111">
        <v>69.2</v>
      </c>
    </row>
    <row r="531" spans="1:7" ht="31.5" x14ac:dyDescent="0.25">
      <c r="A531" s="110" t="s">
        <v>198</v>
      </c>
      <c r="B531" s="116" t="s">
        <v>527</v>
      </c>
      <c r="C531" s="117" t="s">
        <v>192</v>
      </c>
      <c r="D531" s="118">
        <v>705</v>
      </c>
      <c r="E531" s="111">
        <v>5</v>
      </c>
      <c r="F531" s="111">
        <v>0</v>
      </c>
      <c r="G531" s="111">
        <v>0</v>
      </c>
    </row>
    <row r="532" spans="1:7" ht="63" x14ac:dyDescent="0.25">
      <c r="A532" s="110" t="s">
        <v>528</v>
      </c>
      <c r="B532" s="116" t="s">
        <v>529</v>
      </c>
      <c r="C532" s="117" t="s">
        <v>184</v>
      </c>
      <c r="D532" s="118">
        <v>0</v>
      </c>
      <c r="E532" s="111">
        <v>2160.3000000000002</v>
      </c>
      <c r="F532" s="111">
        <v>2160.3000000000002</v>
      </c>
      <c r="G532" s="111">
        <v>2160.3000000000002</v>
      </c>
    </row>
    <row r="533" spans="1:7" ht="64.5" customHeight="1" x14ac:dyDescent="0.25">
      <c r="A533" s="110" t="s">
        <v>205</v>
      </c>
      <c r="B533" s="116" t="s">
        <v>529</v>
      </c>
      <c r="C533" s="117" t="s">
        <v>206</v>
      </c>
      <c r="D533" s="118">
        <v>0</v>
      </c>
      <c r="E533" s="111">
        <v>1971</v>
      </c>
      <c r="F533" s="111">
        <v>1965.3</v>
      </c>
      <c r="G533" s="111">
        <v>1965.3</v>
      </c>
    </row>
    <row r="534" spans="1:7" ht="47.25" x14ac:dyDescent="0.25">
      <c r="A534" s="110" t="s">
        <v>513</v>
      </c>
      <c r="B534" s="116" t="s">
        <v>529</v>
      </c>
      <c r="C534" s="117" t="s">
        <v>206</v>
      </c>
      <c r="D534" s="118">
        <v>104</v>
      </c>
      <c r="E534" s="111">
        <v>1971</v>
      </c>
      <c r="F534" s="111">
        <v>1965.3</v>
      </c>
      <c r="G534" s="111">
        <v>1965.3</v>
      </c>
    </row>
    <row r="535" spans="1:7" ht="31.5" x14ac:dyDescent="0.25">
      <c r="A535" s="110" t="s">
        <v>191</v>
      </c>
      <c r="B535" s="116" t="s">
        <v>529</v>
      </c>
      <c r="C535" s="117" t="s">
        <v>192</v>
      </c>
      <c r="D535" s="118">
        <v>0</v>
      </c>
      <c r="E535" s="111">
        <v>189.3</v>
      </c>
      <c r="F535" s="111">
        <v>195</v>
      </c>
      <c r="G535" s="111">
        <v>195</v>
      </c>
    </row>
    <row r="536" spans="1:7" ht="47.25" x14ac:dyDescent="0.25">
      <c r="A536" s="110" t="s">
        <v>513</v>
      </c>
      <c r="B536" s="116" t="s">
        <v>529</v>
      </c>
      <c r="C536" s="117" t="s">
        <v>192</v>
      </c>
      <c r="D536" s="118">
        <v>104</v>
      </c>
      <c r="E536" s="111">
        <v>189.3</v>
      </c>
      <c r="F536" s="111">
        <v>195</v>
      </c>
      <c r="G536" s="111">
        <v>195</v>
      </c>
    </row>
    <row r="537" spans="1:7" ht="65.25" customHeight="1" x14ac:dyDescent="0.25">
      <c r="A537" s="110" t="s">
        <v>530</v>
      </c>
      <c r="B537" s="116" t="s">
        <v>531</v>
      </c>
      <c r="C537" s="117" t="s">
        <v>184</v>
      </c>
      <c r="D537" s="118">
        <v>0</v>
      </c>
      <c r="E537" s="111">
        <v>2194.9</v>
      </c>
      <c r="F537" s="111">
        <v>2194.9</v>
      </c>
      <c r="G537" s="111">
        <v>2194.9</v>
      </c>
    </row>
    <row r="538" spans="1:7" ht="66.75" customHeight="1" x14ac:dyDescent="0.25">
      <c r="A538" s="110" t="s">
        <v>205</v>
      </c>
      <c r="B538" s="116" t="s">
        <v>531</v>
      </c>
      <c r="C538" s="117" t="s">
        <v>206</v>
      </c>
      <c r="D538" s="118">
        <v>0</v>
      </c>
      <c r="E538" s="111">
        <v>2046</v>
      </c>
      <c r="F538" s="111">
        <v>2046</v>
      </c>
      <c r="G538" s="111">
        <v>2046</v>
      </c>
    </row>
    <row r="539" spans="1:7" ht="47.25" x14ac:dyDescent="0.25">
      <c r="A539" s="110" t="s">
        <v>513</v>
      </c>
      <c r="B539" s="116" t="s">
        <v>531</v>
      </c>
      <c r="C539" s="117" t="s">
        <v>206</v>
      </c>
      <c r="D539" s="118">
        <v>104</v>
      </c>
      <c r="E539" s="111">
        <v>2046</v>
      </c>
      <c r="F539" s="111">
        <v>2046</v>
      </c>
      <c r="G539" s="111">
        <v>2046</v>
      </c>
    </row>
    <row r="540" spans="1:7" ht="31.5" x14ac:dyDescent="0.25">
      <c r="A540" s="110" t="s">
        <v>191</v>
      </c>
      <c r="B540" s="116" t="s">
        <v>531</v>
      </c>
      <c r="C540" s="117" t="s">
        <v>192</v>
      </c>
      <c r="D540" s="118">
        <v>0</v>
      </c>
      <c r="E540" s="111">
        <v>148.9</v>
      </c>
      <c r="F540" s="111">
        <v>148.9</v>
      </c>
      <c r="G540" s="111">
        <v>148.9</v>
      </c>
    </row>
    <row r="541" spans="1:7" ht="47.25" x14ac:dyDescent="0.25">
      <c r="A541" s="110" t="s">
        <v>513</v>
      </c>
      <c r="B541" s="116" t="s">
        <v>531</v>
      </c>
      <c r="C541" s="117" t="s">
        <v>192</v>
      </c>
      <c r="D541" s="118">
        <v>104</v>
      </c>
      <c r="E541" s="111">
        <v>148.9</v>
      </c>
      <c r="F541" s="111">
        <v>148.9</v>
      </c>
      <c r="G541" s="111">
        <v>148.9</v>
      </c>
    </row>
    <row r="542" spans="1:7" ht="51" customHeight="1" x14ac:dyDescent="0.25">
      <c r="A542" s="110" t="s">
        <v>532</v>
      </c>
      <c r="B542" s="116" t="s">
        <v>533</v>
      </c>
      <c r="C542" s="117" t="s">
        <v>184</v>
      </c>
      <c r="D542" s="118">
        <v>0</v>
      </c>
      <c r="E542" s="111">
        <v>1118.5999999999999</v>
      </c>
      <c r="F542" s="111">
        <v>1118.5999999999999</v>
      </c>
      <c r="G542" s="111">
        <v>1118.5999999999999</v>
      </c>
    </row>
    <row r="543" spans="1:7" ht="63" customHeight="1" x14ac:dyDescent="0.25">
      <c r="A543" s="110" t="s">
        <v>205</v>
      </c>
      <c r="B543" s="116" t="s">
        <v>533</v>
      </c>
      <c r="C543" s="117" t="s">
        <v>206</v>
      </c>
      <c r="D543" s="118">
        <v>0</v>
      </c>
      <c r="E543" s="111">
        <v>1045.9000000000001</v>
      </c>
      <c r="F543" s="111">
        <v>1045.9000000000001</v>
      </c>
      <c r="G543" s="111">
        <v>1045.9000000000001</v>
      </c>
    </row>
    <row r="544" spans="1:7" ht="47.25" x14ac:dyDescent="0.25">
      <c r="A544" s="110" t="s">
        <v>513</v>
      </c>
      <c r="B544" s="116" t="s">
        <v>533</v>
      </c>
      <c r="C544" s="117" t="s">
        <v>206</v>
      </c>
      <c r="D544" s="118">
        <v>104</v>
      </c>
      <c r="E544" s="111">
        <v>1045.9000000000001</v>
      </c>
      <c r="F544" s="111">
        <v>1045.9000000000001</v>
      </c>
      <c r="G544" s="111">
        <v>1045.9000000000001</v>
      </c>
    </row>
    <row r="545" spans="1:7" ht="31.5" x14ac:dyDescent="0.25">
      <c r="A545" s="110" t="s">
        <v>191</v>
      </c>
      <c r="B545" s="116" t="s">
        <v>533</v>
      </c>
      <c r="C545" s="117" t="s">
        <v>192</v>
      </c>
      <c r="D545" s="118">
        <v>0</v>
      </c>
      <c r="E545" s="111">
        <v>72.7</v>
      </c>
      <c r="F545" s="111">
        <v>72.7</v>
      </c>
      <c r="G545" s="111">
        <v>72.7</v>
      </c>
    </row>
    <row r="546" spans="1:7" ht="47.25" x14ac:dyDescent="0.25">
      <c r="A546" s="110" t="s">
        <v>513</v>
      </c>
      <c r="B546" s="116" t="s">
        <v>533</v>
      </c>
      <c r="C546" s="117" t="s">
        <v>192</v>
      </c>
      <c r="D546" s="118">
        <v>104</v>
      </c>
      <c r="E546" s="111">
        <v>72.7</v>
      </c>
      <c r="F546" s="111">
        <v>72.7</v>
      </c>
      <c r="G546" s="111">
        <v>72.7</v>
      </c>
    </row>
    <row r="547" spans="1:7" x14ac:dyDescent="0.25">
      <c r="A547" s="110" t="s">
        <v>534</v>
      </c>
      <c r="B547" s="116" t="s">
        <v>535</v>
      </c>
      <c r="C547" s="117" t="s">
        <v>184</v>
      </c>
      <c r="D547" s="118">
        <v>0</v>
      </c>
      <c r="E547" s="111">
        <v>10</v>
      </c>
      <c r="F547" s="111">
        <v>10</v>
      </c>
      <c r="G547" s="111">
        <v>10</v>
      </c>
    </row>
    <row r="548" spans="1:7" ht="47.25" x14ac:dyDescent="0.25">
      <c r="A548" s="110" t="s">
        <v>536</v>
      </c>
      <c r="B548" s="116" t="s">
        <v>537</v>
      </c>
      <c r="C548" s="117" t="s">
        <v>184</v>
      </c>
      <c r="D548" s="118">
        <v>0</v>
      </c>
      <c r="E548" s="111">
        <v>10</v>
      </c>
      <c r="F548" s="111">
        <v>10</v>
      </c>
      <c r="G548" s="111">
        <v>10</v>
      </c>
    </row>
    <row r="549" spans="1:7" x14ac:dyDescent="0.25">
      <c r="A549" s="110" t="s">
        <v>538</v>
      </c>
      <c r="B549" s="116" t="s">
        <v>539</v>
      </c>
      <c r="C549" s="117" t="s">
        <v>184</v>
      </c>
      <c r="D549" s="118">
        <v>0</v>
      </c>
      <c r="E549" s="111">
        <v>10</v>
      </c>
      <c r="F549" s="111">
        <v>10</v>
      </c>
      <c r="G549" s="111">
        <v>10</v>
      </c>
    </row>
    <row r="550" spans="1:7" ht="31.5" x14ac:dyDescent="0.25">
      <c r="A550" s="110" t="s">
        <v>191</v>
      </c>
      <c r="B550" s="116" t="s">
        <v>539</v>
      </c>
      <c r="C550" s="117" t="s">
        <v>192</v>
      </c>
      <c r="D550" s="118">
        <v>0</v>
      </c>
      <c r="E550" s="111">
        <v>10</v>
      </c>
      <c r="F550" s="111">
        <v>10</v>
      </c>
      <c r="G550" s="111">
        <v>10</v>
      </c>
    </row>
    <row r="551" spans="1:7" x14ac:dyDescent="0.25">
      <c r="A551" s="110" t="s">
        <v>348</v>
      </c>
      <c r="B551" s="116" t="s">
        <v>539</v>
      </c>
      <c r="C551" s="117" t="s">
        <v>192</v>
      </c>
      <c r="D551" s="118">
        <v>113</v>
      </c>
      <c r="E551" s="111">
        <v>10</v>
      </c>
      <c r="F551" s="111">
        <v>10</v>
      </c>
      <c r="G551" s="111">
        <v>10</v>
      </c>
    </row>
    <row r="552" spans="1:7" ht="47.25" x14ac:dyDescent="0.25">
      <c r="A552" s="108" t="s">
        <v>540</v>
      </c>
      <c r="B552" s="113" t="s">
        <v>541</v>
      </c>
      <c r="C552" s="114" t="s">
        <v>184</v>
      </c>
      <c r="D552" s="115">
        <v>0</v>
      </c>
      <c r="E552" s="109">
        <v>53691.8</v>
      </c>
      <c r="F552" s="109">
        <v>95865.5</v>
      </c>
      <c r="G552" s="109">
        <v>106081.1</v>
      </c>
    </row>
    <row r="553" spans="1:7" ht="47.25" x14ac:dyDescent="0.25">
      <c r="A553" s="110" t="s">
        <v>542</v>
      </c>
      <c r="B553" s="116" t="s">
        <v>543</v>
      </c>
      <c r="C553" s="117" t="s">
        <v>184</v>
      </c>
      <c r="D553" s="118">
        <v>0</v>
      </c>
      <c r="E553" s="111">
        <v>38646.800000000003</v>
      </c>
      <c r="F553" s="111">
        <v>87939.199999999997</v>
      </c>
      <c r="G553" s="111">
        <v>98320.2</v>
      </c>
    </row>
    <row r="554" spans="1:7" ht="47.25" x14ac:dyDescent="0.25">
      <c r="A554" s="110" t="s">
        <v>544</v>
      </c>
      <c r="B554" s="116" t="s">
        <v>545</v>
      </c>
      <c r="C554" s="117" t="s">
        <v>184</v>
      </c>
      <c r="D554" s="118">
        <v>0</v>
      </c>
      <c r="E554" s="111">
        <v>38646.800000000003</v>
      </c>
      <c r="F554" s="111">
        <v>87939.199999999997</v>
      </c>
      <c r="G554" s="111">
        <v>98320.2</v>
      </c>
    </row>
    <row r="555" spans="1:7" ht="47.25" x14ac:dyDescent="0.25">
      <c r="A555" s="110" t="s">
        <v>546</v>
      </c>
      <c r="B555" s="116" t="s">
        <v>547</v>
      </c>
      <c r="C555" s="117" t="s">
        <v>184</v>
      </c>
      <c r="D555" s="118">
        <v>0</v>
      </c>
      <c r="E555" s="111">
        <v>37.4</v>
      </c>
      <c r="F555" s="111">
        <v>37.299999999999997</v>
      </c>
      <c r="G555" s="111">
        <v>37.299999999999997</v>
      </c>
    </row>
    <row r="556" spans="1:7" ht="31.5" x14ac:dyDescent="0.25">
      <c r="A556" s="110" t="s">
        <v>191</v>
      </c>
      <c r="B556" s="116" t="s">
        <v>547</v>
      </c>
      <c r="C556" s="117" t="s">
        <v>192</v>
      </c>
      <c r="D556" s="118">
        <v>0</v>
      </c>
      <c r="E556" s="111">
        <v>37.4</v>
      </c>
      <c r="F556" s="111">
        <v>37.299999999999997</v>
      </c>
      <c r="G556" s="111">
        <v>37.299999999999997</v>
      </c>
    </row>
    <row r="557" spans="1:7" x14ac:dyDescent="0.25">
      <c r="A557" s="110" t="s">
        <v>259</v>
      </c>
      <c r="B557" s="116" t="s">
        <v>547</v>
      </c>
      <c r="C557" s="117" t="s">
        <v>192</v>
      </c>
      <c r="D557" s="118">
        <v>709</v>
      </c>
      <c r="E557" s="111">
        <v>37.4</v>
      </c>
      <c r="F557" s="111">
        <v>37.299999999999997</v>
      </c>
      <c r="G557" s="111">
        <v>37.299999999999997</v>
      </c>
    </row>
    <row r="558" spans="1:7" ht="31.5" x14ac:dyDescent="0.25">
      <c r="A558" s="110" t="s">
        <v>548</v>
      </c>
      <c r="B558" s="116" t="s">
        <v>549</v>
      </c>
      <c r="C558" s="117" t="s">
        <v>184</v>
      </c>
      <c r="D558" s="118">
        <v>0</v>
      </c>
      <c r="E558" s="111">
        <v>18925.099999999999</v>
      </c>
      <c r="F558" s="111">
        <v>24143.599999999999</v>
      </c>
      <c r="G558" s="111">
        <v>34616.9</v>
      </c>
    </row>
    <row r="559" spans="1:7" ht="31.5" x14ac:dyDescent="0.25">
      <c r="A559" s="110" t="s">
        <v>191</v>
      </c>
      <c r="B559" s="116" t="s">
        <v>549</v>
      </c>
      <c r="C559" s="117" t="s">
        <v>192</v>
      </c>
      <c r="D559" s="118">
        <v>0</v>
      </c>
      <c r="E559" s="111">
        <v>18925.099999999999</v>
      </c>
      <c r="F559" s="111">
        <v>24143.599999999999</v>
      </c>
      <c r="G559" s="111">
        <v>34616.9</v>
      </c>
    </row>
    <row r="560" spans="1:7" x14ac:dyDescent="0.25">
      <c r="A560" s="110" t="s">
        <v>550</v>
      </c>
      <c r="B560" s="116" t="s">
        <v>549</v>
      </c>
      <c r="C560" s="117" t="s">
        <v>192</v>
      </c>
      <c r="D560" s="118">
        <v>409</v>
      </c>
      <c r="E560" s="111">
        <v>18925.099999999999</v>
      </c>
      <c r="F560" s="111">
        <v>24143.599999999999</v>
      </c>
      <c r="G560" s="111">
        <v>34616.9</v>
      </c>
    </row>
    <row r="561" spans="1:7" ht="78.75" x14ac:dyDescent="0.25">
      <c r="A561" s="110" t="s">
        <v>551</v>
      </c>
      <c r="B561" s="116" t="s">
        <v>552</v>
      </c>
      <c r="C561" s="117" t="s">
        <v>184</v>
      </c>
      <c r="D561" s="118">
        <v>0</v>
      </c>
      <c r="E561" s="111">
        <v>17384.3</v>
      </c>
      <c r="F561" s="111">
        <v>0</v>
      </c>
      <c r="G561" s="111">
        <v>0</v>
      </c>
    </row>
    <row r="562" spans="1:7" x14ac:dyDescent="0.25">
      <c r="A562" s="110" t="s">
        <v>370</v>
      </c>
      <c r="B562" s="116" t="s">
        <v>552</v>
      </c>
      <c r="C562" s="117" t="s">
        <v>371</v>
      </c>
      <c r="D562" s="118">
        <v>0</v>
      </c>
      <c r="E562" s="111">
        <v>17384.3</v>
      </c>
      <c r="F562" s="111">
        <v>0</v>
      </c>
      <c r="G562" s="111">
        <v>0</v>
      </c>
    </row>
    <row r="563" spans="1:7" x14ac:dyDescent="0.25">
      <c r="A563" s="110" t="s">
        <v>550</v>
      </c>
      <c r="B563" s="116" t="s">
        <v>552</v>
      </c>
      <c r="C563" s="117" t="s">
        <v>371</v>
      </c>
      <c r="D563" s="118">
        <v>409</v>
      </c>
      <c r="E563" s="111">
        <v>17384.3</v>
      </c>
      <c r="F563" s="111">
        <v>0</v>
      </c>
      <c r="G563" s="111">
        <v>0</v>
      </c>
    </row>
    <row r="564" spans="1:7" ht="47.25" x14ac:dyDescent="0.25">
      <c r="A564" s="110" t="s">
        <v>553</v>
      </c>
      <c r="B564" s="116" t="s">
        <v>554</v>
      </c>
      <c r="C564" s="117" t="s">
        <v>184</v>
      </c>
      <c r="D564" s="118">
        <v>0</v>
      </c>
      <c r="E564" s="111">
        <v>100</v>
      </c>
      <c r="F564" s="111">
        <v>10</v>
      </c>
      <c r="G564" s="111">
        <v>10</v>
      </c>
    </row>
    <row r="565" spans="1:7" ht="31.5" x14ac:dyDescent="0.25">
      <c r="A565" s="110" t="s">
        <v>191</v>
      </c>
      <c r="B565" s="116" t="s">
        <v>554</v>
      </c>
      <c r="C565" s="117" t="s">
        <v>192</v>
      </c>
      <c r="D565" s="118">
        <v>0</v>
      </c>
      <c r="E565" s="111">
        <v>100</v>
      </c>
      <c r="F565" s="111">
        <v>10</v>
      </c>
      <c r="G565" s="111">
        <v>10</v>
      </c>
    </row>
    <row r="566" spans="1:7" x14ac:dyDescent="0.25">
      <c r="A566" s="110" t="s">
        <v>550</v>
      </c>
      <c r="B566" s="116" t="s">
        <v>554</v>
      </c>
      <c r="C566" s="117" t="s">
        <v>192</v>
      </c>
      <c r="D566" s="118">
        <v>409</v>
      </c>
      <c r="E566" s="111">
        <v>100</v>
      </c>
      <c r="F566" s="111">
        <v>10</v>
      </c>
      <c r="G566" s="111">
        <v>10</v>
      </c>
    </row>
    <row r="567" spans="1:7" ht="47.25" x14ac:dyDescent="0.25">
      <c r="A567" s="110" t="s">
        <v>555</v>
      </c>
      <c r="B567" s="116" t="s">
        <v>556</v>
      </c>
      <c r="C567" s="117" t="s">
        <v>184</v>
      </c>
      <c r="D567" s="118">
        <v>0</v>
      </c>
      <c r="E567" s="111">
        <v>2200</v>
      </c>
      <c r="F567" s="111">
        <v>0</v>
      </c>
      <c r="G567" s="111">
        <v>0</v>
      </c>
    </row>
    <row r="568" spans="1:7" ht="31.5" x14ac:dyDescent="0.25">
      <c r="A568" s="110" t="s">
        <v>191</v>
      </c>
      <c r="B568" s="116" t="s">
        <v>556</v>
      </c>
      <c r="C568" s="117" t="s">
        <v>192</v>
      </c>
      <c r="D568" s="118">
        <v>0</v>
      </c>
      <c r="E568" s="111">
        <v>2200</v>
      </c>
      <c r="F568" s="111">
        <v>0</v>
      </c>
      <c r="G568" s="111">
        <v>0</v>
      </c>
    </row>
    <row r="569" spans="1:7" x14ac:dyDescent="0.25">
      <c r="A569" s="110" t="s">
        <v>550</v>
      </c>
      <c r="B569" s="116" t="s">
        <v>556</v>
      </c>
      <c r="C569" s="117" t="s">
        <v>192</v>
      </c>
      <c r="D569" s="118">
        <v>409</v>
      </c>
      <c r="E569" s="111">
        <v>2200</v>
      </c>
      <c r="F569" s="111">
        <v>0</v>
      </c>
      <c r="G569" s="111">
        <v>0</v>
      </c>
    </row>
    <row r="570" spans="1:7" ht="31.5" x14ac:dyDescent="0.25">
      <c r="A570" s="110" t="s">
        <v>557</v>
      </c>
      <c r="B570" s="116" t="s">
        <v>558</v>
      </c>
      <c r="C570" s="117" t="s">
        <v>184</v>
      </c>
      <c r="D570" s="118">
        <v>0</v>
      </c>
      <c r="E570" s="111">
        <v>0</v>
      </c>
      <c r="F570" s="111">
        <v>63748.3</v>
      </c>
      <c r="G570" s="111">
        <v>63656</v>
      </c>
    </row>
    <row r="571" spans="1:7" ht="31.5" x14ac:dyDescent="0.25">
      <c r="A571" s="110" t="s">
        <v>191</v>
      </c>
      <c r="B571" s="116" t="s">
        <v>558</v>
      </c>
      <c r="C571" s="117" t="s">
        <v>192</v>
      </c>
      <c r="D571" s="118">
        <v>0</v>
      </c>
      <c r="E571" s="111">
        <v>0</v>
      </c>
      <c r="F571" s="111">
        <v>63748.3</v>
      </c>
      <c r="G571" s="111">
        <v>63656</v>
      </c>
    </row>
    <row r="572" spans="1:7" x14ac:dyDescent="0.25">
      <c r="A572" s="110" t="s">
        <v>550</v>
      </c>
      <c r="B572" s="116" t="s">
        <v>558</v>
      </c>
      <c r="C572" s="117" t="s">
        <v>192</v>
      </c>
      <c r="D572" s="118">
        <v>409</v>
      </c>
      <c r="E572" s="111">
        <v>0</v>
      </c>
      <c r="F572" s="111">
        <v>63748.3</v>
      </c>
      <c r="G572" s="111">
        <v>63656</v>
      </c>
    </row>
    <row r="573" spans="1:7" ht="31.5" x14ac:dyDescent="0.25">
      <c r="A573" s="110" t="s">
        <v>559</v>
      </c>
      <c r="B573" s="116" t="s">
        <v>560</v>
      </c>
      <c r="C573" s="117" t="s">
        <v>184</v>
      </c>
      <c r="D573" s="118">
        <v>0</v>
      </c>
      <c r="E573" s="111">
        <v>35</v>
      </c>
      <c r="F573" s="111">
        <v>35</v>
      </c>
      <c r="G573" s="111">
        <v>35</v>
      </c>
    </row>
    <row r="574" spans="1:7" ht="63" x14ac:dyDescent="0.25">
      <c r="A574" s="110" t="s">
        <v>561</v>
      </c>
      <c r="B574" s="116" t="s">
        <v>562</v>
      </c>
      <c r="C574" s="117" t="s">
        <v>184</v>
      </c>
      <c r="D574" s="118">
        <v>0</v>
      </c>
      <c r="E574" s="111">
        <v>35</v>
      </c>
      <c r="F574" s="111">
        <v>35</v>
      </c>
      <c r="G574" s="111">
        <v>35</v>
      </c>
    </row>
    <row r="575" spans="1:7" ht="31.5" x14ac:dyDescent="0.25">
      <c r="A575" s="110" t="s">
        <v>563</v>
      </c>
      <c r="B575" s="116" t="s">
        <v>564</v>
      </c>
      <c r="C575" s="117" t="s">
        <v>184</v>
      </c>
      <c r="D575" s="118">
        <v>0</v>
      </c>
      <c r="E575" s="111">
        <v>30</v>
      </c>
      <c r="F575" s="111">
        <v>30</v>
      </c>
      <c r="G575" s="111">
        <v>30</v>
      </c>
    </row>
    <row r="576" spans="1:7" ht="31.5" x14ac:dyDescent="0.25">
      <c r="A576" s="110" t="s">
        <v>191</v>
      </c>
      <c r="B576" s="116" t="s">
        <v>564</v>
      </c>
      <c r="C576" s="117" t="s">
        <v>192</v>
      </c>
      <c r="D576" s="118">
        <v>0</v>
      </c>
      <c r="E576" s="111">
        <v>30</v>
      </c>
      <c r="F576" s="111">
        <v>30</v>
      </c>
      <c r="G576" s="111">
        <v>30</v>
      </c>
    </row>
    <row r="577" spans="1:7" x14ac:dyDescent="0.25">
      <c r="A577" s="110" t="s">
        <v>348</v>
      </c>
      <c r="B577" s="116" t="s">
        <v>564</v>
      </c>
      <c r="C577" s="117" t="s">
        <v>192</v>
      </c>
      <c r="D577" s="118">
        <v>113</v>
      </c>
      <c r="E577" s="111">
        <v>30</v>
      </c>
      <c r="F577" s="111">
        <v>30</v>
      </c>
      <c r="G577" s="111">
        <v>30</v>
      </c>
    </row>
    <row r="578" spans="1:7" x14ac:dyDescent="0.25">
      <c r="A578" s="110" t="s">
        <v>565</v>
      </c>
      <c r="B578" s="116" t="s">
        <v>566</v>
      </c>
      <c r="C578" s="117" t="s">
        <v>184</v>
      </c>
      <c r="D578" s="118">
        <v>0</v>
      </c>
      <c r="E578" s="111">
        <v>5</v>
      </c>
      <c r="F578" s="111">
        <v>5</v>
      </c>
      <c r="G578" s="111">
        <v>5</v>
      </c>
    </row>
    <row r="579" spans="1:7" ht="31.5" x14ac:dyDescent="0.25">
      <c r="A579" s="110" t="s">
        <v>191</v>
      </c>
      <c r="B579" s="116" t="s">
        <v>566</v>
      </c>
      <c r="C579" s="117" t="s">
        <v>192</v>
      </c>
      <c r="D579" s="118">
        <v>0</v>
      </c>
      <c r="E579" s="111">
        <v>5</v>
      </c>
      <c r="F579" s="111">
        <v>5</v>
      </c>
      <c r="G579" s="111">
        <v>5</v>
      </c>
    </row>
    <row r="580" spans="1:7" x14ac:dyDescent="0.25">
      <c r="A580" s="110" t="s">
        <v>348</v>
      </c>
      <c r="B580" s="116" t="s">
        <v>566</v>
      </c>
      <c r="C580" s="117" t="s">
        <v>192</v>
      </c>
      <c r="D580" s="118">
        <v>113</v>
      </c>
      <c r="E580" s="111">
        <v>5</v>
      </c>
      <c r="F580" s="111">
        <v>5</v>
      </c>
      <c r="G580" s="111">
        <v>5</v>
      </c>
    </row>
    <row r="581" spans="1:7" ht="36" customHeight="1" x14ac:dyDescent="0.25">
      <c r="A581" s="110" t="s">
        <v>567</v>
      </c>
      <c r="B581" s="116" t="s">
        <v>568</v>
      </c>
      <c r="C581" s="117" t="s">
        <v>184</v>
      </c>
      <c r="D581" s="118">
        <v>0</v>
      </c>
      <c r="E581" s="111">
        <v>14942.3</v>
      </c>
      <c r="F581" s="111">
        <v>7823.6</v>
      </c>
      <c r="G581" s="111">
        <v>7658.2</v>
      </c>
    </row>
    <row r="582" spans="1:7" ht="47.25" x14ac:dyDescent="0.25">
      <c r="A582" s="110" t="s">
        <v>569</v>
      </c>
      <c r="B582" s="116" t="s">
        <v>570</v>
      </c>
      <c r="C582" s="117" t="s">
        <v>184</v>
      </c>
      <c r="D582" s="118">
        <v>0</v>
      </c>
      <c r="E582" s="111">
        <v>70</v>
      </c>
      <c r="F582" s="111">
        <v>70</v>
      </c>
      <c r="G582" s="111">
        <v>70</v>
      </c>
    </row>
    <row r="583" spans="1:7" ht="47.25" x14ac:dyDescent="0.25">
      <c r="A583" s="110" t="s">
        <v>571</v>
      </c>
      <c r="B583" s="116" t="s">
        <v>572</v>
      </c>
      <c r="C583" s="117" t="s">
        <v>184</v>
      </c>
      <c r="D583" s="118">
        <v>0</v>
      </c>
      <c r="E583" s="111">
        <v>25</v>
      </c>
      <c r="F583" s="111">
        <v>25</v>
      </c>
      <c r="G583" s="111">
        <v>25</v>
      </c>
    </row>
    <row r="584" spans="1:7" ht="31.5" x14ac:dyDescent="0.25">
      <c r="A584" s="110" t="s">
        <v>191</v>
      </c>
      <c r="B584" s="116" t="s">
        <v>572</v>
      </c>
      <c r="C584" s="117" t="s">
        <v>192</v>
      </c>
      <c r="D584" s="118">
        <v>0</v>
      </c>
      <c r="E584" s="111">
        <v>25</v>
      </c>
      <c r="F584" s="111">
        <v>25</v>
      </c>
      <c r="G584" s="111">
        <v>25</v>
      </c>
    </row>
    <row r="585" spans="1:7" x14ac:dyDescent="0.25">
      <c r="A585" s="110" t="s">
        <v>348</v>
      </c>
      <c r="B585" s="116" t="s">
        <v>572</v>
      </c>
      <c r="C585" s="117" t="s">
        <v>192</v>
      </c>
      <c r="D585" s="118">
        <v>113</v>
      </c>
      <c r="E585" s="111">
        <v>25</v>
      </c>
      <c r="F585" s="111">
        <v>25</v>
      </c>
      <c r="G585" s="111">
        <v>25</v>
      </c>
    </row>
    <row r="586" spans="1:7" ht="33" customHeight="1" x14ac:dyDescent="0.25">
      <c r="A586" s="110" t="s">
        <v>573</v>
      </c>
      <c r="B586" s="116" t="s">
        <v>574</v>
      </c>
      <c r="C586" s="117" t="s">
        <v>184</v>
      </c>
      <c r="D586" s="118">
        <v>0</v>
      </c>
      <c r="E586" s="111">
        <v>15</v>
      </c>
      <c r="F586" s="111">
        <v>15</v>
      </c>
      <c r="G586" s="111">
        <v>15</v>
      </c>
    </row>
    <row r="587" spans="1:7" ht="31.5" x14ac:dyDescent="0.25">
      <c r="A587" s="110" t="s">
        <v>191</v>
      </c>
      <c r="B587" s="116" t="s">
        <v>574</v>
      </c>
      <c r="C587" s="117" t="s">
        <v>192</v>
      </c>
      <c r="D587" s="118">
        <v>0</v>
      </c>
      <c r="E587" s="111">
        <v>15</v>
      </c>
      <c r="F587" s="111">
        <v>15</v>
      </c>
      <c r="G587" s="111">
        <v>15</v>
      </c>
    </row>
    <row r="588" spans="1:7" x14ac:dyDescent="0.25">
      <c r="A588" s="110" t="s">
        <v>348</v>
      </c>
      <c r="B588" s="116" t="s">
        <v>574</v>
      </c>
      <c r="C588" s="117" t="s">
        <v>192</v>
      </c>
      <c r="D588" s="118">
        <v>113</v>
      </c>
      <c r="E588" s="111">
        <v>15</v>
      </c>
      <c r="F588" s="111">
        <v>15</v>
      </c>
      <c r="G588" s="111">
        <v>15</v>
      </c>
    </row>
    <row r="589" spans="1:7" ht="78.75" x14ac:dyDescent="0.25">
      <c r="A589" s="110" t="s">
        <v>575</v>
      </c>
      <c r="B589" s="116" t="s">
        <v>576</v>
      </c>
      <c r="C589" s="117" t="s">
        <v>184</v>
      </c>
      <c r="D589" s="118">
        <v>0</v>
      </c>
      <c r="E589" s="111">
        <v>5</v>
      </c>
      <c r="F589" s="111">
        <v>5</v>
      </c>
      <c r="G589" s="111">
        <v>5</v>
      </c>
    </row>
    <row r="590" spans="1:7" ht="31.5" x14ac:dyDescent="0.25">
      <c r="A590" s="110" t="s">
        <v>191</v>
      </c>
      <c r="B590" s="116" t="s">
        <v>576</v>
      </c>
      <c r="C590" s="117" t="s">
        <v>192</v>
      </c>
      <c r="D590" s="118">
        <v>0</v>
      </c>
      <c r="E590" s="111">
        <v>5</v>
      </c>
      <c r="F590" s="111">
        <v>5</v>
      </c>
      <c r="G590" s="111">
        <v>5</v>
      </c>
    </row>
    <row r="591" spans="1:7" x14ac:dyDescent="0.25">
      <c r="A591" s="110" t="s">
        <v>348</v>
      </c>
      <c r="B591" s="116" t="s">
        <v>576</v>
      </c>
      <c r="C591" s="117" t="s">
        <v>192</v>
      </c>
      <c r="D591" s="118">
        <v>113</v>
      </c>
      <c r="E591" s="111">
        <v>5</v>
      </c>
      <c r="F591" s="111">
        <v>5</v>
      </c>
      <c r="G591" s="111">
        <v>5</v>
      </c>
    </row>
    <row r="592" spans="1:7" ht="47.25" x14ac:dyDescent="0.25">
      <c r="A592" s="110" t="s">
        <v>577</v>
      </c>
      <c r="B592" s="116" t="s">
        <v>578</v>
      </c>
      <c r="C592" s="117" t="s">
        <v>184</v>
      </c>
      <c r="D592" s="118">
        <v>0</v>
      </c>
      <c r="E592" s="111">
        <v>10</v>
      </c>
      <c r="F592" s="111">
        <v>10</v>
      </c>
      <c r="G592" s="111">
        <v>10</v>
      </c>
    </row>
    <row r="593" spans="1:7" ht="31.5" x14ac:dyDescent="0.25">
      <c r="A593" s="110" t="s">
        <v>191</v>
      </c>
      <c r="B593" s="116" t="s">
        <v>578</v>
      </c>
      <c r="C593" s="117" t="s">
        <v>192</v>
      </c>
      <c r="D593" s="118">
        <v>0</v>
      </c>
      <c r="E593" s="111">
        <v>10</v>
      </c>
      <c r="F593" s="111">
        <v>10</v>
      </c>
      <c r="G593" s="111">
        <v>10</v>
      </c>
    </row>
    <row r="594" spans="1:7" x14ac:dyDescent="0.25">
      <c r="A594" s="110" t="s">
        <v>348</v>
      </c>
      <c r="B594" s="116" t="s">
        <v>578</v>
      </c>
      <c r="C594" s="117" t="s">
        <v>192</v>
      </c>
      <c r="D594" s="118">
        <v>113</v>
      </c>
      <c r="E594" s="111">
        <v>10</v>
      </c>
      <c r="F594" s="111">
        <v>10</v>
      </c>
      <c r="G594" s="111">
        <v>10</v>
      </c>
    </row>
    <row r="595" spans="1:7" ht="48" customHeight="1" x14ac:dyDescent="0.25">
      <c r="A595" s="110" t="s">
        <v>579</v>
      </c>
      <c r="B595" s="116" t="s">
        <v>580</v>
      </c>
      <c r="C595" s="117" t="s">
        <v>184</v>
      </c>
      <c r="D595" s="118">
        <v>0</v>
      </c>
      <c r="E595" s="111">
        <v>15</v>
      </c>
      <c r="F595" s="111">
        <v>15</v>
      </c>
      <c r="G595" s="111">
        <v>15</v>
      </c>
    </row>
    <row r="596" spans="1:7" ht="31.5" x14ac:dyDescent="0.25">
      <c r="A596" s="110" t="s">
        <v>191</v>
      </c>
      <c r="B596" s="116" t="s">
        <v>580</v>
      </c>
      <c r="C596" s="117" t="s">
        <v>192</v>
      </c>
      <c r="D596" s="118">
        <v>0</v>
      </c>
      <c r="E596" s="111">
        <v>15</v>
      </c>
      <c r="F596" s="111">
        <v>15</v>
      </c>
      <c r="G596" s="111">
        <v>15</v>
      </c>
    </row>
    <row r="597" spans="1:7" x14ac:dyDescent="0.25">
      <c r="A597" s="110" t="s">
        <v>348</v>
      </c>
      <c r="B597" s="116" t="s">
        <v>580</v>
      </c>
      <c r="C597" s="117" t="s">
        <v>192</v>
      </c>
      <c r="D597" s="118">
        <v>113</v>
      </c>
      <c r="E597" s="111">
        <v>15</v>
      </c>
      <c r="F597" s="111">
        <v>15</v>
      </c>
      <c r="G597" s="111">
        <v>15</v>
      </c>
    </row>
    <row r="598" spans="1:7" ht="63" x14ac:dyDescent="0.25">
      <c r="A598" s="110" t="s">
        <v>581</v>
      </c>
      <c r="B598" s="116" t="s">
        <v>582</v>
      </c>
      <c r="C598" s="117" t="s">
        <v>184</v>
      </c>
      <c r="D598" s="118">
        <v>0</v>
      </c>
      <c r="E598" s="111">
        <v>10192.299999999999</v>
      </c>
      <c r="F598" s="111">
        <v>7753.6</v>
      </c>
      <c r="G598" s="111">
        <v>7588.2</v>
      </c>
    </row>
    <row r="599" spans="1:7" ht="31.5" x14ac:dyDescent="0.25">
      <c r="A599" s="110" t="s">
        <v>196</v>
      </c>
      <c r="B599" s="116" t="s">
        <v>583</v>
      </c>
      <c r="C599" s="117" t="s">
        <v>184</v>
      </c>
      <c r="D599" s="118">
        <v>0</v>
      </c>
      <c r="E599" s="111">
        <v>28</v>
      </c>
      <c r="F599" s="111">
        <v>0</v>
      </c>
      <c r="G599" s="111">
        <v>0</v>
      </c>
    </row>
    <row r="600" spans="1:7" ht="31.5" x14ac:dyDescent="0.25">
      <c r="A600" s="110" t="s">
        <v>191</v>
      </c>
      <c r="B600" s="116" t="s">
        <v>583</v>
      </c>
      <c r="C600" s="117" t="s">
        <v>192</v>
      </c>
      <c r="D600" s="118">
        <v>0</v>
      </c>
      <c r="E600" s="111">
        <v>28</v>
      </c>
      <c r="F600" s="111">
        <v>0</v>
      </c>
      <c r="G600" s="111">
        <v>0</v>
      </c>
    </row>
    <row r="601" spans="1:7" ht="31.5" x14ac:dyDescent="0.25">
      <c r="A601" s="110" t="s">
        <v>198</v>
      </c>
      <c r="B601" s="116" t="s">
        <v>583</v>
      </c>
      <c r="C601" s="117" t="s">
        <v>192</v>
      </c>
      <c r="D601" s="118">
        <v>705</v>
      </c>
      <c r="E601" s="111">
        <v>28</v>
      </c>
      <c r="F601" s="111">
        <v>0</v>
      </c>
      <c r="G601" s="111">
        <v>0</v>
      </c>
    </row>
    <row r="602" spans="1:7" x14ac:dyDescent="0.25">
      <c r="A602" s="110" t="s">
        <v>199</v>
      </c>
      <c r="B602" s="116" t="s">
        <v>584</v>
      </c>
      <c r="C602" s="117" t="s">
        <v>184</v>
      </c>
      <c r="D602" s="118">
        <v>0</v>
      </c>
      <c r="E602" s="111">
        <v>10164.299999999999</v>
      </c>
      <c r="F602" s="111">
        <v>7753.6</v>
      </c>
      <c r="G602" s="111">
        <v>7588.2</v>
      </c>
    </row>
    <row r="603" spans="1:7" ht="65.25" customHeight="1" x14ac:dyDescent="0.25">
      <c r="A603" s="110" t="s">
        <v>205</v>
      </c>
      <c r="B603" s="116" t="s">
        <v>584</v>
      </c>
      <c r="C603" s="117" t="s">
        <v>206</v>
      </c>
      <c r="D603" s="118">
        <v>0</v>
      </c>
      <c r="E603" s="111">
        <v>9896.2000000000007</v>
      </c>
      <c r="F603" s="111">
        <v>7640.4</v>
      </c>
      <c r="G603" s="111">
        <v>7475</v>
      </c>
    </row>
    <row r="604" spans="1:7" ht="31.5" x14ac:dyDescent="0.25">
      <c r="A604" s="110" t="s">
        <v>585</v>
      </c>
      <c r="B604" s="116" t="s">
        <v>584</v>
      </c>
      <c r="C604" s="117" t="s">
        <v>206</v>
      </c>
      <c r="D604" s="118">
        <v>314</v>
      </c>
      <c r="E604" s="111">
        <v>9896.2000000000007</v>
      </c>
      <c r="F604" s="111">
        <v>7640.4</v>
      </c>
      <c r="G604" s="111">
        <v>7475</v>
      </c>
    </row>
    <row r="605" spans="1:7" ht="31.5" x14ac:dyDescent="0.25">
      <c r="A605" s="110" t="s">
        <v>191</v>
      </c>
      <c r="B605" s="116" t="s">
        <v>584</v>
      </c>
      <c r="C605" s="117" t="s">
        <v>192</v>
      </c>
      <c r="D605" s="118">
        <v>0</v>
      </c>
      <c r="E605" s="111">
        <v>268.10000000000002</v>
      </c>
      <c r="F605" s="111">
        <v>113.2</v>
      </c>
      <c r="G605" s="111">
        <v>113.2</v>
      </c>
    </row>
    <row r="606" spans="1:7" ht="31.5" x14ac:dyDescent="0.25">
      <c r="A606" s="110" t="s">
        <v>585</v>
      </c>
      <c r="B606" s="116" t="s">
        <v>584</v>
      </c>
      <c r="C606" s="117" t="s">
        <v>192</v>
      </c>
      <c r="D606" s="118">
        <v>314</v>
      </c>
      <c r="E606" s="111">
        <v>268.10000000000002</v>
      </c>
      <c r="F606" s="111">
        <v>113.2</v>
      </c>
      <c r="G606" s="111">
        <v>113.2</v>
      </c>
    </row>
    <row r="607" spans="1:7" ht="31.5" x14ac:dyDescent="0.25">
      <c r="A607" s="110" t="s">
        <v>788</v>
      </c>
      <c r="B607" s="116" t="s">
        <v>789</v>
      </c>
      <c r="C607" s="117" t="s">
        <v>184</v>
      </c>
      <c r="D607" s="118">
        <v>0</v>
      </c>
      <c r="E607" s="111">
        <v>4680</v>
      </c>
      <c r="F607" s="111">
        <v>0</v>
      </c>
      <c r="G607" s="111">
        <v>0</v>
      </c>
    </row>
    <row r="608" spans="1:7" ht="31.5" x14ac:dyDescent="0.25">
      <c r="A608" s="110" t="s">
        <v>726</v>
      </c>
      <c r="B608" s="116" t="s">
        <v>790</v>
      </c>
      <c r="C608" s="117" t="s">
        <v>184</v>
      </c>
      <c r="D608" s="118">
        <v>0</v>
      </c>
      <c r="E608" s="111">
        <v>4680</v>
      </c>
      <c r="F608" s="111">
        <v>0</v>
      </c>
      <c r="G608" s="111">
        <v>0</v>
      </c>
    </row>
    <row r="609" spans="1:7" ht="31.5" x14ac:dyDescent="0.25">
      <c r="A609" s="110" t="s">
        <v>191</v>
      </c>
      <c r="B609" s="116" t="s">
        <v>790</v>
      </c>
      <c r="C609" s="117" t="s">
        <v>192</v>
      </c>
      <c r="D609" s="118">
        <v>0</v>
      </c>
      <c r="E609" s="111">
        <v>4680</v>
      </c>
      <c r="F609" s="111">
        <v>0</v>
      </c>
      <c r="G609" s="111">
        <v>0</v>
      </c>
    </row>
    <row r="610" spans="1:7" ht="31.5" x14ac:dyDescent="0.25">
      <c r="A610" s="110" t="s">
        <v>585</v>
      </c>
      <c r="B610" s="116" t="s">
        <v>790</v>
      </c>
      <c r="C610" s="117" t="s">
        <v>192</v>
      </c>
      <c r="D610" s="118">
        <v>314</v>
      </c>
      <c r="E610" s="111">
        <v>4680</v>
      </c>
      <c r="F610" s="111">
        <v>0</v>
      </c>
      <c r="G610" s="111">
        <v>0</v>
      </c>
    </row>
    <row r="611" spans="1:7" ht="47.25" x14ac:dyDescent="0.25">
      <c r="A611" s="110" t="s">
        <v>586</v>
      </c>
      <c r="B611" s="116" t="s">
        <v>587</v>
      </c>
      <c r="C611" s="117" t="s">
        <v>184</v>
      </c>
      <c r="D611" s="118">
        <v>0</v>
      </c>
      <c r="E611" s="111">
        <v>67.7</v>
      </c>
      <c r="F611" s="111">
        <v>67.7</v>
      </c>
      <c r="G611" s="111">
        <v>67.7</v>
      </c>
    </row>
    <row r="612" spans="1:7" ht="78.75" x14ac:dyDescent="0.25">
      <c r="A612" s="110" t="s">
        <v>588</v>
      </c>
      <c r="B612" s="116" t="s">
        <v>589</v>
      </c>
      <c r="C612" s="117" t="s">
        <v>184</v>
      </c>
      <c r="D612" s="118">
        <v>0</v>
      </c>
      <c r="E612" s="111">
        <v>10</v>
      </c>
      <c r="F612" s="111">
        <v>10</v>
      </c>
      <c r="G612" s="111">
        <v>10</v>
      </c>
    </row>
    <row r="613" spans="1:7" ht="31.5" x14ac:dyDescent="0.25">
      <c r="A613" s="110" t="s">
        <v>590</v>
      </c>
      <c r="B613" s="116" t="s">
        <v>591</v>
      </c>
      <c r="C613" s="117" t="s">
        <v>184</v>
      </c>
      <c r="D613" s="118">
        <v>0</v>
      </c>
      <c r="E613" s="111">
        <v>10</v>
      </c>
      <c r="F613" s="111">
        <v>10</v>
      </c>
      <c r="G613" s="111">
        <v>10</v>
      </c>
    </row>
    <row r="614" spans="1:7" ht="31.5" x14ac:dyDescent="0.25">
      <c r="A614" s="110" t="s">
        <v>191</v>
      </c>
      <c r="B614" s="116" t="s">
        <v>591</v>
      </c>
      <c r="C614" s="117" t="s">
        <v>192</v>
      </c>
      <c r="D614" s="118">
        <v>0</v>
      </c>
      <c r="E614" s="111">
        <v>10</v>
      </c>
      <c r="F614" s="111">
        <v>10</v>
      </c>
      <c r="G614" s="111">
        <v>10</v>
      </c>
    </row>
    <row r="615" spans="1:7" x14ac:dyDescent="0.25">
      <c r="A615" s="110" t="s">
        <v>309</v>
      </c>
      <c r="B615" s="116" t="s">
        <v>591</v>
      </c>
      <c r="C615" s="117" t="s">
        <v>192</v>
      </c>
      <c r="D615" s="118">
        <v>801</v>
      </c>
      <c r="E615" s="111">
        <v>10</v>
      </c>
      <c r="F615" s="111">
        <v>10</v>
      </c>
      <c r="G615" s="111">
        <v>10</v>
      </c>
    </row>
    <row r="616" spans="1:7" ht="47.25" x14ac:dyDescent="0.25">
      <c r="A616" s="110" t="s">
        <v>592</v>
      </c>
      <c r="B616" s="116" t="s">
        <v>593</v>
      </c>
      <c r="C616" s="117" t="s">
        <v>184</v>
      </c>
      <c r="D616" s="118">
        <v>0</v>
      </c>
      <c r="E616" s="111">
        <v>31.7</v>
      </c>
      <c r="F616" s="111">
        <v>31.7</v>
      </c>
      <c r="G616" s="111">
        <v>31.7</v>
      </c>
    </row>
    <row r="617" spans="1:7" ht="32.25" customHeight="1" x14ac:dyDescent="0.25">
      <c r="A617" s="110" t="s">
        <v>594</v>
      </c>
      <c r="B617" s="116" t="s">
        <v>595</v>
      </c>
      <c r="C617" s="117" t="s">
        <v>184</v>
      </c>
      <c r="D617" s="118">
        <v>0</v>
      </c>
      <c r="E617" s="111">
        <v>31.7</v>
      </c>
      <c r="F617" s="111">
        <v>31.7</v>
      </c>
      <c r="G617" s="111">
        <v>31.7</v>
      </c>
    </row>
    <row r="618" spans="1:7" ht="31.5" x14ac:dyDescent="0.25">
      <c r="A618" s="110" t="s">
        <v>191</v>
      </c>
      <c r="B618" s="116" t="s">
        <v>595</v>
      </c>
      <c r="C618" s="117" t="s">
        <v>192</v>
      </c>
      <c r="D618" s="118">
        <v>0</v>
      </c>
      <c r="E618" s="111">
        <v>31.7</v>
      </c>
      <c r="F618" s="111">
        <v>31.7</v>
      </c>
      <c r="G618" s="111">
        <v>31.7</v>
      </c>
    </row>
    <row r="619" spans="1:7" x14ac:dyDescent="0.25">
      <c r="A619" s="110" t="s">
        <v>309</v>
      </c>
      <c r="B619" s="116" t="s">
        <v>595</v>
      </c>
      <c r="C619" s="117" t="s">
        <v>192</v>
      </c>
      <c r="D619" s="118">
        <v>801</v>
      </c>
      <c r="E619" s="111">
        <v>31.7</v>
      </c>
      <c r="F619" s="111">
        <v>31.7</v>
      </c>
      <c r="G619" s="111">
        <v>31.7</v>
      </c>
    </row>
    <row r="620" spans="1:7" ht="78.75" x14ac:dyDescent="0.25">
      <c r="A620" s="110" t="s">
        <v>596</v>
      </c>
      <c r="B620" s="116" t="s">
        <v>597</v>
      </c>
      <c r="C620" s="117" t="s">
        <v>184</v>
      </c>
      <c r="D620" s="118">
        <v>0</v>
      </c>
      <c r="E620" s="111">
        <v>26</v>
      </c>
      <c r="F620" s="111">
        <v>26</v>
      </c>
      <c r="G620" s="111">
        <v>26</v>
      </c>
    </row>
    <row r="621" spans="1:7" ht="49.5" customHeight="1" x14ac:dyDescent="0.25">
      <c r="A621" s="110" t="s">
        <v>598</v>
      </c>
      <c r="B621" s="116" t="s">
        <v>599</v>
      </c>
      <c r="C621" s="117" t="s">
        <v>184</v>
      </c>
      <c r="D621" s="118">
        <v>0</v>
      </c>
      <c r="E621" s="111">
        <v>26</v>
      </c>
      <c r="F621" s="111">
        <v>26</v>
      </c>
      <c r="G621" s="111">
        <v>26</v>
      </c>
    </row>
    <row r="622" spans="1:7" ht="31.5" x14ac:dyDescent="0.25">
      <c r="A622" s="110" t="s">
        <v>191</v>
      </c>
      <c r="B622" s="116" t="s">
        <v>599</v>
      </c>
      <c r="C622" s="117" t="s">
        <v>192</v>
      </c>
      <c r="D622" s="118">
        <v>0</v>
      </c>
      <c r="E622" s="111">
        <v>26</v>
      </c>
      <c r="F622" s="111">
        <v>26</v>
      </c>
      <c r="G622" s="111">
        <v>26</v>
      </c>
    </row>
    <row r="623" spans="1:7" x14ac:dyDescent="0.25">
      <c r="A623" s="110" t="s">
        <v>309</v>
      </c>
      <c r="B623" s="116" t="s">
        <v>599</v>
      </c>
      <c r="C623" s="117" t="s">
        <v>192</v>
      </c>
      <c r="D623" s="118">
        <v>801</v>
      </c>
      <c r="E623" s="111">
        <v>26</v>
      </c>
      <c r="F623" s="111">
        <v>26</v>
      </c>
      <c r="G623" s="111">
        <v>26</v>
      </c>
    </row>
    <row r="624" spans="1:7" ht="51" customHeight="1" x14ac:dyDescent="0.25">
      <c r="A624" s="108" t="s">
        <v>600</v>
      </c>
      <c r="B624" s="113" t="s">
        <v>601</v>
      </c>
      <c r="C624" s="114" t="s">
        <v>184</v>
      </c>
      <c r="D624" s="115">
        <v>0</v>
      </c>
      <c r="E624" s="109">
        <v>2766.8</v>
      </c>
      <c r="F624" s="109">
        <v>1357</v>
      </c>
      <c r="G624" s="109">
        <v>1357</v>
      </c>
    </row>
    <row r="625" spans="1:7" ht="31.5" x14ac:dyDescent="0.25">
      <c r="A625" s="110" t="s">
        <v>602</v>
      </c>
      <c r="B625" s="116" t="s">
        <v>603</v>
      </c>
      <c r="C625" s="117" t="s">
        <v>184</v>
      </c>
      <c r="D625" s="118">
        <v>0</v>
      </c>
      <c r="E625" s="111">
        <v>166</v>
      </c>
      <c r="F625" s="111">
        <v>166</v>
      </c>
      <c r="G625" s="111">
        <v>166</v>
      </c>
    </row>
    <row r="626" spans="1:7" ht="47.25" x14ac:dyDescent="0.25">
      <c r="A626" s="110" t="s">
        <v>604</v>
      </c>
      <c r="B626" s="116" t="s">
        <v>605</v>
      </c>
      <c r="C626" s="117" t="s">
        <v>184</v>
      </c>
      <c r="D626" s="118">
        <v>0</v>
      </c>
      <c r="E626" s="111">
        <v>166</v>
      </c>
      <c r="F626" s="111">
        <v>166</v>
      </c>
      <c r="G626" s="111">
        <v>166</v>
      </c>
    </row>
    <row r="627" spans="1:7" ht="47.25" x14ac:dyDescent="0.25">
      <c r="A627" s="110" t="s">
        <v>606</v>
      </c>
      <c r="B627" s="116" t="s">
        <v>607</v>
      </c>
      <c r="C627" s="117" t="s">
        <v>184</v>
      </c>
      <c r="D627" s="118">
        <v>0</v>
      </c>
      <c r="E627" s="111">
        <v>166</v>
      </c>
      <c r="F627" s="111">
        <v>166</v>
      </c>
      <c r="G627" s="111">
        <v>166</v>
      </c>
    </row>
    <row r="628" spans="1:7" ht="31.5" x14ac:dyDescent="0.25">
      <c r="A628" s="110" t="s">
        <v>191</v>
      </c>
      <c r="B628" s="116" t="s">
        <v>607</v>
      </c>
      <c r="C628" s="117" t="s">
        <v>192</v>
      </c>
      <c r="D628" s="118">
        <v>0</v>
      </c>
      <c r="E628" s="111">
        <v>166</v>
      </c>
      <c r="F628" s="111">
        <v>166</v>
      </c>
      <c r="G628" s="111">
        <v>166</v>
      </c>
    </row>
    <row r="629" spans="1:7" x14ac:dyDescent="0.25">
      <c r="A629" s="110" t="s">
        <v>608</v>
      </c>
      <c r="B629" s="116" t="s">
        <v>607</v>
      </c>
      <c r="C629" s="117" t="s">
        <v>192</v>
      </c>
      <c r="D629" s="118">
        <v>707</v>
      </c>
      <c r="E629" s="111">
        <v>166</v>
      </c>
      <c r="F629" s="111">
        <v>166</v>
      </c>
      <c r="G629" s="111">
        <v>166</v>
      </c>
    </row>
    <row r="630" spans="1:7" ht="34.5" customHeight="1" x14ac:dyDescent="0.25">
      <c r="A630" s="110" t="s">
        <v>609</v>
      </c>
      <c r="B630" s="116" t="s">
        <v>610</v>
      </c>
      <c r="C630" s="117" t="s">
        <v>184</v>
      </c>
      <c r="D630" s="118">
        <v>0</v>
      </c>
      <c r="E630" s="111">
        <v>1051</v>
      </c>
      <c r="F630" s="111">
        <v>545</v>
      </c>
      <c r="G630" s="111">
        <v>545</v>
      </c>
    </row>
    <row r="631" spans="1:7" ht="31.5" x14ac:dyDescent="0.25">
      <c r="A631" s="110" t="s">
        <v>611</v>
      </c>
      <c r="B631" s="116" t="s">
        <v>612</v>
      </c>
      <c r="C631" s="117" t="s">
        <v>184</v>
      </c>
      <c r="D631" s="118">
        <v>0</v>
      </c>
      <c r="E631" s="111">
        <v>776</v>
      </c>
      <c r="F631" s="111">
        <v>470</v>
      </c>
      <c r="G631" s="111">
        <v>470</v>
      </c>
    </row>
    <row r="632" spans="1:7" ht="31.5" x14ac:dyDescent="0.25">
      <c r="A632" s="110" t="s">
        <v>613</v>
      </c>
      <c r="B632" s="116" t="s">
        <v>614</v>
      </c>
      <c r="C632" s="117" t="s">
        <v>184</v>
      </c>
      <c r="D632" s="118">
        <v>0</v>
      </c>
      <c r="E632" s="111">
        <v>566</v>
      </c>
      <c r="F632" s="111">
        <v>260</v>
      </c>
      <c r="G632" s="111">
        <v>260</v>
      </c>
    </row>
    <row r="633" spans="1:7" ht="31.5" x14ac:dyDescent="0.25">
      <c r="A633" s="110" t="s">
        <v>191</v>
      </c>
      <c r="B633" s="116" t="s">
        <v>614</v>
      </c>
      <c r="C633" s="117" t="s">
        <v>192</v>
      </c>
      <c r="D633" s="118">
        <v>0</v>
      </c>
      <c r="E633" s="111">
        <v>566</v>
      </c>
      <c r="F633" s="111">
        <v>260</v>
      </c>
      <c r="G633" s="111">
        <v>260</v>
      </c>
    </row>
    <row r="634" spans="1:7" x14ac:dyDescent="0.25">
      <c r="A634" s="110" t="s">
        <v>615</v>
      </c>
      <c r="B634" s="116" t="s">
        <v>614</v>
      </c>
      <c r="C634" s="117" t="s">
        <v>192</v>
      </c>
      <c r="D634" s="118">
        <v>1101</v>
      </c>
      <c r="E634" s="111">
        <v>566</v>
      </c>
      <c r="F634" s="111">
        <v>260</v>
      </c>
      <c r="G634" s="111">
        <v>260</v>
      </c>
    </row>
    <row r="635" spans="1:7" ht="47.25" x14ac:dyDescent="0.25">
      <c r="A635" s="110" t="s">
        <v>616</v>
      </c>
      <c r="B635" s="116" t="s">
        <v>617</v>
      </c>
      <c r="C635" s="117" t="s">
        <v>184</v>
      </c>
      <c r="D635" s="118">
        <v>0</v>
      </c>
      <c r="E635" s="111">
        <v>100</v>
      </c>
      <c r="F635" s="111">
        <v>100</v>
      </c>
      <c r="G635" s="111">
        <v>100</v>
      </c>
    </row>
    <row r="636" spans="1:7" ht="31.5" x14ac:dyDescent="0.25">
      <c r="A636" s="110" t="s">
        <v>191</v>
      </c>
      <c r="B636" s="116" t="s">
        <v>617</v>
      </c>
      <c r="C636" s="117" t="s">
        <v>192</v>
      </c>
      <c r="D636" s="118">
        <v>0</v>
      </c>
      <c r="E636" s="111">
        <v>100</v>
      </c>
      <c r="F636" s="111">
        <v>100</v>
      </c>
      <c r="G636" s="111">
        <v>100</v>
      </c>
    </row>
    <row r="637" spans="1:7" x14ac:dyDescent="0.25">
      <c r="A637" s="110" t="s">
        <v>615</v>
      </c>
      <c r="B637" s="116" t="s">
        <v>617</v>
      </c>
      <c r="C637" s="117" t="s">
        <v>192</v>
      </c>
      <c r="D637" s="118">
        <v>1101</v>
      </c>
      <c r="E637" s="111">
        <v>100</v>
      </c>
      <c r="F637" s="111">
        <v>100</v>
      </c>
      <c r="G637" s="111">
        <v>100</v>
      </c>
    </row>
    <row r="638" spans="1:7" ht="63" x14ac:dyDescent="0.25">
      <c r="A638" s="110" t="s">
        <v>618</v>
      </c>
      <c r="B638" s="116" t="s">
        <v>619</v>
      </c>
      <c r="C638" s="117" t="s">
        <v>184</v>
      </c>
      <c r="D638" s="118">
        <v>0</v>
      </c>
      <c r="E638" s="111">
        <v>110</v>
      </c>
      <c r="F638" s="111">
        <v>110</v>
      </c>
      <c r="G638" s="111">
        <v>110</v>
      </c>
    </row>
    <row r="639" spans="1:7" x14ac:dyDescent="0.25">
      <c r="A639" s="110" t="s">
        <v>207</v>
      </c>
      <c r="B639" s="116" t="s">
        <v>619</v>
      </c>
      <c r="C639" s="117" t="s">
        <v>208</v>
      </c>
      <c r="D639" s="118">
        <v>0</v>
      </c>
      <c r="E639" s="111">
        <v>110</v>
      </c>
      <c r="F639" s="111">
        <v>110</v>
      </c>
      <c r="G639" s="111">
        <v>110</v>
      </c>
    </row>
    <row r="640" spans="1:7" x14ac:dyDescent="0.25">
      <c r="A640" s="110" t="s">
        <v>615</v>
      </c>
      <c r="B640" s="116" t="s">
        <v>619</v>
      </c>
      <c r="C640" s="117" t="s">
        <v>208</v>
      </c>
      <c r="D640" s="118">
        <v>1101</v>
      </c>
      <c r="E640" s="111">
        <v>110</v>
      </c>
      <c r="F640" s="111">
        <v>110</v>
      </c>
      <c r="G640" s="111">
        <v>110</v>
      </c>
    </row>
    <row r="641" spans="1:7" ht="31.5" x14ac:dyDescent="0.25">
      <c r="A641" s="110" t="s">
        <v>620</v>
      </c>
      <c r="B641" s="116" t="s">
        <v>621</v>
      </c>
      <c r="C641" s="117" t="s">
        <v>184</v>
      </c>
      <c r="D641" s="118">
        <v>0</v>
      </c>
      <c r="E641" s="111">
        <v>275</v>
      </c>
      <c r="F641" s="111">
        <v>75</v>
      </c>
      <c r="G641" s="111">
        <v>75</v>
      </c>
    </row>
    <row r="642" spans="1:7" ht="31.5" x14ac:dyDescent="0.25">
      <c r="A642" s="110" t="s">
        <v>622</v>
      </c>
      <c r="B642" s="116" t="s">
        <v>623</v>
      </c>
      <c r="C642" s="117" t="s">
        <v>184</v>
      </c>
      <c r="D642" s="118">
        <v>0</v>
      </c>
      <c r="E642" s="111">
        <v>75</v>
      </c>
      <c r="F642" s="111">
        <v>75</v>
      </c>
      <c r="G642" s="111">
        <v>75</v>
      </c>
    </row>
    <row r="643" spans="1:7" ht="31.5" x14ac:dyDescent="0.25">
      <c r="A643" s="110" t="s">
        <v>191</v>
      </c>
      <c r="B643" s="116" t="s">
        <v>623</v>
      </c>
      <c r="C643" s="117" t="s">
        <v>192</v>
      </c>
      <c r="D643" s="118">
        <v>0</v>
      </c>
      <c r="E643" s="111">
        <v>75</v>
      </c>
      <c r="F643" s="111">
        <v>75</v>
      </c>
      <c r="G643" s="111">
        <v>75</v>
      </c>
    </row>
    <row r="644" spans="1:7" x14ac:dyDescent="0.25">
      <c r="A644" s="110" t="s">
        <v>615</v>
      </c>
      <c r="B644" s="116" t="s">
        <v>623</v>
      </c>
      <c r="C644" s="117" t="s">
        <v>192</v>
      </c>
      <c r="D644" s="118">
        <v>1101</v>
      </c>
      <c r="E644" s="111">
        <v>75</v>
      </c>
      <c r="F644" s="111">
        <v>75</v>
      </c>
      <c r="G644" s="111">
        <v>75</v>
      </c>
    </row>
    <row r="645" spans="1:7" ht="31.5" x14ac:dyDescent="0.25">
      <c r="A645" s="110" t="s">
        <v>791</v>
      </c>
      <c r="B645" s="116" t="s">
        <v>792</v>
      </c>
      <c r="C645" s="117" t="s">
        <v>184</v>
      </c>
      <c r="D645" s="118">
        <v>0</v>
      </c>
      <c r="E645" s="111">
        <v>200</v>
      </c>
      <c r="F645" s="111">
        <v>0</v>
      </c>
      <c r="G645" s="111">
        <v>0</v>
      </c>
    </row>
    <row r="646" spans="1:7" ht="31.5" x14ac:dyDescent="0.25">
      <c r="A646" s="110" t="s">
        <v>191</v>
      </c>
      <c r="B646" s="116" t="s">
        <v>792</v>
      </c>
      <c r="C646" s="117" t="s">
        <v>192</v>
      </c>
      <c r="D646" s="118">
        <v>0</v>
      </c>
      <c r="E646" s="111">
        <v>200</v>
      </c>
      <c r="F646" s="111">
        <v>0</v>
      </c>
      <c r="G646" s="111">
        <v>0</v>
      </c>
    </row>
    <row r="647" spans="1:7" x14ac:dyDescent="0.25">
      <c r="A647" s="110" t="s">
        <v>615</v>
      </c>
      <c r="B647" s="116" t="s">
        <v>792</v>
      </c>
      <c r="C647" s="117" t="s">
        <v>192</v>
      </c>
      <c r="D647" s="118">
        <v>1101</v>
      </c>
      <c r="E647" s="111">
        <v>200</v>
      </c>
      <c r="F647" s="111">
        <v>0</v>
      </c>
      <c r="G647" s="111">
        <v>0</v>
      </c>
    </row>
    <row r="648" spans="1:7" x14ac:dyDescent="0.25">
      <c r="A648" s="110" t="s">
        <v>624</v>
      </c>
      <c r="B648" s="116" t="s">
        <v>625</v>
      </c>
      <c r="C648" s="117" t="s">
        <v>184</v>
      </c>
      <c r="D648" s="118">
        <v>0</v>
      </c>
      <c r="E648" s="111">
        <v>1415.8</v>
      </c>
      <c r="F648" s="111">
        <v>512</v>
      </c>
      <c r="G648" s="111">
        <v>512</v>
      </c>
    </row>
    <row r="649" spans="1:7" ht="31.5" x14ac:dyDescent="0.25">
      <c r="A649" s="110" t="s">
        <v>626</v>
      </c>
      <c r="B649" s="116" t="s">
        <v>627</v>
      </c>
      <c r="C649" s="117" t="s">
        <v>184</v>
      </c>
      <c r="D649" s="118">
        <v>0</v>
      </c>
      <c r="E649" s="111">
        <v>1415.8</v>
      </c>
      <c r="F649" s="111">
        <v>512</v>
      </c>
      <c r="G649" s="111">
        <v>512</v>
      </c>
    </row>
    <row r="650" spans="1:7" ht="31.5" x14ac:dyDescent="0.25">
      <c r="A650" s="110" t="s">
        <v>628</v>
      </c>
      <c r="B650" s="116" t="s">
        <v>629</v>
      </c>
      <c r="C650" s="117" t="s">
        <v>184</v>
      </c>
      <c r="D650" s="118">
        <v>0</v>
      </c>
      <c r="E650" s="111">
        <v>1415.8</v>
      </c>
      <c r="F650" s="111">
        <v>512</v>
      </c>
      <c r="G650" s="111">
        <v>512</v>
      </c>
    </row>
    <row r="651" spans="1:7" x14ac:dyDescent="0.25">
      <c r="A651" s="110" t="s">
        <v>207</v>
      </c>
      <c r="B651" s="116" t="s">
        <v>629</v>
      </c>
      <c r="C651" s="117" t="s">
        <v>208</v>
      </c>
      <c r="D651" s="118">
        <v>0</v>
      </c>
      <c r="E651" s="111">
        <v>1415.8</v>
      </c>
      <c r="F651" s="111">
        <v>512</v>
      </c>
      <c r="G651" s="111">
        <v>512</v>
      </c>
    </row>
    <row r="652" spans="1:7" x14ac:dyDescent="0.25">
      <c r="A652" s="110" t="s">
        <v>630</v>
      </c>
      <c r="B652" s="116" t="s">
        <v>629</v>
      </c>
      <c r="C652" s="117" t="s">
        <v>208</v>
      </c>
      <c r="D652" s="118">
        <v>1003</v>
      </c>
      <c r="E652" s="111">
        <v>1415.8</v>
      </c>
      <c r="F652" s="111">
        <v>512</v>
      </c>
      <c r="G652" s="111">
        <v>512</v>
      </c>
    </row>
    <row r="653" spans="1:7" ht="63" x14ac:dyDescent="0.25">
      <c r="A653" s="110" t="s">
        <v>631</v>
      </c>
      <c r="B653" s="116" t="s">
        <v>632</v>
      </c>
      <c r="C653" s="117" t="s">
        <v>184</v>
      </c>
      <c r="D653" s="118">
        <v>0</v>
      </c>
      <c r="E653" s="111">
        <v>84</v>
      </c>
      <c r="F653" s="111">
        <v>84</v>
      </c>
      <c r="G653" s="111">
        <v>84</v>
      </c>
    </row>
    <row r="654" spans="1:7" ht="47.25" x14ac:dyDescent="0.25">
      <c r="A654" s="110" t="s">
        <v>633</v>
      </c>
      <c r="B654" s="116" t="s">
        <v>634</v>
      </c>
      <c r="C654" s="117" t="s">
        <v>184</v>
      </c>
      <c r="D654" s="118">
        <v>0</v>
      </c>
      <c r="E654" s="111">
        <v>84</v>
      </c>
      <c r="F654" s="111">
        <v>84</v>
      </c>
      <c r="G654" s="111">
        <v>84</v>
      </c>
    </row>
    <row r="655" spans="1:7" ht="31.5" x14ac:dyDescent="0.25">
      <c r="A655" s="110" t="s">
        <v>635</v>
      </c>
      <c r="B655" s="116" t="s">
        <v>636</v>
      </c>
      <c r="C655" s="117" t="s">
        <v>184</v>
      </c>
      <c r="D655" s="118">
        <v>0</v>
      </c>
      <c r="E655" s="111">
        <v>21</v>
      </c>
      <c r="F655" s="111">
        <v>21</v>
      </c>
      <c r="G655" s="111">
        <v>21</v>
      </c>
    </row>
    <row r="656" spans="1:7" ht="31.5" x14ac:dyDescent="0.25">
      <c r="A656" s="110" t="s">
        <v>191</v>
      </c>
      <c r="B656" s="116" t="s">
        <v>636</v>
      </c>
      <c r="C656" s="117" t="s">
        <v>192</v>
      </c>
      <c r="D656" s="118">
        <v>0</v>
      </c>
      <c r="E656" s="111">
        <v>21</v>
      </c>
      <c r="F656" s="111">
        <v>21</v>
      </c>
      <c r="G656" s="111">
        <v>21</v>
      </c>
    </row>
    <row r="657" spans="1:7" x14ac:dyDescent="0.25">
      <c r="A657" s="110" t="s">
        <v>608</v>
      </c>
      <c r="B657" s="116" t="s">
        <v>636</v>
      </c>
      <c r="C657" s="117" t="s">
        <v>192</v>
      </c>
      <c r="D657" s="118">
        <v>707</v>
      </c>
      <c r="E657" s="111">
        <v>21</v>
      </c>
      <c r="F657" s="111">
        <v>21</v>
      </c>
      <c r="G657" s="111">
        <v>21</v>
      </c>
    </row>
    <row r="658" spans="1:7" ht="31.5" x14ac:dyDescent="0.25">
      <c r="A658" s="110" t="s">
        <v>637</v>
      </c>
      <c r="B658" s="116" t="s">
        <v>638</v>
      </c>
      <c r="C658" s="117" t="s">
        <v>184</v>
      </c>
      <c r="D658" s="118">
        <v>0</v>
      </c>
      <c r="E658" s="111">
        <v>63</v>
      </c>
      <c r="F658" s="111">
        <v>63</v>
      </c>
      <c r="G658" s="111">
        <v>63</v>
      </c>
    </row>
    <row r="659" spans="1:7" ht="31.5" x14ac:dyDescent="0.25">
      <c r="A659" s="110" t="s">
        <v>191</v>
      </c>
      <c r="B659" s="116" t="s">
        <v>638</v>
      </c>
      <c r="C659" s="117" t="s">
        <v>192</v>
      </c>
      <c r="D659" s="118">
        <v>0</v>
      </c>
      <c r="E659" s="111">
        <v>63</v>
      </c>
      <c r="F659" s="111">
        <v>63</v>
      </c>
      <c r="G659" s="111">
        <v>63</v>
      </c>
    </row>
    <row r="660" spans="1:7" x14ac:dyDescent="0.25">
      <c r="A660" s="110" t="s">
        <v>608</v>
      </c>
      <c r="B660" s="116" t="s">
        <v>638</v>
      </c>
      <c r="C660" s="117" t="s">
        <v>192</v>
      </c>
      <c r="D660" s="118">
        <v>707</v>
      </c>
      <c r="E660" s="111">
        <v>63</v>
      </c>
      <c r="F660" s="111">
        <v>63</v>
      </c>
      <c r="G660" s="111">
        <v>63</v>
      </c>
    </row>
    <row r="661" spans="1:7" ht="31.5" x14ac:dyDescent="0.25">
      <c r="A661" s="110" t="s">
        <v>639</v>
      </c>
      <c r="B661" s="116" t="s">
        <v>640</v>
      </c>
      <c r="C661" s="117" t="s">
        <v>184</v>
      </c>
      <c r="D661" s="118">
        <v>0</v>
      </c>
      <c r="E661" s="111">
        <v>50</v>
      </c>
      <c r="F661" s="111">
        <v>50</v>
      </c>
      <c r="G661" s="111">
        <v>50</v>
      </c>
    </row>
    <row r="662" spans="1:7" ht="31.5" x14ac:dyDescent="0.25">
      <c r="A662" s="110" t="s">
        <v>641</v>
      </c>
      <c r="B662" s="116" t="s">
        <v>642</v>
      </c>
      <c r="C662" s="117" t="s">
        <v>184</v>
      </c>
      <c r="D662" s="118">
        <v>0</v>
      </c>
      <c r="E662" s="111">
        <v>45</v>
      </c>
      <c r="F662" s="111">
        <v>45</v>
      </c>
      <c r="G662" s="111">
        <v>45</v>
      </c>
    </row>
    <row r="663" spans="1:7" ht="31.5" x14ac:dyDescent="0.25">
      <c r="A663" s="110" t="s">
        <v>643</v>
      </c>
      <c r="B663" s="116" t="s">
        <v>644</v>
      </c>
      <c r="C663" s="117" t="s">
        <v>184</v>
      </c>
      <c r="D663" s="118">
        <v>0</v>
      </c>
      <c r="E663" s="111">
        <v>20</v>
      </c>
      <c r="F663" s="111">
        <v>20</v>
      </c>
      <c r="G663" s="111">
        <v>20</v>
      </c>
    </row>
    <row r="664" spans="1:7" ht="31.5" x14ac:dyDescent="0.25">
      <c r="A664" s="110" t="s">
        <v>191</v>
      </c>
      <c r="B664" s="116" t="s">
        <v>644</v>
      </c>
      <c r="C664" s="117" t="s">
        <v>192</v>
      </c>
      <c r="D664" s="118">
        <v>0</v>
      </c>
      <c r="E664" s="111">
        <v>20</v>
      </c>
      <c r="F664" s="111">
        <v>20</v>
      </c>
      <c r="G664" s="111">
        <v>20</v>
      </c>
    </row>
    <row r="665" spans="1:7" x14ac:dyDescent="0.25">
      <c r="A665" s="110" t="s">
        <v>460</v>
      </c>
      <c r="B665" s="116" t="s">
        <v>644</v>
      </c>
      <c r="C665" s="117" t="s">
        <v>192</v>
      </c>
      <c r="D665" s="118">
        <v>412</v>
      </c>
      <c r="E665" s="111">
        <v>20</v>
      </c>
      <c r="F665" s="111">
        <v>20</v>
      </c>
      <c r="G665" s="111">
        <v>20</v>
      </c>
    </row>
    <row r="666" spans="1:7" ht="31.5" x14ac:dyDescent="0.25">
      <c r="A666" s="110" t="s">
        <v>645</v>
      </c>
      <c r="B666" s="116" t="s">
        <v>646</v>
      </c>
      <c r="C666" s="117" t="s">
        <v>184</v>
      </c>
      <c r="D666" s="118">
        <v>0</v>
      </c>
      <c r="E666" s="111">
        <v>25</v>
      </c>
      <c r="F666" s="111">
        <v>25</v>
      </c>
      <c r="G666" s="111">
        <v>25</v>
      </c>
    </row>
    <row r="667" spans="1:7" ht="31.5" x14ac:dyDescent="0.25">
      <c r="A667" s="110" t="s">
        <v>191</v>
      </c>
      <c r="B667" s="116" t="s">
        <v>646</v>
      </c>
      <c r="C667" s="117" t="s">
        <v>192</v>
      </c>
      <c r="D667" s="118">
        <v>0</v>
      </c>
      <c r="E667" s="111">
        <v>25</v>
      </c>
      <c r="F667" s="111">
        <v>25</v>
      </c>
      <c r="G667" s="111">
        <v>25</v>
      </c>
    </row>
    <row r="668" spans="1:7" x14ac:dyDescent="0.25">
      <c r="A668" s="110" t="s">
        <v>460</v>
      </c>
      <c r="B668" s="116" t="s">
        <v>646</v>
      </c>
      <c r="C668" s="117" t="s">
        <v>192</v>
      </c>
      <c r="D668" s="118">
        <v>412</v>
      </c>
      <c r="E668" s="111">
        <v>25</v>
      </c>
      <c r="F668" s="111">
        <v>25</v>
      </c>
      <c r="G668" s="111">
        <v>25</v>
      </c>
    </row>
    <row r="669" spans="1:7" ht="47.25" x14ac:dyDescent="0.25">
      <c r="A669" s="110" t="s">
        <v>647</v>
      </c>
      <c r="B669" s="116" t="s">
        <v>648</v>
      </c>
      <c r="C669" s="117" t="s">
        <v>184</v>
      </c>
      <c r="D669" s="118">
        <v>0</v>
      </c>
      <c r="E669" s="111">
        <v>5</v>
      </c>
      <c r="F669" s="111">
        <v>5</v>
      </c>
      <c r="G669" s="111">
        <v>5</v>
      </c>
    </row>
    <row r="670" spans="1:7" ht="31.5" x14ac:dyDescent="0.25">
      <c r="A670" s="110" t="s">
        <v>649</v>
      </c>
      <c r="B670" s="116" t="s">
        <v>650</v>
      </c>
      <c r="C670" s="117" t="s">
        <v>184</v>
      </c>
      <c r="D670" s="118">
        <v>0</v>
      </c>
      <c r="E670" s="111">
        <v>5</v>
      </c>
      <c r="F670" s="111">
        <v>5</v>
      </c>
      <c r="G670" s="111">
        <v>5</v>
      </c>
    </row>
    <row r="671" spans="1:7" ht="31.5" x14ac:dyDescent="0.25">
      <c r="A671" s="110" t="s">
        <v>191</v>
      </c>
      <c r="B671" s="116" t="s">
        <v>650</v>
      </c>
      <c r="C671" s="117" t="s">
        <v>192</v>
      </c>
      <c r="D671" s="118">
        <v>0</v>
      </c>
      <c r="E671" s="111">
        <v>5</v>
      </c>
      <c r="F671" s="111">
        <v>5</v>
      </c>
      <c r="G671" s="111">
        <v>5</v>
      </c>
    </row>
    <row r="672" spans="1:7" x14ac:dyDescent="0.25">
      <c r="A672" s="110" t="s">
        <v>460</v>
      </c>
      <c r="B672" s="116" t="s">
        <v>650</v>
      </c>
      <c r="C672" s="117" t="s">
        <v>192</v>
      </c>
      <c r="D672" s="118">
        <v>412</v>
      </c>
      <c r="E672" s="111">
        <v>5</v>
      </c>
      <c r="F672" s="111">
        <v>5</v>
      </c>
      <c r="G672" s="111">
        <v>5</v>
      </c>
    </row>
    <row r="673" spans="1:7" ht="33.75" customHeight="1" x14ac:dyDescent="0.25">
      <c r="A673" s="108" t="s">
        <v>651</v>
      </c>
      <c r="B673" s="113" t="s">
        <v>652</v>
      </c>
      <c r="C673" s="114" t="s">
        <v>184</v>
      </c>
      <c r="D673" s="115">
        <v>0</v>
      </c>
      <c r="E673" s="109">
        <v>298.89999999999998</v>
      </c>
      <c r="F673" s="109">
        <v>262.5</v>
      </c>
      <c r="G673" s="109">
        <v>170.8</v>
      </c>
    </row>
    <row r="674" spans="1:7" ht="31.5" x14ac:dyDescent="0.25">
      <c r="A674" s="110" t="s">
        <v>651</v>
      </c>
      <c r="B674" s="116" t="s">
        <v>652</v>
      </c>
      <c r="C674" s="117" t="s">
        <v>184</v>
      </c>
      <c r="D674" s="118">
        <v>0</v>
      </c>
      <c r="E674" s="111">
        <v>298.89999999999998</v>
      </c>
      <c r="F674" s="111">
        <v>262.5</v>
      </c>
      <c r="G674" s="111">
        <v>170.8</v>
      </c>
    </row>
    <row r="675" spans="1:7" ht="47.25" x14ac:dyDescent="0.25">
      <c r="A675" s="110" t="s">
        <v>653</v>
      </c>
      <c r="B675" s="116" t="s">
        <v>654</v>
      </c>
      <c r="C675" s="117" t="s">
        <v>184</v>
      </c>
      <c r="D675" s="118">
        <v>0</v>
      </c>
      <c r="E675" s="111">
        <v>298.89999999999998</v>
      </c>
      <c r="F675" s="111">
        <v>262.5</v>
      </c>
      <c r="G675" s="111">
        <v>170.8</v>
      </c>
    </row>
    <row r="676" spans="1:7" ht="49.5" customHeight="1" x14ac:dyDescent="0.25">
      <c r="A676" s="110" t="s">
        <v>655</v>
      </c>
      <c r="B676" s="116" t="s">
        <v>656</v>
      </c>
      <c r="C676" s="117" t="s">
        <v>184</v>
      </c>
      <c r="D676" s="118">
        <v>0</v>
      </c>
      <c r="E676" s="111">
        <v>92</v>
      </c>
      <c r="F676" s="111">
        <v>92</v>
      </c>
      <c r="G676" s="111">
        <v>92</v>
      </c>
    </row>
    <row r="677" spans="1:7" x14ac:dyDescent="0.25">
      <c r="A677" s="110" t="s">
        <v>207</v>
      </c>
      <c r="B677" s="116" t="s">
        <v>656</v>
      </c>
      <c r="C677" s="117" t="s">
        <v>208</v>
      </c>
      <c r="D677" s="118">
        <v>0</v>
      </c>
      <c r="E677" s="111">
        <v>92</v>
      </c>
      <c r="F677" s="111">
        <v>92</v>
      </c>
      <c r="G677" s="111">
        <v>92</v>
      </c>
    </row>
    <row r="678" spans="1:7" x14ac:dyDescent="0.25">
      <c r="A678" s="110" t="s">
        <v>657</v>
      </c>
      <c r="B678" s="116" t="s">
        <v>656</v>
      </c>
      <c r="C678" s="117" t="s">
        <v>208</v>
      </c>
      <c r="D678" s="118">
        <v>909</v>
      </c>
      <c r="E678" s="111">
        <v>92</v>
      </c>
      <c r="F678" s="111">
        <v>92</v>
      </c>
      <c r="G678" s="111">
        <v>92</v>
      </c>
    </row>
    <row r="679" spans="1:7" ht="33" customHeight="1" x14ac:dyDescent="0.25">
      <c r="A679" s="110" t="s">
        <v>658</v>
      </c>
      <c r="B679" s="116" t="s">
        <v>659</v>
      </c>
      <c r="C679" s="117" t="s">
        <v>184</v>
      </c>
      <c r="D679" s="118">
        <v>0</v>
      </c>
      <c r="E679" s="111">
        <v>23</v>
      </c>
      <c r="F679" s="111">
        <v>23</v>
      </c>
      <c r="G679" s="111">
        <v>23</v>
      </c>
    </row>
    <row r="680" spans="1:7" ht="31.5" x14ac:dyDescent="0.25">
      <c r="A680" s="110" t="s">
        <v>191</v>
      </c>
      <c r="B680" s="116" t="s">
        <v>659</v>
      </c>
      <c r="C680" s="117" t="s">
        <v>192</v>
      </c>
      <c r="D680" s="118">
        <v>0</v>
      </c>
      <c r="E680" s="111">
        <v>23</v>
      </c>
      <c r="F680" s="111">
        <v>23</v>
      </c>
      <c r="G680" s="111">
        <v>23</v>
      </c>
    </row>
    <row r="681" spans="1:7" x14ac:dyDescent="0.25">
      <c r="A681" s="110" t="s">
        <v>657</v>
      </c>
      <c r="B681" s="116" t="s">
        <v>659</v>
      </c>
      <c r="C681" s="117" t="s">
        <v>192</v>
      </c>
      <c r="D681" s="118">
        <v>909</v>
      </c>
      <c r="E681" s="111">
        <v>23</v>
      </c>
      <c r="F681" s="111">
        <v>23</v>
      </c>
      <c r="G681" s="111">
        <v>23</v>
      </c>
    </row>
    <row r="682" spans="1:7" ht="31.5" x14ac:dyDescent="0.25">
      <c r="A682" s="110" t="s">
        <v>660</v>
      </c>
      <c r="B682" s="116" t="s">
        <v>661</v>
      </c>
      <c r="C682" s="117" t="s">
        <v>184</v>
      </c>
      <c r="D682" s="118">
        <v>0</v>
      </c>
      <c r="E682" s="111">
        <v>183.9</v>
      </c>
      <c r="F682" s="111">
        <v>147.5</v>
      </c>
      <c r="G682" s="111">
        <v>55.8</v>
      </c>
    </row>
    <row r="683" spans="1:7" ht="31.5" x14ac:dyDescent="0.25">
      <c r="A683" s="110" t="s">
        <v>191</v>
      </c>
      <c r="B683" s="116" t="s">
        <v>661</v>
      </c>
      <c r="C683" s="117" t="s">
        <v>192</v>
      </c>
      <c r="D683" s="118">
        <v>0</v>
      </c>
      <c r="E683" s="111">
        <v>183.9</v>
      </c>
      <c r="F683" s="111">
        <v>147.5</v>
      </c>
      <c r="G683" s="111">
        <v>55.8</v>
      </c>
    </row>
    <row r="684" spans="1:7" x14ac:dyDescent="0.25">
      <c r="A684" s="110" t="s">
        <v>657</v>
      </c>
      <c r="B684" s="116" t="s">
        <v>661</v>
      </c>
      <c r="C684" s="117" t="s">
        <v>192</v>
      </c>
      <c r="D684" s="118">
        <v>909</v>
      </c>
      <c r="E684" s="111">
        <v>183.9</v>
      </c>
      <c r="F684" s="111">
        <v>147.5</v>
      </c>
      <c r="G684" s="111">
        <v>55.8</v>
      </c>
    </row>
    <row r="685" spans="1:7" ht="47.25" x14ac:dyDescent="0.25">
      <c r="A685" s="110" t="s">
        <v>662</v>
      </c>
      <c r="B685" s="116" t="s">
        <v>663</v>
      </c>
      <c r="C685" s="117" t="s">
        <v>184</v>
      </c>
      <c r="D685" s="118">
        <v>0</v>
      </c>
      <c r="E685" s="111">
        <v>265</v>
      </c>
      <c r="F685" s="111">
        <v>235</v>
      </c>
      <c r="G685" s="111">
        <v>235</v>
      </c>
    </row>
    <row r="686" spans="1:7" ht="47.25" x14ac:dyDescent="0.25">
      <c r="A686" s="110" t="s">
        <v>664</v>
      </c>
      <c r="B686" s="116" t="s">
        <v>665</v>
      </c>
      <c r="C686" s="117" t="s">
        <v>184</v>
      </c>
      <c r="D686" s="118">
        <v>0</v>
      </c>
      <c r="E686" s="111">
        <v>65</v>
      </c>
      <c r="F686" s="111">
        <v>65</v>
      </c>
      <c r="G686" s="111">
        <v>65</v>
      </c>
    </row>
    <row r="687" spans="1:7" ht="63" x14ac:dyDescent="0.25">
      <c r="A687" s="110" t="s">
        <v>666</v>
      </c>
      <c r="B687" s="116" t="s">
        <v>667</v>
      </c>
      <c r="C687" s="117" t="s">
        <v>184</v>
      </c>
      <c r="D687" s="118">
        <v>0</v>
      </c>
      <c r="E687" s="111">
        <v>60</v>
      </c>
      <c r="F687" s="111">
        <v>60</v>
      </c>
      <c r="G687" s="111">
        <v>60</v>
      </c>
    </row>
    <row r="688" spans="1:7" ht="47.25" x14ac:dyDescent="0.25">
      <c r="A688" s="110" t="s">
        <v>668</v>
      </c>
      <c r="B688" s="116" t="s">
        <v>669</v>
      </c>
      <c r="C688" s="117" t="s">
        <v>184</v>
      </c>
      <c r="D688" s="118">
        <v>0</v>
      </c>
      <c r="E688" s="111">
        <v>60</v>
      </c>
      <c r="F688" s="111">
        <v>60</v>
      </c>
      <c r="G688" s="111">
        <v>60</v>
      </c>
    </row>
    <row r="689" spans="1:7" ht="31.5" x14ac:dyDescent="0.25">
      <c r="A689" s="110" t="s">
        <v>191</v>
      </c>
      <c r="B689" s="116" t="s">
        <v>669</v>
      </c>
      <c r="C689" s="117" t="s">
        <v>192</v>
      </c>
      <c r="D689" s="118">
        <v>0</v>
      </c>
      <c r="E689" s="111">
        <v>60</v>
      </c>
      <c r="F689" s="111">
        <v>60</v>
      </c>
      <c r="G689" s="111">
        <v>60</v>
      </c>
    </row>
    <row r="690" spans="1:7" x14ac:dyDescent="0.25">
      <c r="A690" s="110" t="s">
        <v>309</v>
      </c>
      <c r="B690" s="116" t="s">
        <v>669</v>
      </c>
      <c r="C690" s="117" t="s">
        <v>192</v>
      </c>
      <c r="D690" s="118">
        <v>801</v>
      </c>
      <c r="E690" s="111">
        <v>60</v>
      </c>
      <c r="F690" s="111">
        <v>60</v>
      </c>
      <c r="G690" s="111">
        <v>60</v>
      </c>
    </row>
    <row r="691" spans="1:7" ht="67.5" customHeight="1" x14ac:dyDescent="0.25">
      <c r="A691" s="110" t="s">
        <v>670</v>
      </c>
      <c r="B691" s="116" t="s">
        <v>671</v>
      </c>
      <c r="C691" s="117" t="s">
        <v>184</v>
      </c>
      <c r="D691" s="118">
        <v>0</v>
      </c>
      <c r="E691" s="111">
        <v>5</v>
      </c>
      <c r="F691" s="111">
        <v>5</v>
      </c>
      <c r="G691" s="111">
        <v>5</v>
      </c>
    </row>
    <row r="692" spans="1:7" ht="31.5" x14ac:dyDescent="0.25">
      <c r="A692" s="110" t="s">
        <v>672</v>
      </c>
      <c r="B692" s="116" t="s">
        <v>673</v>
      </c>
      <c r="C692" s="117" t="s">
        <v>184</v>
      </c>
      <c r="D692" s="118">
        <v>0</v>
      </c>
      <c r="E692" s="111">
        <v>5</v>
      </c>
      <c r="F692" s="111">
        <v>5</v>
      </c>
      <c r="G692" s="111">
        <v>5</v>
      </c>
    </row>
    <row r="693" spans="1:7" ht="31.5" x14ac:dyDescent="0.25">
      <c r="A693" s="110" t="s">
        <v>191</v>
      </c>
      <c r="B693" s="116" t="s">
        <v>673</v>
      </c>
      <c r="C693" s="117" t="s">
        <v>192</v>
      </c>
      <c r="D693" s="118">
        <v>0</v>
      </c>
      <c r="E693" s="111">
        <v>5</v>
      </c>
      <c r="F693" s="111">
        <v>5</v>
      </c>
      <c r="G693" s="111">
        <v>5</v>
      </c>
    </row>
    <row r="694" spans="1:7" x14ac:dyDescent="0.25">
      <c r="A694" s="110" t="s">
        <v>674</v>
      </c>
      <c r="B694" s="116" t="s">
        <v>673</v>
      </c>
      <c r="C694" s="117" t="s">
        <v>192</v>
      </c>
      <c r="D694" s="118">
        <v>1006</v>
      </c>
      <c r="E694" s="111">
        <v>5</v>
      </c>
      <c r="F694" s="111">
        <v>5</v>
      </c>
      <c r="G694" s="111">
        <v>5</v>
      </c>
    </row>
    <row r="695" spans="1:7" ht="47.25" x14ac:dyDescent="0.25">
      <c r="A695" s="110" t="s">
        <v>675</v>
      </c>
      <c r="B695" s="116" t="s">
        <v>676</v>
      </c>
      <c r="C695" s="117" t="s">
        <v>184</v>
      </c>
      <c r="D695" s="118">
        <v>0</v>
      </c>
      <c r="E695" s="111">
        <v>200</v>
      </c>
      <c r="F695" s="111">
        <v>170</v>
      </c>
      <c r="G695" s="111">
        <v>170</v>
      </c>
    </row>
    <row r="696" spans="1:7" ht="47.25" x14ac:dyDescent="0.25">
      <c r="A696" s="110" t="s">
        <v>677</v>
      </c>
      <c r="B696" s="116" t="s">
        <v>678</v>
      </c>
      <c r="C696" s="117" t="s">
        <v>184</v>
      </c>
      <c r="D696" s="118">
        <v>0</v>
      </c>
      <c r="E696" s="111">
        <v>200</v>
      </c>
      <c r="F696" s="111">
        <v>170</v>
      </c>
      <c r="G696" s="111">
        <v>170</v>
      </c>
    </row>
    <row r="697" spans="1:7" ht="31.5" x14ac:dyDescent="0.25">
      <c r="A697" s="110" t="s">
        <v>679</v>
      </c>
      <c r="B697" s="116" t="s">
        <v>680</v>
      </c>
      <c r="C697" s="117" t="s">
        <v>184</v>
      </c>
      <c r="D697" s="118">
        <v>0</v>
      </c>
      <c r="E697" s="111">
        <v>5</v>
      </c>
      <c r="F697" s="111">
        <v>5</v>
      </c>
      <c r="G697" s="111">
        <v>5</v>
      </c>
    </row>
    <row r="698" spans="1:7" ht="31.5" x14ac:dyDescent="0.25">
      <c r="A698" s="110" t="s">
        <v>191</v>
      </c>
      <c r="B698" s="116" t="s">
        <v>680</v>
      </c>
      <c r="C698" s="117" t="s">
        <v>192</v>
      </c>
      <c r="D698" s="118">
        <v>0</v>
      </c>
      <c r="E698" s="111">
        <v>5</v>
      </c>
      <c r="F698" s="111">
        <v>5</v>
      </c>
      <c r="G698" s="111">
        <v>5</v>
      </c>
    </row>
    <row r="699" spans="1:7" x14ac:dyDescent="0.25">
      <c r="A699" s="110" t="s">
        <v>674</v>
      </c>
      <c r="B699" s="116" t="s">
        <v>680</v>
      </c>
      <c r="C699" s="117" t="s">
        <v>192</v>
      </c>
      <c r="D699" s="118">
        <v>1006</v>
      </c>
      <c r="E699" s="111">
        <v>5</v>
      </c>
      <c r="F699" s="111">
        <v>5</v>
      </c>
      <c r="G699" s="111">
        <v>5</v>
      </c>
    </row>
    <row r="700" spans="1:7" ht="31.5" x14ac:dyDescent="0.25">
      <c r="A700" s="110" t="s">
        <v>681</v>
      </c>
      <c r="B700" s="116" t="s">
        <v>682</v>
      </c>
      <c r="C700" s="117" t="s">
        <v>184</v>
      </c>
      <c r="D700" s="118">
        <v>0</v>
      </c>
      <c r="E700" s="111">
        <v>30</v>
      </c>
      <c r="F700" s="111">
        <v>30</v>
      </c>
      <c r="G700" s="111">
        <v>30</v>
      </c>
    </row>
    <row r="701" spans="1:7" ht="31.5" x14ac:dyDescent="0.25">
      <c r="A701" s="110" t="s">
        <v>191</v>
      </c>
      <c r="B701" s="116" t="s">
        <v>682</v>
      </c>
      <c r="C701" s="117" t="s">
        <v>192</v>
      </c>
      <c r="D701" s="118">
        <v>0</v>
      </c>
      <c r="E701" s="111">
        <v>30</v>
      </c>
      <c r="F701" s="111">
        <v>30</v>
      </c>
      <c r="G701" s="111">
        <v>30</v>
      </c>
    </row>
    <row r="702" spans="1:7" x14ac:dyDescent="0.25">
      <c r="A702" s="110" t="s">
        <v>674</v>
      </c>
      <c r="B702" s="116" t="s">
        <v>682</v>
      </c>
      <c r="C702" s="117" t="s">
        <v>192</v>
      </c>
      <c r="D702" s="118">
        <v>1006</v>
      </c>
      <c r="E702" s="111">
        <v>30</v>
      </c>
      <c r="F702" s="111">
        <v>30</v>
      </c>
      <c r="G702" s="111">
        <v>30</v>
      </c>
    </row>
    <row r="703" spans="1:7" ht="31.5" x14ac:dyDescent="0.25">
      <c r="A703" s="110" t="s">
        <v>683</v>
      </c>
      <c r="B703" s="116" t="s">
        <v>684</v>
      </c>
      <c r="C703" s="117" t="s">
        <v>184</v>
      </c>
      <c r="D703" s="118">
        <v>0</v>
      </c>
      <c r="E703" s="111">
        <v>30</v>
      </c>
      <c r="F703" s="111">
        <v>30</v>
      </c>
      <c r="G703" s="111">
        <v>30</v>
      </c>
    </row>
    <row r="704" spans="1:7" ht="31.5" x14ac:dyDescent="0.25">
      <c r="A704" s="110" t="s">
        <v>191</v>
      </c>
      <c r="B704" s="116" t="s">
        <v>684</v>
      </c>
      <c r="C704" s="117" t="s">
        <v>192</v>
      </c>
      <c r="D704" s="118">
        <v>0</v>
      </c>
      <c r="E704" s="111">
        <v>30</v>
      </c>
      <c r="F704" s="111">
        <v>30</v>
      </c>
      <c r="G704" s="111">
        <v>30</v>
      </c>
    </row>
    <row r="705" spans="1:7" x14ac:dyDescent="0.25">
      <c r="A705" s="110" t="s">
        <v>674</v>
      </c>
      <c r="B705" s="116" t="s">
        <v>684</v>
      </c>
      <c r="C705" s="117" t="s">
        <v>192</v>
      </c>
      <c r="D705" s="118">
        <v>1006</v>
      </c>
      <c r="E705" s="111">
        <v>30</v>
      </c>
      <c r="F705" s="111">
        <v>30</v>
      </c>
      <c r="G705" s="111">
        <v>30</v>
      </c>
    </row>
    <row r="706" spans="1:7" ht="31.5" x14ac:dyDescent="0.25">
      <c r="A706" s="110" t="s">
        <v>685</v>
      </c>
      <c r="B706" s="116" t="s">
        <v>686</v>
      </c>
      <c r="C706" s="117" t="s">
        <v>184</v>
      </c>
      <c r="D706" s="118">
        <v>0</v>
      </c>
      <c r="E706" s="111">
        <v>5</v>
      </c>
      <c r="F706" s="111">
        <v>5</v>
      </c>
      <c r="G706" s="111">
        <v>5</v>
      </c>
    </row>
    <row r="707" spans="1:7" ht="31.5" x14ac:dyDescent="0.25">
      <c r="A707" s="110" t="s">
        <v>191</v>
      </c>
      <c r="B707" s="116" t="s">
        <v>686</v>
      </c>
      <c r="C707" s="117" t="s">
        <v>192</v>
      </c>
      <c r="D707" s="118">
        <v>0</v>
      </c>
      <c r="E707" s="111">
        <v>5</v>
      </c>
      <c r="F707" s="111">
        <v>5</v>
      </c>
      <c r="G707" s="111">
        <v>5</v>
      </c>
    </row>
    <row r="708" spans="1:7" x14ac:dyDescent="0.25">
      <c r="A708" s="110" t="s">
        <v>674</v>
      </c>
      <c r="B708" s="116" t="s">
        <v>686</v>
      </c>
      <c r="C708" s="117" t="s">
        <v>192</v>
      </c>
      <c r="D708" s="118">
        <v>1006</v>
      </c>
      <c r="E708" s="111">
        <v>5</v>
      </c>
      <c r="F708" s="111">
        <v>5</v>
      </c>
      <c r="G708" s="111">
        <v>5</v>
      </c>
    </row>
    <row r="709" spans="1:7" ht="31.5" x14ac:dyDescent="0.25">
      <c r="A709" s="110" t="s">
        <v>687</v>
      </c>
      <c r="B709" s="116" t="s">
        <v>688</v>
      </c>
      <c r="C709" s="117" t="s">
        <v>184</v>
      </c>
      <c r="D709" s="118">
        <v>0</v>
      </c>
      <c r="E709" s="111">
        <v>10</v>
      </c>
      <c r="F709" s="111">
        <v>10</v>
      </c>
      <c r="G709" s="111">
        <v>10</v>
      </c>
    </row>
    <row r="710" spans="1:7" ht="31.5" x14ac:dyDescent="0.25">
      <c r="A710" s="110" t="s">
        <v>191</v>
      </c>
      <c r="B710" s="116" t="s">
        <v>688</v>
      </c>
      <c r="C710" s="117" t="s">
        <v>192</v>
      </c>
      <c r="D710" s="118">
        <v>0</v>
      </c>
      <c r="E710" s="111">
        <v>10</v>
      </c>
      <c r="F710" s="111">
        <v>10</v>
      </c>
      <c r="G710" s="111">
        <v>10</v>
      </c>
    </row>
    <row r="711" spans="1:7" x14ac:dyDescent="0.25">
      <c r="A711" s="110" t="s">
        <v>674</v>
      </c>
      <c r="B711" s="116" t="s">
        <v>688</v>
      </c>
      <c r="C711" s="117" t="s">
        <v>192</v>
      </c>
      <c r="D711" s="118">
        <v>1006</v>
      </c>
      <c r="E711" s="111">
        <v>10</v>
      </c>
      <c r="F711" s="111">
        <v>10</v>
      </c>
      <c r="G711" s="111">
        <v>10</v>
      </c>
    </row>
    <row r="712" spans="1:7" ht="65.25" customHeight="1" x14ac:dyDescent="0.25">
      <c r="A712" s="110" t="s">
        <v>689</v>
      </c>
      <c r="B712" s="116" t="s">
        <v>690</v>
      </c>
      <c r="C712" s="117" t="s">
        <v>184</v>
      </c>
      <c r="D712" s="118">
        <v>0</v>
      </c>
      <c r="E712" s="111">
        <v>120</v>
      </c>
      <c r="F712" s="111">
        <v>90</v>
      </c>
      <c r="G712" s="111">
        <v>90</v>
      </c>
    </row>
    <row r="713" spans="1:7" ht="31.5" x14ac:dyDescent="0.25">
      <c r="A713" s="110" t="s">
        <v>191</v>
      </c>
      <c r="B713" s="116" t="s">
        <v>690</v>
      </c>
      <c r="C713" s="117" t="s">
        <v>192</v>
      </c>
      <c r="D713" s="118">
        <v>0</v>
      </c>
      <c r="E713" s="111">
        <v>120</v>
      </c>
      <c r="F713" s="111">
        <v>90</v>
      </c>
      <c r="G713" s="111">
        <v>90</v>
      </c>
    </row>
    <row r="714" spans="1:7" x14ac:dyDescent="0.25">
      <c r="A714" s="110" t="s">
        <v>674</v>
      </c>
      <c r="B714" s="116" t="s">
        <v>690</v>
      </c>
      <c r="C714" s="117" t="s">
        <v>192</v>
      </c>
      <c r="D714" s="118">
        <v>1006</v>
      </c>
      <c r="E714" s="111">
        <v>120</v>
      </c>
      <c r="F714" s="111">
        <v>90</v>
      </c>
      <c r="G714" s="111">
        <v>90</v>
      </c>
    </row>
    <row r="715" spans="1:7" x14ac:dyDescent="0.25">
      <c r="A715" s="110" t="s">
        <v>691</v>
      </c>
      <c r="B715" s="116" t="s">
        <v>692</v>
      </c>
      <c r="C715" s="117" t="s">
        <v>184</v>
      </c>
      <c r="D715" s="118">
        <v>0</v>
      </c>
      <c r="E715" s="111">
        <v>10646.2</v>
      </c>
      <c r="F715" s="111">
        <v>19862.2</v>
      </c>
      <c r="G715" s="111">
        <v>18343.2</v>
      </c>
    </row>
    <row r="716" spans="1:7" ht="31.5" x14ac:dyDescent="0.25">
      <c r="A716" s="110" t="s">
        <v>693</v>
      </c>
      <c r="B716" s="116" t="s">
        <v>694</v>
      </c>
      <c r="C716" s="117" t="s">
        <v>184</v>
      </c>
      <c r="D716" s="118">
        <v>0</v>
      </c>
      <c r="E716" s="111">
        <v>4025.7</v>
      </c>
      <c r="F716" s="111">
        <v>3165.5</v>
      </c>
      <c r="G716" s="111">
        <v>3097.4</v>
      </c>
    </row>
    <row r="717" spans="1:7" ht="31.5" x14ac:dyDescent="0.25">
      <c r="A717" s="110" t="s">
        <v>695</v>
      </c>
      <c r="B717" s="116" t="s">
        <v>696</v>
      </c>
      <c r="C717" s="117" t="s">
        <v>184</v>
      </c>
      <c r="D717" s="118">
        <v>0</v>
      </c>
      <c r="E717" s="111">
        <v>3196.5</v>
      </c>
      <c r="F717" s="111">
        <v>2548.6</v>
      </c>
      <c r="G717" s="111">
        <v>2493.4</v>
      </c>
    </row>
    <row r="718" spans="1:7" ht="21" customHeight="1" x14ac:dyDescent="0.25">
      <c r="A718" s="110" t="s">
        <v>337</v>
      </c>
      <c r="B718" s="116" t="s">
        <v>697</v>
      </c>
      <c r="C718" s="117" t="s">
        <v>184</v>
      </c>
      <c r="D718" s="118">
        <v>0</v>
      </c>
      <c r="E718" s="111">
        <v>3196.5</v>
      </c>
      <c r="F718" s="111">
        <v>2548.6</v>
      </c>
      <c r="G718" s="111">
        <v>2493.4</v>
      </c>
    </row>
    <row r="719" spans="1:7" ht="65.25" customHeight="1" x14ac:dyDescent="0.25">
      <c r="A719" s="110" t="s">
        <v>205</v>
      </c>
      <c r="B719" s="116" t="s">
        <v>697</v>
      </c>
      <c r="C719" s="117" t="s">
        <v>206</v>
      </c>
      <c r="D719" s="118">
        <v>0</v>
      </c>
      <c r="E719" s="111">
        <v>3196.5</v>
      </c>
      <c r="F719" s="111">
        <v>2548.6</v>
      </c>
      <c r="G719" s="111">
        <v>2493.4</v>
      </c>
    </row>
    <row r="720" spans="1:7" ht="47.25" x14ac:dyDescent="0.25">
      <c r="A720" s="110" t="s">
        <v>698</v>
      </c>
      <c r="B720" s="116" t="s">
        <v>697</v>
      </c>
      <c r="C720" s="117" t="s">
        <v>206</v>
      </c>
      <c r="D720" s="118">
        <v>103</v>
      </c>
      <c r="E720" s="111">
        <v>3196.5</v>
      </c>
      <c r="F720" s="111">
        <v>2548.6</v>
      </c>
      <c r="G720" s="111">
        <v>2493.4</v>
      </c>
    </row>
    <row r="721" spans="1:7" ht="31.5" x14ac:dyDescent="0.25">
      <c r="A721" s="110" t="s">
        <v>699</v>
      </c>
      <c r="B721" s="116" t="s">
        <v>700</v>
      </c>
      <c r="C721" s="117" t="s">
        <v>184</v>
      </c>
      <c r="D721" s="118">
        <v>0</v>
      </c>
      <c r="E721" s="111">
        <v>829.2</v>
      </c>
      <c r="F721" s="111">
        <v>616.9</v>
      </c>
      <c r="G721" s="111">
        <v>604</v>
      </c>
    </row>
    <row r="722" spans="1:7" ht="20.25" customHeight="1" x14ac:dyDescent="0.25">
      <c r="A722" s="110" t="s">
        <v>337</v>
      </c>
      <c r="B722" s="116" t="s">
        <v>701</v>
      </c>
      <c r="C722" s="117" t="s">
        <v>184</v>
      </c>
      <c r="D722" s="118">
        <v>0</v>
      </c>
      <c r="E722" s="111">
        <v>829.2</v>
      </c>
      <c r="F722" s="111">
        <v>616.9</v>
      </c>
      <c r="G722" s="111">
        <v>604</v>
      </c>
    </row>
    <row r="723" spans="1:7" ht="63.75" customHeight="1" x14ac:dyDescent="0.25">
      <c r="A723" s="110" t="s">
        <v>205</v>
      </c>
      <c r="B723" s="116" t="s">
        <v>701</v>
      </c>
      <c r="C723" s="117" t="s">
        <v>206</v>
      </c>
      <c r="D723" s="118">
        <v>0</v>
      </c>
      <c r="E723" s="111">
        <v>761.5</v>
      </c>
      <c r="F723" s="111">
        <v>606.9</v>
      </c>
      <c r="G723" s="111">
        <v>594</v>
      </c>
    </row>
    <row r="724" spans="1:7" ht="47.25" x14ac:dyDescent="0.25">
      <c r="A724" s="110" t="s">
        <v>698</v>
      </c>
      <c r="B724" s="116" t="s">
        <v>701</v>
      </c>
      <c r="C724" s="117" t="s">
        <v>206</v>
      </c>
      <c r="D724" s="118">
        <v>103</v>
      </c>
      <c r="E724" s="111">
        <v>761.5</v>
      </c>
      <c r="F724" s="111">
        <v>606.9</v>
      </c>
      <c r="G724" s="111">
        <v>594</v>
      </c>
    </row>
    <row r="725" spans="1:7" ht="31.5" x14ac:dyDescent="0.25">
      <c r="A725" s="110" t="s">
        <v>191</v>
      </c>
      <c r="B725" s="116" t="s">
        <v>701</v>
      </c>
      <c r="C725" s="117" t="s">
        <v>192</v>
      </c>
      <c r="D725" s="118">
        <v>0</v>
      </c>
      <c r="E725" s="111">
        <v>67.7</v>
      </c>
      <c r="F725" s="111">
        <v>10</v>
      </c>
      <c r="G725" s="111">
        <v>10</v>
      </c>
    </row>
    <row r="726" spans="1:7" ht="47.25" x14ac:dyDescent="0.25">
      <c r="A726" s="110" t="s">
        <v>698</v>
      </c>
      <c r="B726" s="116" t="s">
        <v>701</v>
      </c>
      <c r="C726" s="117" t="s">
        <v>192</v>
      </c>
      <c r="D726" s="118">
        <v>103</v>
      </c>
      <c r="E726" s="111">
        <v>67.7</v>
      </c>
      <c r="F726" s="111">
        <v>10</v>
      </c>
      <c r="G726" s="111">
        <v>10</v>
      </c>
    </row>
    <row r="727" spans="1:7" ht="31.5" x14ac:dyDescent="0.25">
      <c r="A727" s="110" t="s">
        <v>702</v>
      </c>
      <c r="B727" s="116" t="s">
        <v>703</v>
      </c>
      <c r="C727" s="117" t="s">
        <v>184</v>
      </c>
      <c r="D727" s="118">
        <v>0</v>
      </c>
      <c r="E727" s="111">
        <v>5515.5</v>
      </c>
      <c r="F727" s="111">
        <v>4583.6000000000004</v>
      </c>
      <c r="G727" s="111">
        <v>3317.7</v>
      </c>
    </row>
    <row r="728" spans="1:7" ht="31.5" x14ac:dyDescent="0.25">
      <c r="A728" s="110" t="s">
        <v>704</v>
      </c>
      <c r="B728" s="116" t="s">
        <v>705</v>
      </c>
      <c r="C728" s="117" t="s">
        <v>184</v>
      </c>
      <c r="D728" s="118">
        <v>0</v>
      </c>
      <c r="E728" s="111">
        <v>2991.6</v>
      </c>
      <c r="F728" s="111">
        <v>2385.3000000000002</v>
      </c>
      <c r="G728" s="111">
        <v>2333.6</v>
      </c>
    </row>
    <row r="729" spans="1:7" ht="18.75" customHeight="1" x14ac:dyDescent="0.25">
      <c r="A729" s="110" t="s">
        <v>337</v>
      </c>
      <c r="B729" s="116" t="s">
        <v>706</v>
      </c>
      <c r="C729" s="117" t="s">
        <v>184</v>
      </c>
      <c r="D729" s="118">
        <v>0</v>
      </c>
      <c r="E729" s="111">
        <v>2991.6</v>
      </c>
      <c r="F729" s="111">
        <v>2385.3000000000002</v>
      </c>
      <c r="G729" s="111">
        <v>2333.6</v>
      </c>
    </row>
    <row r="730" spans="1:7" ht="66" customHeight="1" x14ac:dyDescent="0.25">
      <c r="A730" s="110" t="s">
        <v>205</v>
      </c>
      <c r="B730" s="116" t="s">
        <v>706</v>
      </c>
      <c r="C730" s="117" t="s">
        <v>206</v>
      </c>
      <c r="D730" s="118">
        <v>0</v>
      </c>
      <c r="E730" s="111">
        <v>2991.6</v>
      </c>
      <c r="F730" s="111">
        <v>2385.3000000000002</v>
      </c>
      <c r="G730" s="111">
        <v>2333.6</v>
      </c>
    </row>
    <row r="731" spans="1:7" ht="47.25" x14ac:dyDescent="0.25">
      <c r="A731" s="110" t="s">
        <v>427</v>
      </c>
      <c r="B731" s="116" t="s">
        <v>706</v>
      </c>
      <c r="C731" s="117" t="s">
        <v>206</v>
      </c>
      <c r="D731" s="118">
        <v>106</v>
      </c>
      <c r="E731" s="111">
        <v>2991.6</v>
      </c>
      <c r="F731" s="111">
        <v>2385.3000000000002</v>
      </c>
      <c r="G731" s="111">
        <v>2333.6</v>
      </c>
    </row>
    <row r="732" spans="1:7" ht="31.5" x14ac:dyDescent="0.25">
      <c r="A732" s="110" t="s">
        <v>707</v>
      </c>
      <c r="B732" s="116" t="s">
        <v>708</v>
      </c>
      <c r="C732" s="117" t="s">
        <v>184</v>
      </c>
      <c r="D732" s="118">
        <v>0</v>
      </c>
      <c r="E732" s="111">
        <v>2523.9</v>
      </c>
      <c r="F732" s="111">
        <v>2198.3000000000002</v>
      </c>
      <c r="G732" s="111">
        <v>984.1</v>
      </c>
    </row>
    <row r="733" spans="1:7" ht="18" customHeight="1" x14ac:dyDescent="0.25">
      <c r="A733" s="110" t="s">
        <v>337</v>
      </c>
      <c r="B733" s="116" t="s">
        <v>709</v>
      </c>
      <c r="C733" s="117" t="s">
        <v>184</v>
      </c>
      <c r="D733" s="118">
        <v>0</v>
      </c>
      <c r="E733" s="111">
        <v>1258.5999999999999</v>
      </c>
      <c r="F733" s="111">
        <v>1003.8</v>
      </c>
      <c r="G733" s="111">
        <v>984.1</v>
      </c>
    </row>
    <row r="734" spans="1:7" ht="65.25" customHeight="1" x14ac:dyDescent="0.25">
      <c r="A734" s="110" t="s">
        <v>205</v>
      </c>
      <c r="B734" s="116" t="s">
        <v>709</v>
      </c>
      <c r="C734" s="117" t="s">
        <v>206</v>
      </c>
      <c r="D734" s="118">
        <v>0</v>
      </c>
      <c r="E734" s="111">
        <v>1257.2</v>
      </c>
      <c r="F734" s="111">
        <v>1002.4</v>
      </c>
      <c r="G734" s="111">
        <v>980.7</v>
      </c>
    </row>
    <row r="735" spans="1:7" ht="47.25" x14ac:dyDescent="0.25">
      <c r="A735" s="110" t="s">
        <v>427</v>
      </c>
      <c r="B735" s="116" t="s">
        <v>709</v>
      </c>
      <c r="C735" s="117" t="s">
        <v>206</v>
      </c>
      <c r="D735" s="118">
        <v>106</v>
      </c>
      <c r="E735" s="111">
        <v>1257.2</v>
      </c>
      <c r="F735" s="111">
        <v>1002.4</v>
      </c>
      <c r="G735" s="111">
        <v>980.7</v>
      </c>
    </row>
    <row r="736" spans="1:7" ht="31.5" x14ac:dyDescent="0.25">
      <c r="A736" s="110" t="s">
        <v>191</v>
      </c>
      <c r="B736" s="116" t="s">
        <v>709</v>
      </c>
      <c r="C736" s="117" t="s">
        <v>192</v>
      </c>
      <c r="D736" s="118">
        <v>0</v>
      </c>
      <c r="E736" s="111">
        <v>1.4</v>
      </c>
      <c r="F736" s="111">
        <v>1.4</v>
      </c>
      <c r="G736" s="111">
        <v>3.4</v>
      </c>
    </row>
    <row r="737" spans="1:7" ht="47.25" x14ac:dyDescent="0.25">
      <c r="A737" s="110" t="s">
        <v>427</v>
      </c>
      <c r="B737" s="116" t="s">
        <v>709</v>
      </c>
      <c r="C737" s="117" t="s">
        <v>192</v>
      </c>
      <c r="D737" s="118">
        <v>106</v>
      </c>
      <c r="E737" s="111">
        <v>1.4</v>
      </c>
      <c r="F737" s="111">
        <v>1.4</v>
      </c>
      <c r="G737" s="111">
        <v>3.4</v>
      </c>
    </row>
    <row r="738" spans="1:7" ht="31.5" x14ac:dyDescent="0.25">
      <c r="A738" s="110" t="s">
        <v>710</v>
      </c>
      <c r="B738" s="116" t="s">
        <v>711</v>
      </c>
      <c r="C738" s="117" t="s">
        <v>184</v>
      </c>
      <c r="D738" s="118">
        <v>0</v>
      </c>
      <c r="E738" s="111">
        <v>1265.3</v>
      </c>
      <c r="F738" s="111">
        <v>1194.5</v>
      </c>
      <c r="G738" s="111">
        <v>0</v>
      </c>
    </row>
    <row r="739" spans="1:7" ht="66" customHeight="1" x14ac:dyDescent="0.25">
      <c r="A739" s="110" t="s">
        <v>205</v>
      </c>
      <c r="B739" s="116" t="s">
        <v>711</v>
      </c>
      <c r="C739" s="117" t="s">
        <v>206</v>
      </c>
      <c r="D739" s="118">
        <v>0</v>
      </c>
      <c r="E739" s="111">
        <v>1186.4000000000001</v>
      </c>
      <c r="F739" s="111">
        <v>1186.4000000000001</v>
      </c>
      <c r="G739" s="111">
        <v>0</v>
      </c>
    </row>
    <row r="740" spans="1:7" ht="47.25" x14ac:dyDescent="0.25">
      <c r="A740" s="110" t="s">
        <v>427</v>
      </c>
      <c r="B740" s="116" t="s">
        <v>711</v>
      </c>
      <c r="C740" s="117" t="s">
        <v>206</v>
      </c>
      <c r="D740" s="118">
        <v>106</v>
      </c>
      <c r="E740" s="111">
        <v>1186.4000000000001</v>
      </c>
      <c r="F740" s="111">
        <v>1186.4000000000001</v>
      </c>
      <c r="G740" s="111">
        <v>0</v>
      </c>
    </row>
    <row r="741" spans="1:7" ht="31.5" x14ac:dyDescent="0.25">
      <c r="A741" s="110" t="s">
        <v>191</v>
      </c>
      <c r="B741" s="116" t="s">
        <v>711</v>
      </c>
      <c r="C741" s="117" t="s">
        <v>192</v>
      </c>
      <c r="D741" s="118">
        <v>0</v>
      </c>
      <c r="E741" s="111">
        <v>78.900000000000006</v>
      </c>
      <c r="F741" s="111">
        <v>8.1</v>
      </c>
      <c r="G741" s="111">
        <v>0</v>
      </c>
    </row>
    <row r="742" spans="1:7" ht="47.25" x14ac:dyDescent="0.25">
      <c r="A742" s="110" t="s">
        <v>427</v>
      </c>
      <c r="B742" s="116" t="s">
        <v>711</v>
      </c>
      <c r="C742" s="117" t="s">
        <v>192</v>
      </c>
      <c r="D742" s="118">
        <v>106</v>
      </c>
      <c r="E742" s="111">
        <v>78.900000000000006</v>
      </c>
      <c r="F742" s="111">
        <v>8.1</v>
      </c>
      <c r="G742" s="111">
        <v>0</v>
      </c>
    </row>
    <row r="743" spans="1:7" x14ac:dyDescent="0.25">
      <c r="A743" s="110" t="s">
        <v>712</v>
      </c>
      <c r="B743" s="116" t="s">
        <v>713</v>
      </c>
      <c r="C743" s="117" t="s">
        <v>184</v>
      </c>
      <c r="D743" s="118">
        <v>0</v>
      </c>
      <c r="E743" s="111">
        <v>300</v>
      </c>
      <c r="F743" s="111">
        <v>300</v>
      </c>
      <c r="G743" s="111">
        <v>300</v>
      </c>
    </row>
    <row r="744" spans="1:7" ht="31.5" x14ac:dyDescent="0.25">
      <c r="A744" s="110" t="s">
        <v>714</v>
      </c>
      <c r="B744" s="116" t="s">
        <v>715</v>
      </c>
      <c r="C744" s="117" t="s">
        <v>184</v>
      </c>
      <c r="D744" s="118">
        <v>0</v>
      </c>
      <c r="E744" s="111">
        <v>300</v>
      </c>
      <c r="F744" s="111">
        <v>300</v>
      </c>
      <c r="G744" s="111">
        <v>300</v>
      </c>
    </row>
    <row r="745" spans="1:7" ht="31.5" x14ac:dyDescent="0.25">
      <c r="A745" s="110" t="s">
        <v>714</v>
      </c>
      <c r="B745" s="116" t="s">
        <v>715</v>
      </c>
      <c r="C745" s="117" t="s">
        <v>184</v>
      </c>
      <c r="D745" s="118">
        <v>0</v>
      </c>
      <c r="E745" s="111">
        <v>300</v>
      </c>
      <c r="F745" s="111">
        <v>300</v>
      </c>
      <c r="G745" s="111">
        <v>300</v>
      </c>
    </row>
    <row r="746" spans="1:7" x14ac:dyDescent="0.25">
      <c r="A746" s="110" t="s">
        <v>201</v>
      </c>
      <c r="B746" s="116" t="s">
        <v>715</v>
      </c>
      <c r="C746" s="117" t="s">
        <v>202</v>
      </c>
      <c r="D746" s="118">
        <v>0</v>
      </c>
      <c r="E746" s="111">
        <v>300</v>
      </c>
      <c r="F746" s="111">
        <v>300</v>
      </c>
      <c r="G746" s="111">
        <v>300</v>
      </c>
    </row>
    <row r="747" spans="1:7" x14ac:dyDescent="0.25">
      <c r="A747" s="110" t="s">
        <v>716</v>
      </c>
      <c r="B747" s="116" t="s">
        <v>715</v>
      </c>
      <c r="C747" s="117" t="s">
        <v>202</v>
      </c>
      <c r="D747" s="118">
        <v>111</v>
      </c>
      <c r="E747" s="111">
        <v>300</v>
      </c>
      <c r="F747" s="111">
        <v>300</v>
      </c>
      <c r="G747" s="111">
        <v>300</v>
      </c>
    </row>
    <row r="748" spans="1:7" ht="31.5" x14ac:dyDescent="0.25">
      <c r="A748" s="110" t="s">
        <v>717</v>
      </c>
      <c r="B748" s="116" t="s">
        <v>718</v>
      </c>
      <c r="C748" s="117" t="s">
        <v>184</v>
      </c>
      <c r="D748" s="118">
        <v>0</v>
      </c>
      <c r="E748" s="111">
        <v>155</v>
      </c>
      <c r="F748" s="111">
        <v>225</v>
      </c>
      <c r="G748" s="111">
        <v>40</v>
      </c>
    </row>
    <row r="749" spans="1:7" ht="63" x14ac:dyDescent="0.25">
      <c r="A749" s="110" t="s">
        <v>719</v>
      </c>
      <c r="B749" s="116" t="s">
        <v>720</v>
      </c>
      <c r="C749" s="117" t="s">
        <v>184</v>
      </c>
      <c r="D749" s="118">
        <v>0</v>
      </c>
      <c r="E749" s="111">
        <v>155</v>
      </c>
      <c r="F749" s="111">
        <v>225</v>
      </c>
      <c r="G749" s="111">
        <v>40</v>
      </c>
    </row>
    <row r="750" spans="1:7" ht="63" x14ac:dyDescent="0.25">
      <c r="A750" s="110" t="s">
        <v>272</v>
      </c>
      <c r="B750" s="116" t="s">
        <v>793</v>
      </c>
      <c r="C750" s="117" t="s">
        <v>184</v>
      </c>
      <c r="D750" s="118">
        <v>0</v>
      </c>
      <c r="E750" s="111">
        <v>155</v>
      </c>
      <c r="F750" s="111">
        <v>225</v>
      </c>
      <c r="G750" s="111">
        <v>40</v>
      </c>
    </row>
    <row r="751" spans="1:7" ht="31.5" x14ac:dyDescent="0.25">
      <c r="A751" s="110" t="s">
        <v>191</v>
      </c>
      <c r="B751" s="116" t="s">
        <v>793</v>
      </c>
      <c r="C751" s="117" t="s">
        <v>192</v>
      </c>
      <c r="D751" s="118">
        <v>0</v>
      </c>
      <c r="E751" s="111">
        <v>155</v>
      </c>
      <c r="F751" s="111">
        <v>225</v>
      </c>
      <c r="G751" s="111">
        <v>40</v>
      </c>
    </row>
    <row r="752" spans="1:7" x14ac:dyDescent="0.25">
      <c r="A752" s="110" t="s">
        <v>721</v>
      </c>
      <c r="B752" s="116" t="s">
        <v>793</v>
      </c>
      <c r="C752" s="117" t="s">
        <v>192</v>
      </c>
      <c r="D752" s="118">
        <v>204</v>
      </c>
      <c r="E752" s="111">
        <v>155</v>
      </c>
      <c r="F752" s="111">
        <v>225</v>
      </c>
      <c r="G752" s="111">
        <v>40</v>
      </c>
    </row>
    <row r="753" spans="1:7" ht="34.5" customHeight="1" x14ac:dyDescent="0.25">
      <c r="A753" s="110" t="s">
        <v>722</v>
      </c>
      <c r="B753" s="116" t="s">
        <v>723</v>
      </c>
      <c r="C753" s="117" t="s">
        <v>184</v>
      </c>
      <c r="D753" s="118">
        <v>0</v>
      </c>
      <c r="E753" s="111">
        <v>600</v>
      </c>
      <c r="F753" s="111">
        <v>11588.1</v>
      </c>
      <c r="G753" s="111">
        <v>11588.1</v>
      </c>
    </row>
    <row r="754" spans="1:7" ht="47.25" x14ac:dyDescent="0.25">
      <c r="A754" s="110" t="s">
        <v>724</v>
      </c>
      <c r="B754" s="116" t="s">
        <v>725</v>
      </c>
      <c r="C754" s="117" t="s">
        <v>184</v>
      </c>
      <c r="D754" s="118">
        <v>0</v>
      </c>
      <c r="E754" s="111">
        <v>0</v>
      </c>
      <c r="F754" s="111">
        <v>11588.1</v>
      </c>
      <c r="G754" s="111">
        <v>11588.1</v>
      </c>
    </row>
    <row r="755" spans="1:7" ht="31.5" x14ac:dyDescent="0.25">
      <c r="A755" s="110" t="s">
        <v>726</v>
      </c>
      <c r="B755" s="116" t="s">
        <v>727</v>
      </c>
      <c r="C755" s="117" t="s">
        <v>184</v>
      </c>
      <c r="D755" s="118">
        <v>0</v>
      </c>
      <c r="E755" s="111">
        <v>0</v>
      </c>
      <c r="F755" s="111">
        <v>11588.1</v>
      </c>
      <c r="G755" s="111">
        <v>11588.1</v>
      </c>
    </row>
    <row r="756" spans="1:7" x14ac:dyDescent="0.25">
      <c r="A756" s="110" t="s">
        <v>201</v>
      </c>
      <c r="B756" s="116" t="s">
        <v>727</v>
      </c>
      <c r="C756" s="117" t="s">
        <v>202</v>
      </c>
      <c r="D756" s="118">
        <v>0</v>
      </c>
      <c r="E756" s="111">
        <v>0</v>
      </c>
      <c r="F756" s="111">
        <v>11588.1</v>
      </c>
      <c r="G756" s="111">
        <v>11588.1</v>
      </c>
    </row>
    <row r="757" spans="1:7" x14ac:dyDescent="0.25">
      <c r="A757" s="110" t="s">
        <v>348</v>
      </c>
      <c r="B757" s="116" t="s">
        <v>727</v>
      </c>
      <c r="C757" s="117" t="s">
        <v>202</v>
      </c>
      <c r="D757" s="118">
        <v>113</v>
      </c>
      <c r="E757" s="111">
        <v>0</v>
      </c>
      <c r="F757" s="111">
        <v>11588.1</v>
      </c>
      <c r="G757" s="111">
        <v>11588.1</v>
      </c>
    </row>
    <row r="758" spans="1:7" ht="31.5" x14ac:dyDescent="0.25">
      <c r="A758" s="110" t="s">
        <v>728</v>
      </c>
      <c r="B758" s="116" t="s">
        <v>761</v>
      </c>
      <c r="C758" s="117" t="s">
        <v>184</v>
      </c>
      <c r="D758" s="118">
        <v>0</v>
      </c>
      <c r="E758" s="111">
        <v>600</v>
      </c>
      <c r="F758" s="111">
        <v>0</v>
      </c>
      <c r="G758" s="111">
        <v>0</v>
      </c>
    </row>
    <row r="759" spans="1:7" ht="63" x14ac:dyDescent="0.25">
      <c r="A759" s="110" t="s">
        <v>729</v>
      </c>
      <c r="B759" s="116" t="s">
        <v>762</v>
      </c>
      <c r="C759" s="117" t="s">
        <v>184</v>
      </c>
      <c r="D759" s="118">
        <v>0</v>
      </c>
      <c r="E759" s="111">
        <v>600</v>
      </c>
      <c r="F759" s="111">
        <v>0</v>
      </c>
      <c r="G759" s="111">
        <v>0</v>
      </c>
    </row>
    <row r="760" spans="1:7" ht="31.5" x14ac:dyDescent="0.25">
      <c r="A760" s="110" t="s">
        <v>191</v>
      </c>
      <c r="B760" s="116" t="s">
        <v>762</v>
      </c>
      <c r="C760" s="117" t="s">
        <v>192</v>
      </c>
      <c r="D760" s="118">
        <v>0</v>
      </c>
      <c r="E760" s="111">
        <v>600</v>
      </c>
      <c r="F760" s="111">
        <v>0</v>
      </c>
      <c r="G760" s="111">
        <v>0</v>
      </c>
    </row>
    <row r="761" spans="1:7" x14ac:dyDescent="0.25">
      <c r="A761" s="110" t="s">
        <v>348</v>
      </c>
      <c r="B761" s="116" t="s">
        <v>762</v>
      </c>
      <c r="C761" s="117" t="s">
        <v>192</v>
      </c>
      <c r="D761" s="118">
        <v>113</v>
      </c>
      <c r="E761" s="111">
        <v>600</v>
      </c>
      <c r="F761" s="111">
        <v>0</v>
      </c>
      <c r="G761" s="111">
        <v>0</v>
      </c>
    </row>
    <row r="762" spans="1:7" ht="63" x14ac:dyDescent="0.25">
      <c r="A762" s="110" t="s">
        <v>795</v>
      </c>
      <c r="B762" s="116" t="s">
        <v>796</v>
      </c>
      <c r="C762" s="117" t="s">
        <v>184</v>
      </c>
      <c r="D762" s="118">
        <v>0</v>
      </c>
      <c r="E762" s="111">
        <v>50</v>
      </c>
      <c r="F762" s="111">
        <v>0</v>
      </c>
      <c r="G762" s="111">
        <v>0</v>
      </c>
    </row>
    <row r="763" spans="1:7" ht="78.75" x14ac:dyDescent="0.25">
      <c r="A763" s="110" t="s">
        <v>797</v>
      </c>
      <c r="B763" s="116" t="s">
        <v>798</v>
      </c>
      <c r="C763" s="117" t="s">
        <v>184</v>
      </c>
      <c r="D763" s="118">
        <v>0</v>
      </c>
      <c r="E763" s="111">
        <v>50</v>
      </c>
      <c r="F763" s="111">
        <v>0</v>
      </c>
      <c r="G763" s="111">
        <v>0</v>
      </c>
    </row>
    <row r="764" spans="1:7" ht="63" x14ac:dyDescent="0.25">
      <c r="A764" s="110" t="s">
        <v>808</v>
      </c>
      <c r="B764" s="116" t="s">
        <v>799</v>
      </c>
      <c r="C764" s="117" t="s">
        <v>184</v>
      </c>
      <c r="D764" s="118">
        <v>0</v>
      </c>
      <c r="E764" s="111">
        <v>50</v>
      </c>
      <c r="F764" s="111">
        <v>0</v>
      </c>
      <c r="G764" s="111">
        <v>0</v>
      </c>
    </row>
    <row r="765" spans="1:7" x14ac:dyDescent="0.25">
      <c r="A765" s="110" t="s">
        <v>201</v>
      </c>
      <c r="B765" s="116" t="s">
        <v>799</v>
      </c>
      <c r="C765" s="117" t="s">
        <v>202</v>
      </c>
      <c r="D765" s="118">
        <v>0</v>
      </c>
      <c r="E765" s="111">
        <v>50</v>
      </c>
      <c r="F765" s="111">
        <v>0</v>
      </c>
      <c r="G765" s="111">
        <v>0</v>
      </c>
    </row>
    <row r="766" spans="1:7" x14ac:dyDescent="0.25">
      <c r="A766" s="110" t="s">
        <v>348</v>
      </c>
      <c r="B766" s="116" t="s">
        <v>799</v>
      </c>
      <c r="C766" s="117" t="s">
        <v>202</v>
      </c>
      <c r="D766" s="118">
        <v>113</v>
      </c>
      <c r="E766" s="111">
        <v>50</v>
      </c>
      <c r="F766" s="111">
        <v>0</v>
      </c>
      <c r="G766" s="111">
        <v>0</v>
      </c>
    </row>
    <row r="767" spans="1:7" x14ac:dyDescent="0.25">
      <c r="A767" s="145" t="s">
        <v>759</v>
      </c>
      <c r="B767" s="146"/>
      <c r="C767" s="146"/>
      <c r="D767" s="147"/>
      <c r="E767" s="109">
        <v>2308202.7999999998</v>
      </c>
      <c r="F767" s="109">
        <v>1976266.2</v>
      </c>
      <c r="G767" s="109">
        <v>1973627.8</v>
      </c>
    </row>
    <row r="771" spans="1:7" ht="15.75" customHeight="1" x14ac:dyDescent="0.25">
      <c r="A771" s="101" t="s">
        <v>124</v>
      </c>
      <c r="B771" s="102"/>
      <c r="C771" s="91"/>
      <c r="D771" s="91"/>
      <c r="F771" s="148" t="s">
        <v>0</v>
      </c>
      <c r="G771" s="148"/>
    </row>
  </sheetData>
  <autoFilter ref="A19:U767" xr:uid="{00000000-0009-0000-0000-000001000000}"/>
  <mergeCells count="6">
    <mergeCell ref="A767:D767"/>
    <mergeCell ref="F771:G771"/>
    <mergeCell ref="A15:G15"/>
    <mergeCell ref="A17:A18"/>
    <mergeCell ref="B17:D17"/>
    <mergeCell ref="E17:G17"/>
  </mergeCells>
  <pageMargins left="1.1811023622047245" right="0.39370078740157483" top="0.78740157480314965" bottom="0.78740157480314965" header="0.51181102362204722" footer="0.51181102362204722"/>
  <pageSetup paperSize="9" scale="68" orientation="portrait" r:id="rId1"/>
  <headerFooter differentFirst="1" alignWithMargins="0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2"/>
  <sheetViews>
    <sheetView showGridLines="0" view="pageBreakPreview" zoomScaleNormal="100" zoomScaleSheetLayoutView="100" workbookViewId="0">
      <selection activeCell="A14" sqref="A14:I14"/>
    </sheetView>
  </sheetViews>
  <sheetFormatPr defaultColWidth="9.140625" defaultRowHeight="12.75" x14ac:dyDescent="0.2"/>
  <cols>
    <col min="1" max="1" width="47.28515625" style="130" customWidth="1"/>
    <col min="2" max="2" width="5.42578125" style="133" customWidth="1"/>
    <col min="3" max="3" width="7" style="133" customWidth="1"/>
    <col min="4" max="4" width="9.5703125" style="133" customWidth="1"/>
    <col min="5" max="5" width="12.7109375" style="133" customWidth="1"/>
    <col min="6" max="6" width="8.140625" style="133" customWidth="1"/>
    <col min="7" max="7" width="11.85546875" style="130" customWidth="1"/>
    <col min="8" max="8" width="11.7109375" style="130" customWidth="1"/>
    <col min="9" max="9" width="11.5703125" style="130" customWidth="1"/>
    <col min="10" max="236" width="9.140625" style="130" customWidth="1"/>
    <col min="237" max="16384" width="9.140625" style="130"/>
  </cols>
  <sheetData>
    <row r="1" spans="1:9" ht="15.75" x14ac:dyDescent="0.25">
      <c r="A1" s="77"/>
      <c r="B1" s="82"/>
      <c r="C1" s="82"/>
      <c r="D1" s="82"/>
      <c r="E1" s="82"/>
      <c r="F1" s="82"/>
      <c r="G1" s="77"/>
      <c r="H1" s="77"/>
      <c r="I1" s="77"/>
    </row>
    <row r="2" spans="1:9" ht="15.75" x14ac:dyDescent="0.25">
      <c r="A2" s="77"/>
      <c r="B2" s="82"/>
      <c r="C2" s="82"/>
      <c r="D2" s="82"/>
      <c r="E2" s="82"/>
      <c r="F2" s="82"/>
      <c r="G2" s="77"/>
      <c r="H2" s="77"/>
      <c r="I2" s="77"/>
    </row>
    <row r="3" spans="1:9" ht="15.75" x14ac:dyDescent="0.25">
      <c r="A3" s="77"/>
      <c r="B3" s="82"/>
      <c r="C3" s="82"/>
      <c r="D3" s="82"/>
      <c r="E3" s="82"/>
      <c r="F3" s="82"/>
      <c r="G3" s="77"/>
      <c r="H3" s="77"/>
      <c r="I3" s="77"/>
    </row>
    <row r="4" spans="1:9" ht="15.75" x14ac:dyDescent="0.25">
      <c r="A4" s="77"/>
      <c r="B4" s="82"/>
      <c r="C4" s="82"/>
      <c r="D4" s="82"/>
      <c r="E4" s="82"/>
      <c r="F4" s="82"/>
      <c r="G4" s="77"/>
      <c r="H4" s="77"/>
      <c r="I4" s="77"/>
    </row>
    <row r="5" spans="1:9" ht="15.75" x14ac:dyDescent="0.25">
      <c r="A5" s="77"/>
      <c r="B5" s="82"/>
      <c r="C5" s="82"/>
      <c r="D5" s="82"/>
      <c r="E5" s="82"/>
      <c r="F5" s="82"/>
      <c r="G5" s="77"/>
      <c r="H5" s="77"/>
      <c r="I5" s="77"/>
    </row>
    <row r="6" spans="1:9" ht="15.75" x14ac:dyDescent="0.25">
      <c r="A6" s="77"/>
      <c r="B6" s="82"/>
      <c r="C6" s="82"/>
      <c r="D6" s="82"/>
      <c r="E6" s="82"/>
      <c r="F6" s="82"/>
      <c r="G6" s="77"/>
      <c r="H6" s="77"/>
      <c r="I6" s="77"/>
    </row>
    <row r="7" spans="1:9" ht="15.75" x14ac:dyDescent="0.25">
      <c r="A7" s="77"/>
      <c r="B7" s="82"/>
      <c r="C7" s="82"/>
      <c r="D7" s="82"/>
      <c r="E7" s="82"/>
      <c r="F7" s="82"/>
      <c r="G7" s="77"/>
      <c r="H7" s="77"/>
      <c r="I7" s="77"/>
    </row>
    <row r="8" spans="1:9" ht="15.75" x14ac:dyDescent="0.25">
      <c r="A8" s="83"/>
      <c r="B8" s="84"/>
      <c r="C8" s="84"/>
      <c r="D8" s="84"/>
      <c r="E8" s="84"/>
      <c r="F8" s="84"/>
      <c r="G8" s="83"/>
      <c r="H8" s="77"/>
      <c r="I8" s="77"/>
    </row>
    <row r="9" spans="1:9" ht="15.75" x14ac:dyDescent="0.25">
      <c r="A9" s="83"/>
      <c r="B9" s="84"/>
      <c r="C9" s="84"/>
      <c r="D9" s="84"/>
      <c r="E9" s="84"/>
      <c r="F9" s="84"/>
      <c r="G9" s="83"/>
      <c r="H9" s="77"/>
      <c r="I9" s="77"/>
    </row>
    <row r="10" spans="1:9" ht="15.75" x14ac:dyDescent="0.25">
      <c r="A10" s="83"/>
      <c r="B10" s="84"/>
      <c r="C10" s="84"/>
      <c r="D10" s="84"/>
      <c r="E10" s="84"/>
      <c r="F10" s="84"/>
      <c r="G10" s="83"/>
      <c r="H10" s="77"/>
      <c r="I10" s="77"/>
    </row>
    <row r="11" spans="1:9" ht="15.75" x14ac:dyDescent="0.25">
      <c r="A11" s="83"/>
      <c r="B11" s="84"/>
      <c r="C11" s="84"/>
      <c r="D11" s="84"/>
      <c r="E11" s="84"/>
      <c r="F11" s="84"/>
      <c r="G11" s="83"/>
      <c r="H11" s="77"/>
      <c r="I11" s="77"/>
    </row>
    <row r="12" spans="1:9" ht="15.75" x14ac:dyDescent="0.25">
      <c r="A12" s="83"/>
      <c r="B12" s="84"/>
      <c r="C12" s="84"/>
      <c r="D12" s="84"/>
      <c r="E12" s="84"/>
      <c r="F12" s="84"/>
      <c r="G12" s="83"/>
      <c r="H12" s="77"/>
      <c r="I12" s="77"/>
    </row>
    <row r="13" spans="1:9" ht="15.75" x14ac:dyDescent="0.25">
      <c r="A13" s="83"/>
      <c r="B13" s="84"/>
      <c r="C13" s="84"/>
      <c r="D13" s="84"/>
      <c r="E13" s="84"/>
      <c r="F13" s="84"/>
      <c r="G13" s="83"/>
      <c r="H13" s="77"/>
      <c r="I13" s="77"/>
    </row>
    <row r="14" spans="1:9" ht="35.25" customHeight="1" x14ac:dyDescent="0.3">
      <c r="A14" s="149" t="s">
        <v>766</v>
      </c>
      <c r="B14" s="149"/>
      <c r="C14" s="149"/>
      <c r="D14" s="149"/>
      <c r="E14" s="149"/>
      <c r="F14" s="149"/>
      <c r="G14" s="149"/>
      <c r="H14" s="149"/>
      <c r="I14" s="149"/>
    </row>
    <row r="15" spans="1:9" ht="16.5" customHeight="1" x14ac:dyDescent="0.2">
      <c r="A15" s="131"/>
      <c r="B15" s="132"/>
      <c r="C15" s="132"/>
      <c r="D15" s="132"/>
      <c r="E15" s="132"/>
      <c r="F15" s="132"/>
      <c r="G15" s="129"/>
      <c r="H15" s="129"/>
      <c r="I15" s="129"/>
    </row>
    <row r="16" spans="1:9" x14ac:dyDescent="0.2">
      <c r="A16" s="150" t="s">
        <v>752</v>
      </c>
      <c r="B16" s="156" t="s">
        <v>126</v>
      </c>
      <c r="C16" s="156"/>
      <c r="D16" s="156"/>
      <c r="E16" s="156"/>
      <c r="F16" s="156"/>
      <c r="G16" s="157" t="s">
        <v>106</v>
      </c>
      <c r="H16" s="157"/>
      <c r="I16" s="157"/>
    </row>
    <row r="17" spans="1:9" ht="24" x14ac:dyDescent="0.2">
      <c r="A17" s="150"/>
      <c r="B17" s="127" t="s">
        <v>763</v>
      </c>
      <c r="C17" s="127" t="s">
        <v>764</v>
      </c>
      <c r="D17" s="127" t="s">
        <v>765</v>
      </c>
      <c r="E17" s="127" t="s">
        <v>753</v>
      </c>
      <c r="F17" s="127" t="s">
        <v>754</v>
      </c>
      <c r="G17" s="79" t="s">
        <v>756</v>
      </c>
      <c r="H17" s="79" t="s">
        <v>757</v>
      </c>
      <c r="I17" s="79" t="s">
        <v>758</v>
      </c>
    </row>
    <row r="18" spans="1:9" s="107" customFormat="1" ht="15.75" x14ac:dyDescent="0.25">
      <c r="A18" s="85">
        <v>1</v>
      </c>
      <c r="B18" s="85">
        <v>2</v>
      </c>
      <c r="C18" s="85">
        <v>3</v>
      </c>
      <c r="D18" s="85">
        <v>4</v>
      </c>
      <c r="E18" s="85">
        <v>5</v>
      </c>
      <c r="F18" s="85">
        <v>6</v>
      </c>
      <c r="G18" s="128">
        <v>7</v>
      </c>
      <c r="H18" s="128">
        <v>8</v>
      </c>
      <c r="I18" s="128">
        <v>9</v>
      </c>
    </row>
    <row r="19" spans="1:9" ht="31.5" x14ac:dyDescent="0.25">
      <c r="A19" s="122" t="s">
        <v>730</v>
      </c>
      <c r="B19" s="123">
        <v>904</v>
      </c>
      <c r="C19" s="124">
        <v>0</v>
      </c>
      <c r="D19" s="124">
        <v>0</v>
      </c>
      <c r="E19" s="113" t="s">
        <v>184</v>
      </c>
      <c r="F19" s="114" t="s">
        <v>184</v>
      </c>
      <c r="G19" s="109">
        <v>94865.7</v>
      </c>
      <c r="H19" s="109">
        <v>74116.100000000006</v>
      </c>
      <c r="I19" s="109">
        <v>72742.5</v>
      </c>
    </row>
    <row r="20" spans="1:9" ht="15.75" x14ac:dyDescent="0.25">
      <c r="A20" s="119" t="s">
        <v>731</v>
      </c>
      <c r="B20" s="120">
        <v>904</v>
      </c>
      <c r="C20" s="121">
        <v>7</v>
      </c>
      <c r="D20" s="121">
        <v>0</v>
      </c>
      <c r="E20" s="116" t="s">
        <v>184</v>
      </c>
      <c r="F20" s="117" t="s">
        <v>184</v>
      </c>
      <c r="G20" s="111">
        <v>17938.900000000001</v>
      </c>
      <c r="H20" s="111">
        <v>15389.6</v>
      </c>
      <c r="I20" s="111">
        <v>14851.7</v>
      </c>
    </row>
    <row r="21" spans="1:9" ht="15.75" x14ac:dyDescent="0.25">
      <c r="A21" s="119" t="s">
        <v>250</v>
      </c>
      <c r="B21" s="120">
        <v>904</v>
      </c>
      <c r="C21" s="121">
        <v>7</v>
      </c>
      <c r="D21" s="121">
        <v>3</v>
      </c>
      <c r="E21" s="116" t="s">
        <v>184</v>
      </c>
      <c r="F21" s="117" t="s">
        <v>184</v>
      </c>
      <c r="G21" s="111">
        <v>17898.5</v>
      </c>
      <c r="H21" s="111">
        <v>15357.6</v>
      </c>
      <c r="I21" s="111">
        <v>14793.7</v>
      </c>
    </row>
    <row r="22" spans="1:9" ht="47.25" x14ac:dyDescent="0.25">
      <c r="A22" s="119" t="s">
        <v>301</v>
      </c>
      <c r="B22" s="120">
        <v>904</v>
      </c>
      <c r="C22" s="121">
        <v>7</v>
      </c>
      <c r="D22" s="121">
        <v>3</v>
      </c>
      <c r="E22" s="116" t="s">
        <v>302</v>
      </c>
      <c r="F22" s="117" t="s">
        <v>184</v>
      </c>
      <c r="G22" s="111">
        <v>17898.5</v>
      </c>
      <c r="H22" s="111">
        <v>15357.6</v>
      </c>
      <c r="I22" s="111">
        <v>14793.7</v>
      </c>
    </row>
    <row r="23" spans="1:9" ht="63" x14ac:dyDescent="0.25">
      <c r="A23" s="119" t="s">
        <v>303</v>
      </c>
      <c r="B23" s="120">
        <v>904</v>
      </c>
      <c r="C23" s="121">
        <v>7</v>
      </c>
      <c r="D23" s="121">
        <v>3</v>
      </c>
      <c r="E23" s="116" t="s">
        <v>304</v>
      </c>
      <c r="F23" s="117" t="s">
        <v>184</v>
      </c>
      <c r="G23" s="111">
        <v>17898.5</v>
      </c>
      <c r="H23" s="111">
        <v>15357.6</v>
      </c>
      <c r="I23" s="111">
        <v>14793.7</v>
      </c>
    </row>
    <row r="24" spans="1:9" ht="47.25" x14ac:dyDescent="0.25">
      <c r="A24" s="119" t="s">
        <v>327</v>
      </c>
      <c r="B24" s="120">
        <v>904</v>
      </c>
      <c r="C24" s="121">
        <v>7</v>
      </c>
      <c r="D24" s="121">
        <v>3</v>
      </c>
      <c r="E24" s="116" t="s">
        <v>328</v>
      </c>
      <c r="F24" s="117" t="s">
        <v>184</v>
      </c>
      <c r="G24" s="111">
        <v>17898.5</v>
      </c>
      <c r="H24" s="111">
        <v>15357.6</v>
      </c>
      <c r="I24" s="111">
        <v>14793.7</v>
      </c>
    </row>
    <row r="25" spans="1:9" ht="31.5" x14ac:dyDescent="0.25">
      <c r="A25" s="119" t="s">
        <v>329</v>
      </c>
      <c r="B25" s="120">
        <v>904</v>
      </c>
      <c r="C25" s="121">
        <v>7</v>
      </c>
      <c r="D25" s="121">
        <v>3</v>
      </c>
      <c r="E25" s="116" t="s">
        <v>330</v>
      </c>
      <c r="F25" s="117" t="s">
        <v>184</v>
      </c>
      <c r="G25" s="111">
        <v>21</v>
      </c>
      <c r="H25" s="111">
        <v>21</v>
      </c>
      <c r="I25" s="111">
        <v>21</v>
      </c>
    </row>
    <row r="26" spans="1:9" ht="31.5" x14ac:dyDescent="0.25">
      <c r="A26" s="119" t="s">
        <v>207</v>
      </c>
      <c r="B26" s="120">
        <v>904</v>
      </c>
      <c r="C26" s="121">
        <v>7</v>
      </c>
      <c r="D26" s="121">
        <v>3</v>
      </c>
      <c r="E26" s="116" t="s">
        <v>330</v>
      </c>
      <c r="F26" s="117" t="s">
        <v>208</v>
      </c>
      <c r="G26" s="111">
        <v>21</v>
      </c>
      <c r="H26" s="111">
        <v>21</v>
      </c>
      <c r="I26" s="111">
        <v>21</v>
      </c>
    </row>
    <row r="27" spans="1:9" ht="31.5" x14ac:dyDescent="0.25">
      <c r="A27" s="119" t="s">
        <v>199</v>
      </c>
      <c r="B27" s="120">
        <v>904</v>
      </c>
      <c r="C27" s="121">
        <v>7</v>
      </c>
      <c r="D27" s="121">
        <v>3</v>
      </c>
      <c r="E27" s="116" t="s">
        <v>332</v>
      </c>
      <c r="F27" s="117" t="s">
        <v>184</v>
      </c>
      <c r="G27" s="111">
        <v>17877.5</v>
      </c>
      <c r="H27" s="111">
        <v>15336.6</v>
      </c>
      <c r="I27" s="111">
        <v>14772.7</v>
      </c>
    </row>
    <row r="28" spans="1:9" ht="94.5" x14ac:dyDescent="0.25">
      <c r="A28" s="119" t="s">
        <v>205</v>
      </c>
      <c r="B28" s="120">
        <v>904</v>
      </c>
      <c r="C28" s="121">
        <v>7</v>
      </c>
      <c r="D28" s="121">
        <v>3</v>
      </c>
      <c r="E28" s="116" t="s">
        <v>332</v>
      </c>
      <c r="F28" s="117" t="s">
        <v>206</v>
      </c>
      <c r="G28" s="111">
        <v>16935.7</v>
      </c>
      <c r="H28" s="111">
        <v>14519.4</v>
      </c>
      <c r="I28" s="111">
        <v>14205</v>
      </c>
    </row>
    <row r="29" spans="1:9" ht="31.5" x14ac:dyDescent="0.25">
      <c r="A29" s="119" t="s">
        <v>191</v>
      </c>
      <c r="B29" s="120">
        <v>904</v>
      </c>
      <c r="C29" s="121">
        <v>7</v>
      </c>
      <c r="D29" s="121">
        <v>3</v>
      </c>
      <c r="E29" s="116" t="s">
        <v>332</v>
      </c>
      <c r="F29" s="117" t="s">
        <v>192</v>
      </c>
      <c r="G29" s="111">
        <v>857.1</v>
      </c>
      <c r="H29" s="111">
        <v>732.9</v>
      </c>
      <c r="I29" s="111">
        <v>483.4</v>
      </c>
    </row>
    <row r="30" spans="1:9" ht="15.75" x14ac:dyDescent="0.25">
      <c r="A30" s="119" t="s">
        <v>201</v>
      </c>
      <c r="B30" s="120">
        <v>904</v>
      </c>
      <c r="C30" s="121">
        <v>7</v>
      </c>
      <c r="D30" s="121">
        <v>3</v>
      </c>
      <c r="E30" s="116" t="s">
        <v>332</v>
      </c>
      <c r="F30" s="117" t="s">
        <v>202</v>
      </c>
      <c r="G30" s="111">
        <v>84.7</v>
      </c>
      <c r="H30" s="111">
        <v>84.3</v>
      </c>
      <c r="I30" s="111">
        <v>84.3</v>
      </c>
    </row>
    <row r="31" spans="1:9" ht="31.5" x14ac:dyDescent="0.25">
      <c r="A31" s="119" t="s">
        <v>198</v>
      </c>
      <c r="B31" s="120">
        <v>904</v>
      </c>
      <c r="C31" s="121">
        <v>7</v>
      </c>
      <c r="D31" s="121">
        <v>5</v>
      </c>
      <c r="E31" s="116" t="s">
        <v>184</v>
      </c>
      <c r="F31" s="117" t="s">
        <v>184</v>
      </c>
      <c r="G31" s="111">
        <v>40.4</v>
      </c>
      <c r="H31" s="111">
        <v>32</v>
      </c>
      <c r="I31" s="111">
        <v>58</v>
      </c>
    </row>
    <row r="32" spans="1:9" ht="47.25" x14ac:dyDescent="0.25">
      <c r="A32" s="119" t="s">
        <v>301</v>
      </c>
      <c r="B32" s="120">
        <v>904</v>
      </c>
      <c r="C32" s="121">
        <v>7</v>
      </c>
      <c r="D32" s="121">
        <v>5</v>
      </c>
      <c r="E32" s="116" t="s">
        <v>302</v>
      </c>
      <c r="F32" s="117" t="s">
        <v>184</v>
      </c>
      <c r="G32" s="111">
        <v>40.4</v>
      </c>
      <c r="H32" s="111">
        <v>32</v>
      </c>
      <c r="I32" s="111">
        <v>58</v>
      </c>
    </row>
    <row r="33" spans="1:9" ht="63" x14ac:dyDescent="0.25">
      <c r="A33" s="119" t="s">
        <v>303</v>
      </c>
      <c r="B33" s="120">
        <v>904</v>
      </c>
      <c r="C33" s="121">
        <v>7</v>
      </c>
      <c r="D33" s="121">
        <v>5</v>
      </c>
      <c r="E33" s="116" t="s">
        <v>304</v>
      </c>
      <c r="F33" s="117" t="s">
        <v>184</v>
      </c>
      <c r="G33" s="111">
        <v>40.4</v>
      </c>
      <c r="H33" s="111">
        <v>32</v>
      </c>
      <c r="I33" s="111">
        <v>58</v>
      </c>
    </row>
    <row r="34" spans="1:9" ht="15.75" x14ac:dyDescent="0.25">
      <c r="A34" s="119" t="s">
        <v>305</v>
      </c>
      <c r="B34" s="120">
        <v>904</v>
      </c>
      <c r="C34" s="121">
        <v>7</v>
      </c>
      <c r="D34" s="121">
        <v>5</v>
      </c>
      <c r="E34" s="116" t="s">
        <v>306</v>
      </c>
      <c r="F34" s="117" t="s">
        <v>184</v>
      </c>
      <c r="G34" s="111">
        <v>11.2</v>
      </c>
      <c r="H34" s="111">
        <v>10</v>
      </c>
      <c r="I34" s="111">
        <v>15</v>
      </c>
    </row>
    <row r="35" spans="1:9" ht="31.5" x14ac:dyDescent="0.25">
      <c r="A35" s="119" t="s">
        <v>196</v>
      </c>
      <c r="B35" s="120">
        <v>904</v>
      </c>
      <c r="C35" s="121">
        <v>7</v>
      </c>
      <c r="D35" s="121">
        <v>5</v>
      </c>
      <c r="E35" s="116" t="s">
        <v>307</v>
      </c>
      <c r="F35" s="117" t="s">
        <v>184</v>
      </c>
      <c r="G35" s="111">
        <v>11.2</v>
      </c>
      <c r="H35" s="111">
        <v>10</v>
      </c>
      <c r="I35" s="111">
        <v>15</v>
      </c>
    </row>
    <row r="36" spans="1:9" ht="31.5" x14ac:dyDescent="0.25">
      <c r="A36" s="119" t="s">
        <v>191</v>
      </c>
      <c r="B36" s="120">
        <v>904</v>
      </c>
      <c r="C36" s="121">
        <v>7</v>
      </c>
      <c r="D36" s="121">
        <v>5</v>
      </c>
      <c r="E36" s="116" t="s">
        <v>307</v>
      </c>
      <c r="F36" s="117" t="s">
        <v>192</v>
      </c>
      <c r="G36" s="111">
        <v>11.2</v>
      </c>
      <c r="H36" s="111">
        <v>10</v>
      </c>
      <c r="I36" s="111">
        <v>15</v>
      </c>
    </row>
    <row r="37" spans="1:9" ht="31.5" x14ac:dyDescent="0.25">
      <c r="A37" s="119" t="s">
        <v>317</v>
      </c>
      <c r="B37" s="120">
        <v>904</v>
      </c>
      <c r="C37" s="121">
        <v>7</v>
      </c>
      <c r="D37" s="121">
        <v>5</v>
      </c>
      <c r="E37" s="116" t="s">
        <v>318</v>
      </c>
      <c r="F37" s="117" t="s">
        <v>184</v>
      </c>
      <c r="G37" s="111">
        <v>17</v>
      </c>
      <c r="H37" s="111">
        <v>22</v>
      </c>
      <c r="I37" s="111">
        <v>25</v>
      </c>
    </row>
    <row r="38" spans="1:9" ht="31.5" x14ac:dyDescent="0.25">
      <c r="A38" s="119" t="s">
        <v>196</v>
      </c>
      <c r="B38" s="120">
        <v>904</v>
      </c>
      <c r="C38" s="121">
        <v>7</v>
      </c>
      <c r="D38" s="121">
        <v>5</v>
      </c>
      <c r="E38" s="116" t="s">
        <v>321</v>
      </c>
      <c r="F38" s="117" t="s">
        <v>184</v>
      </c>
      <c r="G38" s="111">
        <v>17</v>
      </c>
      <c r="H38" s="111">
        <v>22</v>
      </c>
      <c r="I38" s="111">
        <v>25</v>
      </c>
    </row>
    <row r="39" spans="1:9" ht="31.5" x14ac:dyDescent="0.25">
      <c r="A39" s="119" t="s">
        <v>191</v>
      </c>
      <c r="B39" s="120">
        <v>904</v>
      </c>
      <c r="C39" s="121">
        <v>7</v>
      </c>
      <c r="D39" s="121">
        <v>5</v>
      </c>
      <c r="E39" s="116" t="s">
        <v>321</v>
      </c>
      <c r="F39" s="117" t="s">
        <v>192</v>
      </c>
      <c r="G39" s="111">
        <v>17</v>
      </c>
      <c r="H39" s="111">
        <v>22</v>
      </c>
      <c r="I39" s="111">
        <v>25</v>
      </c>
    </row>
    <row r="40" spans="1:9" ht="47.25" x14ac:dyDescent="0.25">
      <c r="A40" s="119" t="s">
        <v>327</v>
      </c>
      <c r="B40" s="120">
        <v>904</v>
      </c>
      <c r="C40" s="121">
        <v>7</v>
      </c>
      <c r="D40" s="121">
        <v>5</v>
      </c>
      <c r="E40" s="116" t="s">
        <v>328</v>
      </c>
      <c r="F40" s="117" t="s">
        <v>184</v>
      </c>
      <c r="G40" s="111">
        <v>12.2</v>
      </c>
      <c r="H40" s="111">
        <v>0</v>
      </c>
      <c r="I40" s="111">
        <v>18</v>
      </c>
    </row>
    <row r="41" spans="1:9" ht="31.5" x14ac:dyDescent="0.25">
      <c r="A41" s="119" t="s">
        <v>196</v>
      </c>
      <c r="B41" s="120">
        <v>904</v>
      </c>
      <c r="C41" s="121">
        <v>7</v>
      </c>
      <c r="D41" s="121">
        <v>5</v>
      </c>
      <c r="E41" s="116" t="s">
        <v>331</v>
      </c>
      <c r="F41" s="117" t="s">
        <v>184</v>
      </c>
      <c r="G41" s="111">
        <v>12.2</v>
      </c>
      <c r="H41" s="111">
        <v>0</v>
      </c>
      <c r="I41" s="111">
        <v>18</v>
      </c>
    </row>
    <row r="42" spans="1:9" ht="31.5" x14ac:dyDescent="0.25">
      <c r="A42" s="119" t="s">
        <v>191</v>
      </c>
      <c r="B42" s="120">
        <v>904</v>
      </c>
      <c r="C42" s="121">
        <v>7</v>
      </c>
      <c r="D42" s="121">
        <v>5</v>
      </c>
      <c r="E42" s="116" t="s">
        <v>331</v>
      </c>
      <c r="F42" s="117" t="s">
        <v>192</v>
      </c>
      <c r="G42" s="111">
        <v>12.2</v>
      </c>
      <c r="H42" s="111">
        <v>0</v>
      </c>
      <c r="I42" s="111">
        <v>18</v>
      </c>
    </row>
    <row r="43" spans="1:9" ht="15.75" x14ac:dyDescent="0.25">
      <c r="A43" s="119" t="s">
        <v>732</v>
      </c>
      <c r="B43" s="120">
        <v>904</v>
      </c>
      <c r="C43" s="121">
        <v>8</v>
      </c>
      <c r="D43" s="121">
        <v>0</v>
      </c>
      <c r="E43" s="116" t="s">
        <v>184</v>
      </c>
      <c r="F43" s="117" t="s">
        <v>184</v>
      </c>
      <c r="G43" s="111">
        <v>76926.8</v>
      </c>
      <c r="H43" s="111">
        <v>58726.5</v>
      </c>
      <c r="I43" s="111">
        <v>57890.8</v>
      </c>
    </row>
    <row r="44" spans="1:9" ht="15.75" x14ac:dyDescent="0.25">
      <c r="A44" s="119" t="s">
        <v>309</v>
      </c>
      <c r="B44" s="120">
        <v>904</v>
      </c>
      <c r="C44" s="121">
        <v>8</v>
      </c>
      <c r="D44" s="121">
        <v>1</v>
      </c>
      <c r="E44" s="116" t="s">
        <v>184</v>
      </c>
      <c r="F44" s="117" t="s">
        <v>184</v>
      </c>
      <c r="G44" s="111">
        <v>74189.100000000006</v>
      </c>
      <c r="H44" s="111">
        <v>56545.1</v>
      </c>
      <c r="I44" s="111">
        <v>55755.9</v>
      </c>
    </row>
    <row r="45" spans="1:9" ht="47.25" x14ac:dyDescent="0.25">
      <c r="A45" s="119" t="s">
        <v>301</v>
      </c>
      <c r="B45" s="120">
        <v>904</v>
      </c>
      <c r="C45" s="121">
        <v>8</v>
      </c>
      <c r="D45" s="121">
        <v>1</v>
      </c>
      <c r="E45" s="116" t="s">
        <v>302</v>
      </c>
      <c r="F45" s="117" t="s">
        <v>184</v>
      </c>
      <c r="G45" s="111">
        <v>73246.7</v>
      </c>
      <c r="H45" s="111">
        <v>56403.8</v>
      </c>
      <c r="I45" s="111">
        <v>55368.1</v>
      </c>
    </row>
    <row r="46" spans="1:9" ht="63" x14ac:dyDescent="0.25">
      <c r="A46" s="119" t="s">
        <v>303</v>
      </c>
      <c r="B46" s="120">
        <v>904</v>
      </c>
      <c r="C46" s="121">
        <v>8</v>
      </c>
      <c r="D46" s="121">
        <v>1</v>
      </c>
      <c r="E46" s="116" t="s">
        <v>304</v>
      </c>
      <c r="F46" s="117" t="s">
        <v>184</v>
      </c>
      <c r="G46" s="111">
        <v>73246.7</v>
      </c>
      <c r="H46" s="111">
        <v>56403.8</v>
      </c>
      <c r="I46" s="111">
        <v>55368.1</v>
      </c>
    </row>
    <row r="47" spans="1:9" ht="15.75" x14ac:dyDescent="0.25">
      <c r="A47" s="119" t="s">
        <v>305</v>
      </c>
      <c r="B47" s="120">
        <v>904</v>
      </c>
      <c r="C47" s="121">
        <v>8</v>
      </c>
      <c r="D47" s="121">
        <v>1</v>
      </c>
      <c r="E47" s="116" t="s">
        <v>306</v>
      </c>
      <c r="F47" s="117" t="s">
        <v>184</v>
      </c>
      <c r="G47" s="111">
        <v>6645.5</v>
      </c>
      <c r="H47" s="111">
        <v>4171.8999999999996</v>
      </c>
      <c r="I47" s="111">
        <v>4088.4</v>
      </c>
    </row>
    <row r="48" spans="1:9" ht="31.5" x14ac:dyDescent="0.25">
      <c r="A48" s="119" t="s">
        <v>199</v>
      </c>
      <c r="B48" s="120">
        <v>904</v>
      </c>
      <c r="C48" s="121">
        <v>8</v>
      </c>
      <c r="D48" s="121">
        <v>1</v>
      </c>
      <c r="E48" s="116" t="s">
        <v>308</v>
      </c>
      <c r="F48" s="117" t="s">
        <v>184</v>
      </c>
      <c r="G48" s="111">
        <v>5145.5</v>
      </c>
      <c r="H48" s="111">
        <v>4171.8999999999996</v>
      </c>
      <c r="I48" s="111">
        <v>4088.4</v>
      </c>
    </row>
    <row r="49" spans="1:9" ht="94.5" x14ac:dyDescent="0.25">
      <c r="A49" s="119" t="s">
        <v>205</v>
      </c>
      <c r="B49" s="120">
        <v>904</v>
      </c>
      <c r="C49" s="121">
        <v>8</v>
      </c>
      <c r="D49" s="121">
        <v>1</v>
      </c>
      <c r="E49" s="116" t="s">
        <v>308</v>
      </c>
      <c r="F49" s="117" t="s">
        <v>206</v>
      </c>
      <c r="G49" s="111">
        <v>4415.3</v>
      </c>
      <c r="H49" s="111">
        <v>3802.4</v>
      </c>
      <c r="I49" s="111">
        <v>3720</v>
      </c>
    </row>
    <row r="50" spans="1:9" ht="31.5" x14ac:dyDescent="0.25">
      <c r="A50" s="119" t="s">
        <v>191</v>
      </c>
      <c r="B50" s="120">
        <v>904</v>
      </c>
      <c r="C50" s="121">
        <v>8</v>
      </c>
      <c r="D50" s="121">
        <v>1</v>
      </c>
      <c r="E50" s="116" t="s">
        <v>308</v>
      </c>
      <c r="F50" s="117" t="s">
        <v>192</v>
      </c>
      <c r="G50" s="111">
        <v>726.8</v>
      </c>
      <c r="H50" s="111">
        <v>366.2</v>
      </c>
      <c r="I50" s="111">
        <v>365.1</v>
      </c>
    </row>
    <row r="51" spans="1:9" ht="15.75" x14ac:dyDescent="0.25">
      <c r="A51" s="119" t="s">
        <v>201</v>
      </c>
      <c r="B51" s="120">
        <v>904</v>
      </c>
      <c r="C51" s="121">
        <v>8</v>
      </c>
      <c r="D51" s="121">
        <v>1</v>
      </c>
      <c r="E51" s="116" t="s">
        <v>308</v>
      </c>
      <c r="F51" s="117" t="s">
        <v>202</v>
      </c>
      <c r="G51" s="111">
        <v>3.4</v>
      </c>
      <c r="H51" s="111">
        <v>3.3</v>
      </c>
      <c r="I51" s="111">
        <v>3.3</v>
      </c>
    </row>
    <row r="52" spans="1:9" ht="47.25" x14ac:dyDescent="0.25">
      <c r="A52" s="119" t="s">
        <v>310</v>
      </c>
      <c r="B52" s="120">
        <v>904</v>
      </c>
      <c r="C52" s="121">
        <v>8</v>
      </c>
      <c r="D52" s="121">
        <v>1</v>
      </c>
      <c r="E52" s="116" t="s">
        <v>311</v>
      </c>
      <c r="F52" s="117" t="s">
        <v>184</v>
      </c>
      <c r="G52" s="111">
        <v>1500</v>
      </c>
      <c r="H52" s="111">
        <v>0</v>
      </c>
      <c r="I52" s="111">
        <v>0</v>
      </c>
    </row>
    <row r="53" spans="1:9" ht="31.5" x14ac:dyDescent="0.25">
      <c r="A53" s="119" t="s">
        <v>191</v>
      </c>
      <c r="B53" s="120">
        <v>904</v>
      </c>
      <c r="C53" s="121">
        <v>8</v>
      </c>
      <c r="D53" s="121">
        <v>1</v>
      </c>
      <c r="E53" s="116" t="s">
        <v>311</v>
      </c>
      <c r="F53" s="117" t="s">
        <v>192</v>
      </c>
      <c r="G53" s="111">
        <v>1500</v>
      </c>
      <c r="H53" s="111">
        <v>0</v>
      </c>
      <c r="I53" s="111">
        <v>0</v>
      </c>
    </row>
    <row r="54" spans="1:9" ht="31.5" x14ac:dyDescent="0.25">
      <c r="A54" s="119" t="s">
        <v>312</v>
      </c>
      <c r="B54" s="120">
        <v>904</v>
      </c>
      <c r="C54" s="121">
        <v>8</v>
      </c>
      <c r="D54" s="121">
        <v>1</v>
      </c>
      <c r="E54" s="116" t="s">
        <v>313</v>
      </c>
      <c r="F54" s="117" t="s">
        <v>184</v>
      </c>
      <c r="G54" s="111">
        <v>39320.5</v>
      </c>
      <c r="H54" s="111">
        <v>32508.9</v>
      </c>
      <c r="I54" s="111">
        <v>32271.4</v>
      </c>
    </row>
    <row r="55" spans="1:9" ht="31.5" x14ac:dyDescent="0.25">
      <c r="A55" s="119" t="s">
        <v>199</v>
      </c>
      <c r="B55" s="120">
        <v>904</v>
      </c>
      <c r="C55" s="121">
        <v>8</v>
      </c>
      <c r="D55" s="121">
        <v>1</v>
      </c>
      <c r="E55" s="116" t="s">
        <v>314</v>
      </c>
      <c r="F55" s="117" t="s">
        <v>184</v>
      </c>
      <c r="G55" s="111">
        <v>39070.699999999997</v>
      </c>
      <c r="H55" s="111">
        <v>32258.799999999999</v>
      </c>
      <c r="I55" s="111">
        <v>32033.3</v>
      </c>
    </row>
    <row r="56" spans="1:9" ht="94.5" x14ac:dyDescent="0.25">
      <c r="A56" s="119" t="s">
        <v>205</v>
      </c>
      <c r="B56" s="120">
        <v>904</v>
      </c>
      <c r="C56" s="121">
        <v>8</v>
      </c>
      <c r="D56" s="121">
        <v>1</v>
      </c>
      <c r="E56" s="116" t="s">
        <v>314</v>
      </c>
      <c r="F56" s="117" t="s">
        <v>206</v>
      </c>
      <c r="G56" s="111">
        <v>34218.9</v>
      </c>
      <c r="H56" s="111">
        <v>29151.7</v>
      </c>
      <c r="I56" s="111">
        <v>28519.7</v>
      </c>
    </row>
    <row r="57" spans="1:9" ht="31.5" x14ac:dyDescent="0.25">
      <c r="A57" s="119" t="s">
        <v>191</v>
      </c>
      <c r="B57" s="120">
        <v>904</v>
      </c>
      <c r="C57" s="121">
        <v>8</v>
      </c>
      <c r="D57" s="121">
        <v>1</v>
      </c>
      <c r="E57" s="116" t="s">
        <v>314</v>
      </c>
      <c r="F57" s="117" t="s">
        <v>192</v>
      </c>
      <c r="G57" s="111">
        <v>4846.3999999999996</v>
      </c>
      <c r="H57" s="111">
        <v>3102.6</v>
      </c>
      <c r="I57" s="111">
        <v>3509</v>
      </c>
    </row>
    <row r="58" spans="1:9" ht="15.75" x14ac:dyDescent="0.25">
      <c r="A58" s="119" t="s">
        <v>201</v>
      </c>
      <c r="B58" s="120">
        <v>904</v>
      </c>
      <c r="C58" s="121">
        <v>8</v>
      </c>
      <c r="D58" s="121">
        <v>1</v>
      </c>
      <c r="E58" s="116" t="s">
        <v>314</v>
      </c>
      <c r="F58" s="117" t="s">
        <v>202</v>
      </c>
      <c r="G58" s="111">
        <v>5.4</v>
      </c>
      <c r="H58" s="111">
        <v>4.5</v>
      </c>
      <c r="I58" s="111">
        <v>4.5999999999999996</v>
      </c>
    </row>
    <row r="59" spans="1:9" ht="78.75" x14ac:dyDescent="0.25">
      <c r="A59" s="119" t="s">
        <v>315</v>
      </c>
      <c r="B59" s="120">
        <v>904</v>
      </c>
      <c r="C59" s="121">
        <v>8</v>
      </c>
      <c r="D59" s="121">
        <v>1</v>
      </c>
      <c r="E59" s="116" t="s">
        <v>316</v>
      </c>
      <c r="F59" s="117" t="s">
        <v>184</v>
      </c>
      <c r="G59" s="111">
        <v>249.8</v>
      </c>
      <c r="H59" s="111">
        <v>250.1</v>
      </c>
      <c r="I59" s="111">
        <v>238.1</v>
      </c>
    </row>
    <row r="60" spans="1:9" ht="31.5" x14ac:dyDescent="0.25">
      <c r="A60" s="119" t="s">
        <v>191</v>
      </c>
      <c r="B60" s="120">
        <v>904</v>
      </c>
      <c r="C60" s="121">
        <v>8</v>
      </c>
      <c r="D60" s="121">
        <v>1</v>
      </c>
      <c r="E60" s="116" t="s">
        <v>316</v>
      </c>
      <c r="F60" s="117" t="s">
        <v>192</v>
      </c>
      <c r="G60" s="111">
        <v>249.8</v>
      </c>
      <c r="H60" s="111">
        <v>250.1</v>
      </c>
      <c r="I60" s="111">
        <v>238.1</v>
      </c>
    </row>
    <row r="61" spans="1:9" ht="31.5" x14ac:dyDescent="0.25">
      <c r="A61" s="119" t="s">
        <v>317</v>
      </c>
      <c r="B61" s="120">
        <v>904</v>
      </c>
      <c r="C61" s="121">
        <v>8</v>
      </c>
      <c r="D61" s="121">
        <v>1</v>
      </c>
      <c r="E61" s="116" t="s">
        <v>318</v>
      </c>
      <c r="F61" s="117" t="s">
        <v>184</v>
      </c>
      <c r="G61" s="111">
        <v>27280.7</v>
      </c>
      <c r="H61" s="111">
        <v>19363</v>
      </c>
      <c r="I61" s="111">
        <v>19008.3</v>
      </c>
    </row>
    <row r="62" spans="1:9" ht="47.25" customHeight="1" x14ac:dyDescent="0.25">
      <c r="A62" s="119" t="s">
        <v>319</v>
      </c>
      <c r="B62" s="120">
        <v>904</v>
      </c>
      <c r="C62" s="121">
        <v>8</v>
      </c>
      <c r="D62" s="121">
        <v>1</v>
      </c>
      <c r="E62" s="116" t="s">
        <v>320</v>
      </c>
      <c r="F62" s="117" t="s">
        <v>184</v>
      </c>
      <c r="G62" s="111">
        <v>243</v>
      </c>
      <c r="H62" s="111">
        <v>243</v>
      </c>
      <c r="I62" s="111">
        <v>243</v>
      </c>
    </row>
    <row r="63" spans="1:9" ht="31.5" x14ac:dyDescent="0.25">
      <c r="A63" s="119" t="s">
        <v>191</v>
      </c>
      <c r="B63" s="120">
        <v>904</v>
      </c>
      <c r="C63" s="121">
        <v>8</v>
      </c>
      <c r="D63" s="121">
        <v>1</v>
      </c>
      <c r="E63" s="116" t="s">
        <v>320</v>
      </c>
      <c r="F63" s="117" t="s">
        <v>192</v>
      </c>
      <c r="G63" s="111">
        <v>243</v>
      </c>
      <c r="H63" s="111">
        <v>243</v>
      </c>
      <c r="I63" s="111">
        <v>243</v>
      </c>
    </row>
    <row r="64" spans="1:9" ht="31.5" x14ac:dyDescent="0.25">
      <c r="A64" s="119" t="s">
        <v>199</v>
      </c>
      <c r="B64" s="120">
        <v>904</v>
      </c>
      <c r="C64" s="121">
        <v>8</v>
      </c>
      <c r="D64" s="121">
        <v>1</v>
      </c>
      <c r="E64" s="116" t="s">
        <v>322</v>
      </c>
      <c r="F64" s="117" t="s">
        <v>184</v>
      </c>
      <c r="G64" s="111">
        <v>22859.8</v>
      </c>
      <c r="H64" s="111">
        <v>19060</v>
      </c>
      <c r="I64" s="111">
        <v>18765.3</v>
      </c>
    </row>
    <row r="65" spans="1:9" ht="94.5" x14ac:dyDescent="0.25">
      <c r="A65" s="119" t="s">
        <v>205</v>
      </c>
      <c r="B65" s="120">
        <v>904</v>
      </c>
      <c r="C65" s="121">
        <v>8</v>
      </c>
      <c r="D65" s="121">
        <v>1</v>
      </c>
      <c r="E65" s="116" t="s">
        <v>322</v>
      </c>
      <c r="F65" s="117" t="s">
        <v>206</v>
      </c>
      <c r="G65" s="111">
        <v>20114.3</v>
      </c>
      <c r="H65" s="111">
        <v>17321.7</v>
      </c>
      <c r="I65" s="111">
        <v>16946.5</v>
      </c>
    </row>
    <row r="66" spans="1:9" ht="31.5" x14ac:dyDescent="0.25">
      <c r="A66" s="119" t="s">
        <v>191</v>
      </c>
      <c r="B66" s="120">
        <v>904</v>
      </c>
      <c r="C66" s="121">
        <v>8</v>
      </c>
      <c r="D66" s="121">
        <v>1</v>
      </c>
      <c r="E66" s="116" t="s">
        <v>322</v>
      </c>
      <c r="F66" s="117" t="s">
        <v>192</v>
      </c>
      <c r="G66" s="111">
        <v>2737.1</v>
      </c>
      <c r="H66" s="111">
        <v>1730.4</v>
      </c>
      <c r="I66" s="111">
        <v>1810.9</v>
      </c>
    </row>
    <row r="67" spans="1:9" ht="15.75" x14ac:dyDescent="0.25">
      <c r="A67" s="119" t="s">
        <v>201</v>
      </c>
      <c r="B67" s="120">
        <v>904</v>
      </c>
      <c r="C67" s="121">
        <v>8</v>
      </c>
      <c r="D67" s="121">
        <v>1</v>
      </c>
      <c r="E67" s="116" t="s">
        <v>322</v>
      </c>
      <c r="F67" s="117" t="s">
        <v>202</v>
      </c>
      <c r="G67" s="111">
        <v>8.4</v>
      </c>
      <c r="H67" s="111">
        <v>7.9</v>
      </c>
      <c r="I67" s="111">
        <v>7.9</v>
      </c>
    </row>
    <row r="68" spans="1:9" ht="31.5" x14ac:dyDescent="0.25">
      <c r="A68" s="119" t="s">
        <v>780</v>
      </c>
      <c r="B68" s="120">
        <v>904</v>
      </c>
      <c r="C68" s="121">
        <v>8</v>
      </c>
      <c r="D68" s="121">
        <v>1</v>
      </c>
      <c r="E68" s="116" t="s">
        <v>781</v>
      </c>
      <c r="F68" s="117" t="s">
        <v>184</v>
      </c>
      <c r="G68" s="111">
        <v>135.1</v>
      </c>
      <c r="H68" s="111">
        <v>0</v>
      </c>
      <c r="I68" s="111">
        <v>0</v>
      </c>
    </row>
    <row r="69" spans="1:9" ht="31.5" x14ac:dyDescent="0.25">
      <c r="A69" s="119" t="s">
        <v>191</v>
      </c>
      <c r="B69" s="120">
        <v>904</v>
      </c>
      <c r="C69" s="121">
        <v>8</v>
      </c>
      <c r="D69" s="121">
        <v>1</v>
      </c>
      <c r="E69" s="116" t="s">
        <v>781</v>
      </c>
      <c r="F69" s="117" t="s">
        <v>192</v>
      </c>
      <c r="G69" s="111">
        <v>135.1</v>
      </c>
      <c r="H69" s="111">
        <v>0</v>
      </c>
      <c r="I69" s="111">
        <v>0</v>
      </c>
    </row>
    <row r="70" spans="1:9" ht="31.5" x14ac:dyDescent="0.25">
      <c r="A70" s="119" t="s">
        <v>782</v>
      </c>
      <c r="B70" s="120">
        <v>904</v>
      </c>
      <c r="C70" s="121">
        <v>8</v>
      </c>
      <c r="D70" s="121">
        <v>1</v>
      </c>
      <c r="E70" s="116" t="s">
        <v>783</v>
      </c>
      <c r="F70" s="117" t="s">
        <v>184</v>
      </c>
      <c r="G70" s="111">
        <v>67.599999999999994</v>
      </c>
      <c r="H70" s="111">
        <v>0</v>
      </c>
      <c r="I70" s="111">
        <v>0</v>
      </c>
    </row>
    <row r="71" spans="1:9" ht="31.5" x14ac:dyDescent="0.25">
      <c r="A71" s="119" t="s">
        <v>207</v>
      </c>
      <c r="B71" s="120">
        <v>904</v>
      </c>
      <c r="C71" s="121">
        <v>8</v>
      </c>
      <c r="D71" s="121">
        <v>1</v>
      </c>
      <c r="E71" s="116" t="s">
        <v>783</v>
      </c>
      <c r="F71" s="117" t="s">
        <v>208</v>
      </c>
      <c r="G71" s="111">
        <v>67.599999999999994</v>
      </c>
      <c r="H71" s="111">
        <v>0</v>
      </c>
      <c r="I71" s="111">
        <v>0</v>
      </c>
    </row>
    <row r="72" spans="1:9" ht="15.75" x14ac:dyDescent="0.25">
      <c r="A72" s="119" t="s">
        <v>802</v>
      </c>
      <c r="B72" s="120">
        <v>904</v>
      </c>
      <c r="C72" s="121">
        <v>8</v>
      </c>
      <c r="D72" s="121">
        <v>1</v>
      </c>
      <c r="E72" s="116" t="s">
        <v>803</v>
      </c>
      <c r="F72" s="117" t="s">
        <v>184</v>
      </c>
      <c r="G72" s="111">
        <v>0</v>
      </c>
      <c r="H72" s="111">
        <v>60</v>
      </c>
      <c r="I72" s="111">
        <v>0</v>
      </c>
    </row>
    <row r="73" spans="1:9" ht="31.5" x14ac:dyDescent="0.25">
      <c r="A73" s="119" t="s">
        <v>191</v>
      </c>
      <c r="B73" s="120">
        <v>904</v>
      </c>
      <c r="C73" s="121">
        <v>8</v>
      </c>
      <c r="D73" s="121">
        <v>1</v>
      </c>
      <c r="E73" s="116" t="s">
        <v>803</v>
      </c>
      <c r="F73" s="117" t="s">
        <v>192</v>
      </c>
      <c r="G73" s="111">
        <v>0</v>
      </c>
      <c r="H73" s="111">
        <v>60</v>
      </c>
      <c r="I73" s="111">
        <v>0</v>
      </c>
    </row>
    <row r="74" spans="1:9" ht="31.5" x14ac:dyDescent="0.25">
      <c r="A74" s="119" t="s">
        <v>726</v>
      </c>
      <c r="B74" s="120">
        <v>904</v>
      </c>
      <c r="C74" s="121">
        <v>8</v>
      </c>
      <c r="D74" s="121">
        <v>1</v>
      </c>
      <c r="E74" s="116" t="s">
        <v>784</v>
      </c>
      <c r="F74" s="117" t="s">
        <v>184</v>
      </c>
      <c r="G74" s="111">
        <v>1000</v>
      </c>
      <c r="H74" s="111">
        <v>0</v>
      </c>
      <c r="I74" s="111">
        <v>0</v>
      </c>
    </row>
    <row r="75" spans="1:9" ht="31.5" x14ac:dyDescent="0.25">
      <c r="A75" s="119" t="s">
        <v>191</v>
      </c>
      <c r="B75" s="120">
        <v>904</v>
      </c>
      <c r="C75" s="121">
        <v>8</v>
      </c>
      <c r="D75" s="121">
        <v>1</v>
      </c>
      <c r="E75" s="116" t="s">
        <v>784</v>
      </c>
      <c r="F75" s="117" t="s">
        <v>192</v>
      </c>
      <c r="G75" s="111">
        <v>1000</v>
      </c>
      <c r="H75" s="111">
        <v>0</v>
      </c>
      <c r="I75" s="111">
        <v>0</v>
      </c>
    </row>
    <row r="76" spans="1:9" ht="47.25" x14ac:dyDescent="0.25">
      <c r="A76" s="119" t="s">
        <v>323</v>
      </c>
      <c r="B76" s="120">
        <v>904</v>
      </c>
      <c r="C76" s="121">
        <v>8</v>
      </c>
      <c r="D76" s="121">
        <v>1</v>
      </c>
      <c r="E76" s="116" t="s">
        <v>324</v>
      </c>
      <c r="F76" s="117" t="s">
        <v>184</v>
      </c>
      <c r="G76" s="111">
        <v>2000</v>
      </c>
      <c r="H76" s="111">
        <v>0</v>
      </c>
      <c r="I76" s="111">
        <v>0</v>
      </c>
    </row>
    <row r="77" spans="1:9" ht="31.5" x14ac:dyDescent="0.25">
      <c r="A77" s="119" t="s">
        <v>191</v>
      </c>
      <c r="B77" s="120">
        <v>904</v>
      </c>
      <c r="C77" s="121">
        <v>8</v>
      </c>
      <c r="D77" s="121">
        <v>1</v>
      </c>
      <c r="E77" s="116" t="s">
        <v>324</v>
      </c>
      <c r="F77" s="117" t="s">
        <v>192</v>
      </c>
      <c r="G77" s="111">
        <v>2000</v>
      </c>
      <c r="H77" s="111">
        <v>0</v>
      </c>
      <c r="I77" s="111">
        <v>0</v>
      </c>
    </row>
    <row r="78" spans="1:9" ht="63" x14ac:dyDescent="0.25">
      <c r="A78" s="119" t="s">
        <v>325</v>
      </c>
      <c r="B78" s="120">
        <v>904</v>
      </c>
      <c r="C78" s="121">
        <v>8</v>
      </c>
      <c r="D78" s="121">
        <v>1</v>
      </c>
      <c r="E78" s="116" t="s">
        <v>326</v>
      </c>
      <c r="F78" s="117" t="s">
        <v>184</v>
      </c>
      <c r="G78" s="111">
        <v>975.2</v>
      </c>
      <c r="H78" s="111">
        <v>0</v>
      </c>
      <c r="I78" s="111">
        <v>0</v>
      </c>
    </row>
    <row r="79" spans="1:9" ht="31.5" x14ac:dyDescent="0.25">
      <c r="A79" s="119" t="s">
        <v>191</v>
      </c>
      <c r="B79" s="120">
        <v>904</v>
      </c>
      <c r="C79" s="121">
        <v>8</v>
      </c>
      <c r="D79" s="121">
        <v>1</v>
      </c>
      <c r="E79" s="116" t="s">
        <v>326</v>
      </c>
      <c r="F79" s="117" t="s">
        <v>192</v>
      </c>
      <c r="G79" s="111">
        <v>975.2</v>
      </c>
      <c r="H79" s="111">
        <v>0</v>
      </c>
      <c r="I79" s="111">
        <v>0</v>
      </c>
    </row>
    <row r="80" spans="1:9" ht="31.5" x14ac:dyDescent="0.25">
      <c r="A80" s="119" t="s">
        <v>804</v>
      </c>
      <c r="B80" s="120">
        <v>904</v>
      </c>
      <c r="C80" s="121">
        <v>8</v>
      </c>
      <c r="D80" s="121">
        <v>1</v>
      </c>
      <c r="E80" s="116" t="s">
        <v>805</v>
      </c>
      <c r="F80" s="117" t="s">
        <v>184</v>
      </c>
      <c r="G80" s="111">
        <v>0</v>
      </c>
      <c r="H80" s="111">
        <v>360</v>
      </c>
      <c r="I80" s="111">
        <v>0</v>
      </c>
    </row>
    <row r="81" spans="1:9" ht="31.5" x14ac:dyDescent="0.25">
      <c r="A81" s="119" t="s">
        <v>806</v>
      </c>
      <c r="B81" s="120">
        <v>904</v>
      </c>
      <c r="C81" s="121">
        <v>8</v>
      </c>
      <c r="D81" s="121">
        <v>1</v>
      </c>
      <c r="E81" s="116" t="s">
        <v>807</v>
      </c>
      <c r="F81" s="117" t="s">
        <v>184</v>
      </c>
      <c r="G81" s="111">
        <v>0</v>
      </c>
      <c r="H81" s="111">
        <v>360</v>
      </c>
      <c r="I81" s="111">
        <v>0</v>
      </c>
    </row>
    <row r="82" spans="1:9" ht="31.5" x14ac:dyDescent="0.25">
      <c r="A82" s="119" t="s">
        <v>191</v>
      </c>
      <c r="B82" s="120">
        <v>904</v>
      </c>
      <c r="C82" s="121">
        <v>8</v>
      </c>
      <c r="D82" s="121">
        <v>1</v>
      </c>
      <c r="E82" s="116" t="s">
        <v>807</v>
      </c>
      <c r="F82" s="117" t="s">
        <v>192</v>
      </c>
      <c r="G82" s="111">
        <v>0</v>
      </c>
      <c r="H82" s="111">
        <v>360</v>
      </c>
      <c r="I82" s="111">
        <v>0</v>
      </c>
    </row>
    <row r="83" spans="1:9" ht="63" x14ac:dyDescent="0.25">
      <c r="A83" s="119" t="s">
        <v>340</v>
      </c>
      <c r="B83" s="120">
        <v>904</v>
      </c>
      <c r="C83" s="121">
        <v>8</v>
      </c>
      <c r="D83" s="121">
        <v>1</v>
      </c>
      <c r="E83" s="116" t="s">
        <v>341</v>
      </c>
      <c r="F83" s="117" t="s">
        <v>184</v>
      </c>
      <c r="G83" s="111">
        <v>814.7</v>
      </c>
      <c r="H83" s="111">
        <v>13.6</v>
      </c>
      <c r="I83" s="111">
        <v>260</v>
      </c>
    </row>
    <row r="84" spans="1:9" ht="63" x14ac:dyDescent="0.25">
      <c r="A84" s="119" t="s">
        <v>386</v>
      </c>
      <c r="B84" s="120">
        <v>904</v>
      </c>
      <c r="C84" s="121">
        <v>8</v>
      </c>
      <c r="D84" s="121">
        <v>1</v>
      </c>
      <c r="E84" s="116" t="s">
        <v>387</v>
      </c>
      <c r="F84" s="117" t="s">
        <v>184</v>
      </c>
      <c r="G84" s="111">
        <v>814.7</v>
      </c>
      <c r="H84" s="111">
        <v>13.6</v>
      </c>
      <c r="I84" s="111">
        <v>260</v>
      </c>
    </row>
    <row r="85" spans="1:9" ht="63" x14ac:dyDescent="0.25">
      <c r="A85" s="119" t="s">
        <v>388</v>
      </c>
      <c r="B85" s="120">
        <v>904</v>
      </c>
      <c r="C85" s="121">
        <v>8</v>
      </c>
      <c r="D85" s="121">
        <v>1</v>
      </c>
      <c r="E85" s="116" t="s">
        <v>389</v>
      </c>
      <c r="F85" s="117" t="s">
        <v>184</v>
      </c>
      <c r="G85" s="111">
        <v>814.7</v>
      </c>
      <c r="H85" s="111">
        <v>13.6</v>
      </c>
      <c r="I85" s="111">
        <v>260</v>
      </c>
    </row>
    <row r="86" spans="1:9" ht="78.75" x14ac:dyDescent="0.25">
      <c r="A86" s="119" t="s">
        <v>272</v>
      </c>
      <c r="B86" s="120">
        <v>904</v>
      </c>
      <c r="C86" s="121">
        <v>8</v>
      </c>
      <c r="D86" s="121">
        <v>1</v>
      </c>
      <c r="E86" s="116" t="s">
        <v>390</v>
      </c>
      <c r="F86" s="117" t="s">
        <v>184</v>
      </c>
      <c r="G86" s="111">
        <v>814.7</v>
      </c>
      <c r="H86" s="111">
        <v>13.6</v>
      </c>
      <c r="I86" s="111">
        <v>260</v>
      </c>
    </row>
    <row r="87" spans="1:9" ht="31.5" x14ac:dyDescent="0.25">
      <c r="A87" s="119" t="s">
        <v>191</v>
      </c>
      <c r="B87" s="120">
        <v>904</v>
      </c>
      <c r="C87" s="121">
        <v>8</v>
      </c>
      <c r="D87" s="121">
        <v>1</v>
      </c>
      <c r="E87" s="116" t="s">
        <v>390</v>
      </c>
      <c r="F87" s="117" t="s">
        <v>192</v>
      </c>
      <c r="G87" s="111">
        <v>814.7</v>
      </c>
      <c r="H87" s="111">
        <v>13.6</v>
      </c>
      <c r="I87" s="111">
        <v>260</v>
      </c>
    </row>
    <row r="88" spans="1:9" ht="47.25" x14ac:dyDescent="0.25">
      <c r="A88" s="119" t="s">
        <v>540</v>
      </c>
      <c r="B88" s="120">
        <v>904</v>
      </c>
      <c r="C88" s="121">
        <v>8</v>
      </c>
      <c r="D88" s="121">
        <v>1</v>
      </c>
      <c r="E88" s="116" t="s">
        <v>541</v>
      </c>
      <c r="F88" s="117" t="s">
        <v>184</v>
      </c>
      <c r="G88" s="111">
        <v>67.7</v>
      </c>
      <c r="H88" s="111">
        <v>67.7</v>
      </c>
      <c r="I88" s="111">
        <v>67.8</v>
      </c>
    </row>
    <row r="89" spans="1:9" ht="47.25" x14ac:dyDescent="0.25">
      <c r="A89" s="119" t="s">
        <v>586</v>
      </c>
      <c r="B89" s="120">
        <v>904</v>
      </c>
      <c r="C89" s="121">
        <v>8</v>
      </c>
      <c r="D89" s="121">
        <v>1</v>
      </c>
      <c r="E89" s="116" t="s">
        <v>587</v>
      </c>
      <c r="F89" s="117" t="s">
        <v>184</v>
      </c>
      <c r="G89" s="111">
        <v>67.7</v>
      </c>
      <c r="H89" s="111">
        <v>67.7</v>
      </c>
      <c r="I89" s="111">
        <v>67.8</v>
      </c>
    </row>
    <row r="90" spans="1:9" ht="94.5" x14ac:dyDescent="0.25">
      <c r="A90" s="119" t="s">
        <v>588</v>
      </c>
      <c r="B90" s="120">
        <v>904</v>
      </c>
      <c r="C90" s="121">
        <v>8</v>
      </c>
      <c r="D90" s="121">
        <v>1</v>
      </c>
      <c r="E90" s="116" t="s">
        <v>589</v>
      </c>
      <c r="F90" s="117" t="s">
        <v>184</v>
      </c>
      <c r="G90" s="111">
        <v>10</v>
      </c>
      <c r="H90" s="111">
        <v>10</v>
      </c>
      <c r="I90" s="111">
        <v>10</v>
      </c>
    </row>
    <row r="91" spans="1:9" ht="31.5" x14ac:dyDescent="0.25">
      <c r="A91" s="119" t="s">
        <v>590</v>
      </c>
      <c r="B91" s="120">
        <v>904</v>
      </c>
      <c r="C91" s="121">
        <v>8</v>
      </c>
      <c r="D91" s="121">
        <v>1</v>
      </c>
      <c r="E91" s="116" t="s">
        <v>591</v>
      </c>
      <c r="F91" s="117" t="s">
        <v>184</v>
      </c>
      <c r="G91" s="111">
        <v>10</v>
      </c>
      <c r="H91" s="111">
        <v>10</v>
      </c>
      <c r="I91" s="111">
        <v>10</v>
      </c>
    </row>
    <row r="92" spans="1:9" ht="31.5" x14ac:dyDescent="0.25">
      <c r="A92" s="119" t="s">
        <v>191</v>
      </c>
      <c r="B92" s="120">
        <v>904</v>
      </c>
      <c r="C92" s="121">
        <v>8</v>
      </c>
      <c r="D92" s="121">
        <v>1</v>
      </c>
      <c r="E92" s="116" t="s">
        <v>591</v>
      </c>
      <c r="F92" s="117" t="s">
        <v>192</v>
      </c>
      <c r="G92" s="111">
        <v>10</v>
      </c>
      <c r="H92" s="111">
        <v>10</v>
      </c>
      <c r="I92" s="111">
        <v>10</v>
      </c>
    </row>
    <row r="93" spans="1:9" ht="63" x14ac:dyDescent="0.25">
      <c r="A93" s="119" t="s">
        <v>592</v>
      </c>
      <c r="B93" s="120">
        <v>904</v>
      </c>
      <c r="C93" s="121">
        <v>8</v>
      </c>
      <c r="D93" s="121">
        <v>1</v>
      </c>
      <c r="E93" s="116" t="s">
        <v>593</v>
      </c>
      <c r="F93" s="117" t="s">
        <v>184</v>
      </c>
      <c r="G93" s="111">
        <v>31.7</v>
      </c>
      <c r="H93" s="111">
        <v>31.7</v>
      </c>
      <c r="I93" s="111">
        <v>31.8</v>
      </c>
    </row>
    <row r="94" spans="1:9" ht="47.25" x14ac:dyDescent="0.25">
      <c r="A94" s="119" t="s">
        <v>594</v>
      </c>
      <c r="B94" s="120">
        <v>904</v>
      </c>
      <c r="C94" s="121">
        <v>8</v>
      </c>
      <c r="D94" s="121">
        <v>1</v>
      </c>
      <c r="E94" s="116" t="s">
        <v>595</v>
      </c>
      <c r="F94" s="117" t="s">
        <v>184</v>
      </c>
      <c r="G94" s="111">
        <v>31.7</v>
      </c>
      <c r="H94" s="111">
        <v>31.7</v>
      </c>
      <c r="I94" s="111">
        <v>31.8</v>
      </c>
    </row>
    <row r="95" spans="1:9" ht="31.5" x14ac:dyDescent="0.25">
      <c r="A95" s="119" t="s">
        <v>191</v>
      </c>
      <c r="B95" s="120">
        <v>904</v>
      </c>
      <c r="C95" s="121">
        <v>8</v>
      </c>
      <c r="D95" s="121">
        <v>1</v>
      </c>
      <c r="E95" s="116" t="s">
        <v>595</v>
      </c>
      <c r="F95" s="117" t="s">
        <v>192</v>
      </c>
      <c r="G95" s="111">
        <v>31.7</v>
      </c>
      <c r="H95" s="111">
        <v>31.7</v>
      </c>
      <c r="I95" s="111">
        <v>31.8</v>
      </c>
    </row>
    <row r="96" spans="1:9" ht="94.5" x14ac:dyDescent="0.25">
      <c r="A96" s="119" t="s">
        <v>596</v>
      </c>
      <c r="B96" s="120">
        <v>904</v>
      </c>
      <c r="C96" s="121">
        <v>8</v>
      </c>
      <c r="D96" s="121">
        <v>1</v>
      </c>
      <c r="E96" s="116" t="s">
        <v>597</v>
      </c>
      <c r="F96" s="117" t="s">
        <v>184</v>
      </c>
      <c r="G96" s="111">
        <v>26</v>
      </c>
      <c r="H96" s="111">
        <v>26</v>
      </c>
      <c r="I96" s="111">
        <v>26</v>
      </c>
    </row>
    <row r="97" spans="1:9" ht="66" customHeight="1" x14ac:dyDescent="0.25">
      <c r="A97" s="119" t="s">
        <v>598</v>
      </c>
      <c r="B97" s="120">
        <v>904</v>
      </c>
      <c r="C97" s="121">
        <v>8</v>
      </c>
      <c r="D97" s="121">
        <v>1</v>
      </c>
      <c r="E97" s="116" t="s">
        <v>599</v>
      </c>
      <c r="F97" s="117" t="s">
        <v>184</v>
      </c>
      <c r="G97" s="111">
        <v>26</v>
      </c>
      <c r="H97" s="111">
        <v>26</v>
      </c>
      <c r="I97" s="111">
        <v>26</v>
      </c>
    </row>
    <row r="98" spans="1:9" ht="31.5" x14ac:dyDescent="0.25">
      <c r="A98" s="119" t="s">
        <v>191</v>
      </c>
      <c r="B98" s="120">
        <v>904</v>
      </c>
      <c r="C98" s="121">
        <v>8</v>
      </c>
      <c r="D98" s="121">
        <v>1</v>
      </c>
      <c r="E98" s="116" t="s">
        <v>599</v>
      </c>
      <c r="F98" s="117" t="s">
        <v>192</v>
      </c>
      <c r="G98" s="111">
        <v>26</v>
      </c>
      <c r="H98" s="111">
        <v>26</v>
      </c>
      <c r="I98" s="111">
        <v>26</v>
      </c>
    </row>
    <row r="99" spans="1:9" ht="47.25" x14ac:dyDescent="0.25">
      <c r="A99" s="119" t="s">
        <v>662</v>
      </c>
      <c r="B99" s="120">
        <v>904</v>
      </c>
      <c r="C99" s="121">
        <v>8</v>
      </c>
      <c r="D99" s="121">
        <v>1</v>
      </c>
      <c r="E99" s="116" t="s">
        <v>663</v>
      </c>
      <c r="F99" s="117" t="s">
        <v>184</v>
      </c>
      <c r="G99" s="111">
        <v>60</v>
      </c>
      <c r="H99" s="111">
        <v>60</v>
      </c>
      <c r="I99" s="111">
        <v>60</v>
      </c>
    </row>
    <row r="100" spans="1:9" ht="63" x14ac:dyDescent="0.25">
      <c r="A100" s="119" t="s">
        <v>664</v>
      </c>
      <c r="B100" s="120">
        <v>904</v>
      </c>
      <c r="C100" s="121">
        <v>8</v>
      </c>
      <c r="D100" s="121">
        <v>1</v>
      </c>
      <c r="E100" s="116" t="s">
        <v>665</v>
      </c>
      <c r="F100" s="117" t="s">
        <v>184</v>
      </c>
      <c r="G100" s="111">
        <v>60</v>
      </c>
      <c r="H100" s="111">
        <v>60</v>
      </c>
      <c r="I100" s="111">
        <v>60</v>
      </c>
    </row>
    <row r="101" spans="1:9" ht="78.75" x14ac:dyDescent="0.25">
      <c r="A101" s="119" t="s">
        <v>666</v>
      </c>
      <c r="B101" s="120">
        <v>904</v>
      </c>
      <c r="C101" s="121">
        <v>8</v>
      </c>
      <c r="D101" s="121">
        <v>1</v>
      </c>
      <c r="E101" s="116" t="s">
        <v>667</v>
      </c>
      <c r="F101" s="117" t="s">
        <v>184</v>
      </c>
      <c r="G101" s="111">
        <v>60</v>
      </c>
      <c r="H101" s="111">
        <v>60</v>
      </c>
      <c r="I101" s="111">
        <v>60</v>
      </c>
    </row>
    <row r="102" spans="1:9" ht="47.25" x14ac:dyDescent="0.25">
      <c r="A102" s="119" t="s">
        <v>668</v>
      </c>
      <c r="B102" s="120">
        <v>904</v>
      </c>
      <c r="C102" s="121">
        <v>8</v>
      </c>
      <c r="D102" s="121">
        <v>1</v>
      </c>
      <c r="E102" s="116" t="s">
        <v>669</v>
      </c>
      <c r="F102" s="117" t="s">
        <v>184</v>
      </c>
      <c r="G102" s="111">
        <v>60</v>
      </c>
      <c r="H102" s="111">
        <v>60</v>
      </c>
      <c r="I102" s="111">
        <v>60</v>
      </c>
    </row>
    <row r="103" spans="1:9" ht="31.5" x14ac:dyDescent="0.25">
      <c r="A103" s="119" t="s">
        <v>191</v>
      </c>
      <c r="B103" s="120">
        <v>904</v>
      </c>
      <c r="C103" s="121">
        <v>8</v>
      </c>
      <c r="D103" s="121">
        <v>1</v>
      </c>
      <c r="E103" s="116" t="s">
        <v>669</v>
      </c>
      <c r="F103" s="117" t="s">
        <v>192</v>
      </c>
      <c r="G103" s="111">
        <v>60</v>
      </c>
      <c r="H103" s="111">
        <v>60</v>
      </c>
      <c r="I103" s="111">
        <v>60</v>
      </c>
    </row>
    <row r="104" spans="1:9" ht="31.5" x14ac:dyDescent="0.25">
      <c r="A104" s="119" t="s">
        <v>339</v>
      </c>
      <c r="B104" s="120">
        <v>904</v>
      </c>
      <c r="C104" s="121">
        <v>8</v>
      </c>
      <c r="D104" s="121">
        <v>4</v>
      </c>
      <c r="E104" s="116" t="s">
        <v>184</v>
      </c>
      <c r="F104" s="117" t="s">
        <v>184</v>
      </c>
      <c r="G104" s="111">
        <v>2737.7</v>
      </c>
      <c r="H104" s="111">
        <v>2181.4</v>
      </c>
      <c r="I104" s="111">
        <v>2134.9</v>
      </c>
    </row>
    <row r="105" spans="1:9" ht="47.25" x14ac:dyDescent="0.25">
      <c r="A105" s="119" t="s">
        <v>301</v>
      </c>
      <c r="B105" s="120">
        <v>904</v>
      </c>
      <c r="C105" s="121">
        <v>8</v>
      </c>
      <c r="D105" s="121">
        <v>4</v>
      </c>
      <c r="E105" s="116" t="s">
        <v>302</v>
      </c>
      <c r="F105" s="117" t="s">
        <v>184</v>
      </c>
      <c r="G105" s="111">
        <v>2737.7</v>
      </c>
      <c r="H105" s="111">
        <v>2181.4</v>
      </c>
      <c r="I105" s="111">
        <v>2134.9</v>
      </c>
    </row>
    <row r="106" spans="1:9" ht="47.25" x14ac:dyDescent="0.25">
      <c r="A106" s="119" t="s">
        <v>333</v>
      </c>
      <c r="B106" s="120">
        <v>904</v>
      </c>
      <c r="C106" s="121">
        <v>8</v>
      </c>
      <c r="D106" s="121">
        <v>4</v>
      </c>
      <c r="E106" s="116" t="s">
        <v>334</v>
      </c>
      <c r="F106" s="117" t="s">
        <v>184</v>
      </c>
      <c r="G106" s="111">
        <v>2737.7</v>
      </c>
      <c r="H106" s="111">
        <v>2181.4</v>
      </c>
      <c r="I106" s="111">
        <v>2134.9</v>
      </c>
    </row>
    <row r="107" spans="1:9" ht="31.5" x14ac:dyDescent="0.25">
      <c r="A107" s="119" t="s">
        <v>335</v>
      </c>
      <c r="B107" s="120">
        <v>904</v>
      </c>
      <c r="C107" s="121">
        <v>8</v>
      </c>
      <c r="D107" s="121">
        <v>4</v>
      </c>
      <c r="E107" s="116" t="s">
        <v>336</v>
      </c>
      <c r="F107" s="117" t="s">
        <v>184</v>
      </c>
      <c r="G107" s="111">
        <v>2737.7</v>
      </c>
      <c r="H107" s="111">
        <v>2181.4</v>
      </c>
      <c r="I107" s="111">
        <v>2134.9</v>
      </c>
    </row>
    <row r="108" spans="1:9" ht="31.5" x14ac:dyDescent="0.25">
      <c r="A108" s="119" t="s">
        <v>337</v>
      </c>
      <c r="B108" s="120">
        <v>904</v>
      </c>
      <c r="C108" s="121">
        <v>8</v>
      </c>
      <c r="D108" s="121">
        <v>4</v>
      </c>
      <c r="E108" s="116" t="s">
        <v>338</v>
      </c>
      <c r="F108" s="117" t="s">
        <v>184</v>
      </c>
      <c r="G108" s="111">
        <v>2737.7</v>
      </c>
      <c r="H108" s="111">
        <v>2181.4</v>
      </c>
      <c r="I108" s="111">
        <v>2134.9</v>
      </c>
    </row>
    <row r="109" spans="1:9" ht="94.5" x14ac:dyDescent="0.25">
      <c r="A109" s="119" t="s">
        <v>205</v>
      </c>
      <c r="B109" s="120">
        <v>904</v>
      </c>
      <c r="C109" s="121">
        <v>8</v>
      </c>
      <c r="D109" s="121">
        <v>4</v>
      </c>
      <c r="E109" s="116" t="s">
        <v>338</v>
      </c>
      <c r="F109" s="117" t="s">
        <v>206</v>
      </c>
      <c r="G109" s="111">
        <v>2716.9</v>
      </c>
      <c r="H109" s="111">
        <v>2160.6</v>
      </c>
      <c r="I109" s="111">
        <v>2114.1</v>
      </c>
    </row>
    <row r="110" spans="1:9" ht="31.5" x14ac:dyDescent="0.25">
      <c r="A110" s="119" t="s">
        <v>191</v>
      </c>
      <c r="B110" s="120">
        <v>904</v>
      </c>
      <c r="C110" s="121">
        <v>8</v>
      </c>
      <c r="D110" s="121">
        <v>4</v>
      </c>
      <c r="E110" s="116" t="s">
        <v>338</v>
      </c>
      <c r="F110" s="117" t="s">
        <v>192</v>
      </c>
      <c r="G110" s="111">
        <v>20.7</v>
      </c>
      <c r="H110" s="111">
        <v>20.8</v>
      </c>
      <c r="I110" s="111">
        <v>20.8</v>
      </c>
    </row>
    <row r="111" spans="1:9" ht="15.75" x14ac:dyDescent="0.25">
      <c r="A111" s="119" t="s">
        <v>201</v>
      </c>
      <c r="B111" s="120">
        <v>904</v>
      </c>
      <c r="C111" s="121">
        <v>8</v>
      </c>
      <c r="D111" s="121">
        <v>4</v>
      </c>
      <c r="E111" s="116" t="s">
        <v>338</v>
      </c>
      <c r="F111" s="117" t="s">
        <v>202</v>
      </c>
      <c r="G111" s="111">
        <v>0.1</v>
      </c>
      <c r="H111" s="111">
        <v>0</v>
      </c>
      <c r="I111" s="111">
        <v>0</v>
      </c>
    </row>
    <row r="112" spans="1:9" ht="15.75" x14ac:dyDescent="0.25">
      <c r="A112" s="122" t="s">
        <v>733</v>
      </c>
      <c r="B112" s="123">
        <v>907</v>
      </c>
      <c r="C112" s="124">
        <v>0</v>
      </c>
      <c r="D112" s="124">
        <v>0</v>
      </c>
      <c r="E112" s="113" t="s">
        <v>184</v>
      </c>
      <c r="F112" s="114" t="s">
        <v>184</v>
      </c>
      <c r="G112" s="109">
        <v>1581073.2</v>
      </c>
      <c r="H112" s="109">
        <v>1381987.1</v>
      </c>
      <c r="I112" s="109">
        <v>1385894.6</v>
      </c>
    </row>
    <row r="113" spans="1:9" ht="15.75" x14ac:dyDescent="0.25">
      <c r="A113" s="119" t="s">
        <v>731</v>
      </c>
      <c r="B113" s="120">
        <v>907</v>
      </c>
      <c r="C113" s="121">
        <v>7</v>
      </c>
      <c r="D113" s="121">
        <v>0</v>
      </c>
      <c r="E113" s="116" t="s">
        <v>184</v>
      </c>
      <c r="F113" s="117" t="s">
        <v>184</v>
      </c>
      <c r="G113" s="111">
        <v>1569294.5</v>
      </c>
      <c r="H113" s="111">
        <v>1370208.4</v>
      </c>
      <c r="I113" s="111">
        <v>1374115.9</v>
      </c>
    </row>
    <row r="114" spans="1:9" ht="15.75" x14ac:dyDescent="0.25">
      <c r="A114" s="119" t="s">
        <v>193</v>
      </c>
      <c r="B114" s="120">
        <v>907</v>
      </c>
      <c r="C114" s="121">
        <v>7</v>
      </c>
      <c r="D114" s="121">
        <v>1</v>
      </c>
      <c r="E114" s="116" t="s">
        <v>184</v>
      </c>
      <c r="F114" s="117" t="s">
        <v>184</v>
      </c>
      <c r="G114" s="111">
        <v>393935.9</v>
      </c>
      <c r="H114" s="111">
        <v>328857</v>
      </c>
      <c r="I114" s="111">
        <v>339619.6</v>
      </c>
    </row>
    <row r="115" spans="1:9" ht="31.5" x14ac:dyDescent="0.25">
      <c r="A115" s="119" t="s">
        <v>182</v>
      </c>
      <c r="B115" s="120">
        <v>907</v>
      </c>
      <c r="C115" s="121">
        <v>7</v>
      </c>
      <c r="D115" s="121">
        <v>1</v>
      </c>
      <c r="E115" s="116" t="s">
        <v>183</v>
      </c>
      <c r="F115" s="117" t="s">
        <v>184</v>
      </c>
      <c r="G115" s="111">
        <v>393900.9</v>
      </c>
      <c r="H115" s="111">
        <v>328852.8</v>
      </c>
      <c r="I115" s="111">
        <v>339428.4</v>
      </c>
    </row>
    <row r="116" spans="1:9" ht="31.5" x14ac:dyDescent="0.25">
      <c r="A116" s="119" t="s">
        <v>185</v>
      </c>
      <c r="B116" s="120">
        <v>907</v>
      </c>
      <c r="C116" s="121">
        <v>7</v>
      </c>
      <c r="D116" s="121">
        <v>1</v>
      </c>
      <c r="E116" s="116" t="s">
        <v>186</v>
      </c>
      <c r="F116" s="117" t="s">
        <v>184</v>
      </c>
      <c r="G116" s="111">
        <v>393900.9</v>
      </c>
      <c r="H116" s="111">
        <v>328852.8</v>
      </c>
      <c r="I116" s="111">
        <v>339428.4</v>
      </c>
    </row>
    <row r="117" spans="1:9" ht="31.5" x14ac:dyDescent="0.25">
      <c r="A117" s="119" t="s">
        <v>187</v>
      </c>
      <c r="B117" s="120">
        <v>907</v>
      </c>
      <c r="C117" s="121">
        <v>7</v>
      </c>
      <c r="D117" s="121">
        <v>1</v>
      </c>
      <c r="E117" s="116" t="s">
        <v>188</v>
      </c>
      <c r="F117" s="117" t="s">
        <v>184</v>
      </c>
      <c r="G117" s="111">
        <v>393900.9</v>
      </c>
      <c r="H117" s="111">
        <v>328852.8</v>
      </c>
      <c r="I117" s="111">
        <v>339428.4</v>
      </c>
    </row>
    <row r="118" spans="1:9" ht="31.5" customHeight="1" x14ac:dyDescent="0.25">
      <c r="A118" s="119" t="s">
        <v>189</v>
      </c>
      <c r="B118" s="120">
        <v>907</v>
      </c>
      <c r="C118" s="121">
        <v>7</v>
      </c>
      <c r="D118" s="121">
        <v>1</v>
      </c>
      <c r="E118" s="116" t="s">
        <v>190</v>
      </c>
      <c r="F118" s="117" t="s">
        <v>184</v>
      </c>
      <c r="G118" s="111">
        <v>1071</v>
      </c>
      <c r="H118" s="111">
        <v>971</v>
      </c>
      <c r="I118" s="111">
        <v>971</v>
      </c>
    </row>
    <row r="119" spans="1:9" ht="31.5" x14ac:dyDescent="0.25">
      <c r="A119" s="119" t="s">
        <v>191</v>
      </c>
      <c r="B119" s="120">
        <v>907</v>
      </c>
      <c r="C119" s="121">
        <v>7</v>
      </c>
      <c r="D119" s="121">
        <v>1</v>
      </c>
      <c r="E119" s="116" t="s">
        <v>190</v>
      </c>
      <c r="F119" s="117" t="s">
        <v>192</v>
      </c>
      <c r="G119" s="111">
        <v>1071</v>
      </c>
      <c r="H119" s="111">
        <v>971</v>
      </c>
      <c r="I119" s="111">
        <v>971</v>
      </c>
    </row>
    <row r="120" spans="1:9" ht="31.5" x14ac:dyDescent="0.25">
      <c r="A120" s="119" t="s">
        <v>194</v>
      </c>
      <c r="B120" s="120">
        <v>907</v>
      </c>
      <c r="C120" s="121">
        <v>7</v>
      </c>
      <c r="D120" s="121">
        <v>1</v>
      </c>
      <c r="E120" s="116" t="s">
        <v>195</v>
      </c>
      <c r="F120" s="117" t="s">
        <v>184</v>
      </c>
      <c r="G120" s="111">
        <v>448.4</v>
      </c>
      <c r="H120" s="111">
        <v>96</v>
      </c>
      <c r="I120" s="111">
        <v>96</v>
      </c>
    </row>
    <row r="121" spans="1:9" ht="31.5" x14ac:dyDescent="0.25">
      <c r="A121" s="119" t="s">
        <v>191</v>
      </c>
      <c r="B121" s="120">
        <v>907</v>
      </c>
      <c r="C121" s="121">
        <v>7</v>
      </c>
      <c r="D121" s="121">
        <v>1</v>
      </c>
      <c r="E121" s="116" t="s">
        <v>195</v>
      </c>
      <c r="F121" s="117" t="s">
        <v>192</v>
      </c>
      <c r="G121" s="111">
        <v>448.4</v>
      </c>
      <c r="H121" s="111">
        <v>96</v>
      </c>
      <c r="I121" s="111">
        <v>96</v>
      </c>
    </row>
    <row r="122" spans="1:9" ht="31.5" x14ac:dyDescent="0.25">
      <c r="A122" s="119" t="s">
        <v>199</v>
      </c>
      <c r="B122" s="120">
        <v>907</v>
      </c>
      <c r="C122" s="121">
        <v>7</v>
      </c>
      <c r="D122" s="121">
        <v>1</v>
      </c>
      <c r="E122" s="116" t="s">
        <v>200</v>
      </c>
      <c r="F122" s="117" t="s">
        <v>184</v>
      </c>
      <c r="G122" s="111">
        <v>55650.7</v>
      </c>
      <c r="H122" s="111">
        <v>23460.6</v>
      </c>
      <c r="I122" s="111">
        <v>34162.199999999997</v>
      </c>
    </row>
    <row r="123" spans="1:9" ht="31.5" x14ac:dyDescent="0.25">
      <c r="A123" s="119" t="s">
        <v>191</v>
      </c>
      <c r="B123" s="120">
        <v>907</v>
      </c>
      <c r="C123" s="121">
        <v>7</v>
      </c>
      <c r="D123" s="121">
        <v>1</v>
      </c>
      <c r="E123" s="116" t="s">
        <v>200</v>
      </c>
      <c r="F123" s="117" t="s">
        <v>192</v>
      </c>
      <c r="G123" s="111">
        <v>55294.2</v>
      </c>
      <c r="H123" s="111">
        <v>23104.1</v>
      </c>
      <c r="I123" s="111">
        <v>33805.699999999997</v>
      </c>
    </row>
    <row r="124" spans="1:9" ht="15.75" x14ac:dyDescent="0.25">
      <c r="A124" s="119" t="s">
        <v>201</v>
      </c>
      <c r="B124" s="120">
        <v>907</v>
      </c>
      <c r="C124" s="121">
        <v>7</v>
      </c>
      <c r="D124" s="121">
        <v>1</v>
      </c>
      <c r="E124" s="116" t="s">
        <v>200</v>
      </c>
      <c r="F124" s="117" t="s">
        <v>202</v>
      </c>
      <c r="G124" s="111">
        <v>356.5</v>
      </c>
      <c r="H124" s="111">
        <v>356.5</v>
      </c>
      <c r="I124" s="111">
        <v>356.5</v>
      </c>
    </row>
    <row r="125" spans="1:9" ht="78.75" customHeight="1" x14ac:dyDescent="0.25">
      <c r="A125" s="119" t="s">
        <v>203</v>
      </c>
      <c r="B125" s="120">
        <v>907</v>
      </c>
      <c r="C125" s="121">
        <v>7</v>
      </c>
      <c r="D125" s="121">
        <v>1</v>
      </c>
      <c r="E125" s="116" t="s">
        <v>204</v>
      </c>
      <c r="F125" s="117" t="s">
        <v>184</v>
      </c>
      <c r="G125" s="111">
        <v>336154.4</v>
      </c>
      <c r="H125" s="111">
        <v>304199.2</v>
      </c>
      <c r="I125" s="111">
        <v>304199.2</v>
      </c>
    </row>
    <row r="126" spans="1:9" ht="94.5" x14ac:dyDescent="0.25">
      <c r="A126" s="119" t="s">
        <v>205</v>
      </c>
      <c r="B126" s="120">
        <v>907</v>
      </c>
      <c r="C126" s="121">
        <v>7</v>
      </c>
      <c r="D126" s="121">
        <v>1</v>
      </c>
      <c r="E126" s="116" t="s">
        <v>204</v>
      </c>
      <c r="F126" s="117" t="s">
        <v>206</v>
      </c>
      <c r="G126" s="111">
        <v>333685.3</v>
      </c>
      <c r="H126" s="111">
        <v>301997.2</v>
      </c>
      <c r="I126" s="111">
        <v>301997.2</v>
      </c>
    </row>
    <row r="127" spans="1:9" ht="31.5" x14ac:dyDescent="0.25">
      <c r="A127" s="119" t="s">
        <v>191</v>
      </c>
      <c r="B127" s="120">
        <v>907</v>
      </c>
      <c r="C127" s="121">
        <v>7</v>
      </c>
      <c r="D127" s="121">
        <v>1</v>
      </c>
      <c r="E127" s="116" t="s">
        <v>204</v>
      </c>
      <c r="F127" s="117" t="s">
        <v>192</v>
      </c>
      <c r="G127" s="111">
        <v>2202</v>
      </c>
      <c r="H127" s="111">
        <v>2202</v>
      </c>
      <c r="I127" s="111">
        <v>2202</v>
      </c>
    </row>
    <row r="128" spans="1:9" ht="31.5" x14ac:dyDescent="0.25">
      <c r="A128" s="119" t="s">
        <v>207</v>
      </c>
      <c r="B128" s="120">
        <v>907</v>
      </c>
      <c r="C128" s="121">
        <v>7</v>
      </c>
      <c r="D128" s="121">
        <v>1</v>
      </c>
      <c r="E128" s="116" t="s">
        <v>204</v>
      </c>
      <c r="F128" s="117" t="s">
        <v>208</v>
      </c>
      <c r="G128" s="111">
        <v>267.10000000000002</v>
      </c>
      <c r="H128" s="111">
        <v>0</v>
      </c>
      <c r="I128" s="111">
        <v>0</v>
      </c>
    </row>
    <row r="129" spans="1:9" ht="141.75" x14ac:dyDescent="0.25">
      <c r="A129" s="119" t="s">
        <v>209</v>
      </c>
      <c r="B129" s="120">
        <v>907</v>
      </c>
      <c r="C129" s="121">
        <v>7</v>
      </c>
      <c r="D129" s="121">
        <v>1</v>
      </c>
      <c r="E129" s="116" t="s">
        <v>210</v>
      </c>
      <c r="F129" s="117" t="s">
        <v>184</v>
      </c>
      <c r="G129" s="111">
        <v>0</v>
      </c>
      <c r="H129" s="111">
        <v>126</v>
      </c>
      <c r="I129" s="111">
        <v>0</v>
      </c>
    </row>
    <row r="130" spans="1:9" ht="31.5" x14ac:dyDescent="0.25">
      <c r="A130" s="119" t="s">
        <v>191</v>
      </c>
      <c r="B130" s="120">
        <v>907</v>
      </c>
      <c r="C130" s="121">
        <v>7</v>
      </c>
      <c r="D130" s="121">
        <v>1</v>
      </c>
      <c r="E130" s="116" t="s">
        <v>210</v>
      </c>
      <c r="F130" s="117" t="s">
        <v>192</v>
      </c>
      <c r="G130" s="111">
        <v>0</v>
      </c>
      <c r="H130" s="111">
        <v>126</v>
      </c>
      <c r="I130" s="111">
        <v>0</v>
      </c>
    </row>
    <row r="131" spans="1:9" ht="31.5" x14ac:dyDescent="0.25">
      <c r="A131" s="119" t="s">
        <v>726</v>
      </c>
      <c r="B131" s="120">
        <v>907</v>
      </c>
      <c r="C131" s="121">
        <v>7</v>
      </c>
      <c r="D131" s="121">
        <v>1</v>
      </c>
      <c r="E131" s="116" t="s">
        <v>773</v>
      </c>
      <c r="F131" s="117" t="s">
        <v>184</v>
      </c>
      <c r="G131" s="111">
        <v>576.4</v>
      </c>
      <c r="H131" s="111">
        <v>0</v>
      </c>
      <c r="I131" s="111">
        <v>0</v>
      </c>
    </row>
    <row r="132" spans="1:9" ht="31.5" x14ac:dyDescent="0.25">
      <c r="A132" s="119" t="s">
        <v>191</v>
      </c>
      <c r="B132" s="120">
        <v>907</v>
      </c>
      <c r="C132" s="121">
        <v>7</v>
      </c>
      <c r="D132" s="121">
        <v>1</v>
      </c>
      <c r="E132" s="116" t="s">
        <v>773</v>
      </c>
      <c r="F132" s="117" t="s">
        <v>192</v>
      </c>
      <c r="G132" s="111">
        <v>576.4</v>
      </c>
      <c r="H132" s="111">
        <v>0</v>
      </c>
      <c r="I132" s="111">
        <v>0</v>
      </c>
    </row>
    <row r="133" spans="1:9" ht="63" x14ac:dyDescent="0.25">
      <c r="A133" s="119" t="s">
        <v>340</v>
      </c>
      <c r="B133" s="120">
        <v>907</v>
      </c>
      <c r="C133" s="121">
        <v>7</v>
      </c>
      <c r="D133" s="121">
        <v>1</v>
      </c>
      <c r="E133" s="116" t="s">
        <v>341</v>
      </c>
      <c r="F133" s="117" t="s">
        <v>184</v>
      </c>
      <c r="G133" s="111">
        <v>35</v>
      </c>
      <c r="H133" s="111">
        <v>4.2</v>
      </c>
      <c r="I133" s="111">
        <v>191.2</v>
      </c>
    </row>
    <row r="134" spans="1:9" ht="63" x14ac:dyDescent="0.25">
      <c r="A134" s="119" t="s">
        <v>386</v>
      </c>
      <c r="B134" s="120">
        <v>907</v>
      </c>
      <c r="C134" s="121">
        <v>7</v>
      </c>
      <c r="D134" s="121">
        <v>1</v>
      </c>
      <c r="E134" s="116" t="s">
        <v>387</v>
      </c>
      <c r="F134" s="117" t="s">
        <v>184</v>
      </c>
      <c r="G134" s="111">
        <v>35</v>
      </c>
      <c r="H134" s="111">
        <v>4.2</v>
      </c>
      <c r="I134" s="111">
        <v>191.2</v>
      </c>
    </row>
    <row r="135" spans="1:9" ht="63" x14ac:dyDescent="0.25">
      <c r="A135" s="119" t="s">
        <v>388</v>
      </c>
      <c r="B135" s="120">
        <v>907</v>
      </c>
      <c r="C135" s="121">
        <v>7</v>
      </c>
      <c r="D135" s="121">
        <v>1</v>
      </c>
      <c r="E135" s="116" t="s">
        <v>389</v>
      </c>
      <c r="F135" s="117" t="s">
        <v>184</v>
      </c>
      <c r="G135" s="111">
        <v>35</v>
      </c>
      <c r="H135" s="111">
        <v>4.2</v>
      </c>
      <c r="I135" s="111">
        <v>191.2</v>
      </c>
    </row>
    <row r="136" spans="1:9" ht="78.75" x14ac:dyDescent="0.25">
      <c r="A136" s="119" t="s">
        <v>272</v>
      </c>
      <c r="B136" s="120">
        <v>907</v>
      </c>
      <c r="C136" s="121">
        <v>7</v>
      </c>
      <c r="D136" s="121">
        <v>1</v>
      </c>
      <c r="E136" s="116" t="s">
        <v>390</v>
      </c>
      <c r="F136" s="117" t="s">
        <v>184</v>
      </c>
      <c r="G136" s="111">
        <v>35</v>
      </c>
      <c r="H136" s="111">
        <v>4.2</v>
      </c>
      <c r="I136" s="111">
        <v>191.2</v>
      </c>
    </row>
    <row r="137" spans="1:9" ht="31.5" x14ac:dyDescent="0.25">
      <c r="A137" s="119" t="s">
        <v>191</v>
      </c>
      <c r="B137" s="120">
        <v>907</v>
      </c>
      <c r="C137" s="121">
        <v>7</v>
      </c>
      <c r="D137" s="121">
        <v>1</v>
      </c>
      <c r="E137" s="116" t="s">
        <v>390</v>
      </c>
      <c r="F137" s="117" t="s">
        <v>192</v>
      </c>
      <c r="G137" s="111">
        <v>35</v>
      </c>
      <c r="H137" s="111">
        <v>4.2</v>
      </c>
      <c r="I137" s="111">
        <v>191.2</v>
      </c>
    </row>
    <row r="138" spans="1:9" ht="15.75" x14ac:dyDescent="0.25">
      <c r="A138" s="119" t="s">
        <v>214</v>
      </c>
      <c r="B138" s="120">
        <v>907</v>
      </c>
      <c r="C138" s="121">
        <v>7</v>
      </c>
      <c r="D138" s="121">
        <v>2</v>
      </c>
      <c r="E138" s="116" t="s">
        <v>184</v>
      </c>
      <c r="F138" s="117" t="s">
        <v>184</v>
      </c>
      <c r="G138" s="111">
        <v>1035368</v>
      </c>
      <c r="H138" s="111">
        <v>932468.5</v>
      </c>
      <c r="I138" s="111">
        <v>927412.7</v>
      </c>
    </row>
    <row r="139" spans="1:9" ht="31.5" x14ac:dyDescent="0.25">
      <c r="A139" s="119" t="s">
        <v>182</v>
      </c>
      <c r="B139" s="120">
        <v>907</v>
      </c>
      <c r="C139" s="121">
        <v>7</v>
      </c>
      <c r="D139" s="121">
        <v>2</v>
      </c>
      <c r="E139" s="116" t="s">
        <v>183</v>
      </c>
      <c r="F139" s="117" t="s">
        <v>184</v>
      </c>
      <c r="G139" s="111">
        <v>1034878</v>
      </c>
      <c r="H139" s="111">
        <v>932332.5</v>
      </c>
      <c r="I139" s="111">
        <v>927372.7</v>
      </c>
    </row>
    <row r="140" spans="1:9" ht="31.5" x14ac:dyDescent="0.25">
      <c r="A140" s="119" t="s">
        <v>185</v>
      </c>
      <c r="B140" s="120">
        <v>907</v>
      </c>
      <c r="C140" s="121">
        <v>7</v>
      </c>
      <c r="D140" s="121">
        <v>2</v>
      </c>
      <c r="E140" s="116" t="s">
        <v>186</v>
      </c>
      <c r="F140" s="117" t="s">
        <v>184</v>
      </c>
      <c r="G140" s="111">
        <v>1034869</v>
      </c>
      <c r="H140" s="111">
        <v>932323.5</v>
      </c>
      <c r="I140" s="111">
        <v>927363.7</v>
      </c>
    </row>
    <row r="141" spans="1:9" ht="31.5" x14ac:dyDescent="0.25">
      <c r="A141" s="119" t="s">
        <v>211</v>
      </c>
      <c r="B141" s="120">
        <v>907</v>
      </c>
      <c r="C141" s="121">
        <v>7</v>
      </c>
      <c r="D141" s="121">
        <v>2</v>
      </c>
      <c r="E141" s="116" t="s">
        <v>212</v>
      </c>
      <c r="F141" s="117" t="s">
        <v>184</v>
      </c>
      <c r="G141" s="111">
        <v>917981</v>
      </c>
      <c r="H141" s="111">
        <v>854977.1</v>
      </c>
      <c r="I141" s="111">
        <v>849520.1</v>
      </c>
    </row>
    <row r="142" spans="1:9" ht="35.25" customHeight="1" x14ac:dyDescent="0.25">
      <c r="A142" s="119" t="s">
        <v>189</v>
      </c>
      <c r="B142" s="120">
        <v>907</v>
      </c>
      <c r="C142" s="121">
        <v>7</v>
      </c>
      <c r="D142" s="121">
        <v>2</v>
      </c>
      <c r="E142" s="116" t="s">
        <v>213</v>
      </c>
      <c r="F142" s="117" t="s">
        <v>184</v>
      </c>
      <c r="G142" s="111">
        <v>1701.7</v>
      </c>
      <c r="H142" s="111">
        <v>1571.7</v>
      </c>
      <c r="I142" s="111">
        <v>1571.7</v>
      </c>
    </row>
    <row r="143" spans="1:9" ht="31.5" x14ac:dyDescent="0.25">
      <c r="A143" s="119" t="s">
        <v>191</v>
      </c>
      <c r="B143" s="120">
        <v>907</v>
      </c>
      <c r="C143" s="121">
        <v>7</v>
      </c>
      <c r="D143" s="121">
        <v>2</v>
      </c>
      <c r="E143" s="116" t="s">
        <v>213</v>
      </c>
      <c r="F143" s="117" t="s">
        <v>192</v>
      </c>
      <c r="G143" s="111">
        <v>1701.7</v>
      </c>
      <c r="H143" s="111">
        <v>1571.7</v>
      </c>
      <c r="I143" s="111">
        <v>1571.7</v>
      </c>
    </row>
    <row r="144" spans="1:9" ht="31.5" x14ac:dyDescent="0.25">
      <c r="A144" s="119" t="s">
        <v>215</v>
      </c>
      <c r="B144" s="120">
        <v>907</v>
      </c>
      <c r="C144" s="121">
        <v>7</v>
      </c>
      <c r="D144" s="121">
        <v>2</v>
      </c>
      <c r="E144" s="116" t="s">
        <v>216</v>
      </c>
      <c r="F144" s="117" t="s">
        <v>184</v>
      </c>
      <c r="G144" s="111">
        <v>2632</v>
      </c>
      <c r="H144" s="111">
        <v>0</v>
      </c>
      <c r="I144" s="111">
        <v>0</v>
      </c>
    </row>
    <row r="145" spans="1:9" ht="31.5" x14ac:dyDescent="0.25">
      <c r="A145" s="119" t="s">
        <v>191</v>
      </c>
      <c r="B145" s="120">
        <v>907</v>
      </c>
      <c r="C145" s="121">
        <v>7</v>
      </c>
      <c r="D145" s="121">
        <v>2</v>
      </c>
      <c r="E145" s="116" t="s">
        <v>216</v>
      </c>
      <c r="F145" s="117" t="s">
        <v>192</v>
      </c>
      <c r="G145" s="111">
        <v>2632</v>
      </c>
      <c r="H145" s="111">
        <v>0</v>
      </c>
      <c r="I145" s="111">
        <v>0</v>
      </c>
    </row>
    <row r="146" spans="1:9" ht="31.5" x14ac:dyDescent="0.25">
      <c r="A146" s="119" t="s">
        <v>194</v>
      </c>
      <c r="B146" s="120">
        <v>907</v>
      </c>
      <c r="C146" s="121">
        <v>7</v>
      </c>
      <c r="D146" s="121">
        <v>2</v>
      </c>
      <c r="E146" s="116" t="s">
        <v>217</v>
      </c>
      <c r="F146" s="117" t="s">
        <v>184</v>
      </c>
      <c r="G146" s="111">
        <v>529.9</v>
      </c>
      <c r="H146" s="111">
        <v>529.9</v>
      </c>
      <c r="I146" s="111">
        <v>529.9</v>
      </c>
    </row>
    <row r="147" spans="1:9" ht="31.5" x14ac:dyDescent="0.25">
      <c r="A147" s="119" t="s">
        <v>191</v>
      </c>
      <c r="B147" s="120">
        <v>907</v>
      </c>
      <c r="C147" s="121">
        <v>7</v>
      </c>
      <c r="D147" s="121">
        <v>2</v>
      </c>
      <c r="E147" s="116" t="s">
        <v>217</v>
      </c>
      <c r="F147" s="117" t="s">
        <v>192</v>
      </c>
      <c r="G147" s="111">
        <v>529.9</v>
      </c>
      <c r="H147" s="111">
        <v>529.9</v>
      </c>
      <c r="I147" s="111">
        <v>529.9</v>
      </c>
    </row>
    <row r="148" spans="1:9" ht="47.25" x14ac:dyDescent="0.25">
      <c r="A148" s="119" t="s">
        <v>218</v>
      </c>
      <c r="B148" s="120">
        <v>907</v>
      </c>
      <c r="C148" s="121">
        <v>7</v>
      </c>
      <c r="D148" s="121">
        <v>2</v>
      </c>
      <c r="E148" s="116" t="s">
        <v>219</v>
      </c>
      <c r="F148" s="117" t="s">
        <v>184</v>
      </c>
      <c r="G148" s="111">
        <v>12985</v>
      </c>
      <c r="H148" s="111">
        <v>9489.5</v>
      </c>
      <c r="I148" s="111">
        <v>9533</v>
      </c>
    </row>
    <row r="149" spans="1:9" ht="31.5" x14ac:dyDescent="0.25">
      <c r="A149" s="119" t="s">
        <v>191</v>
      </c>
      <c r="B149" s="120">
        <v>907</v>
      </c>
      <c r="C149" s="121">
        <v>7</v>
      </c>
      <c r="D149" s="121">
        <v>2</v>
      </c>
      <c r="E149" s="116" t="s">
        <v>219</v>
      </c>
      <c r="F149" s="117" t="s">
        <v>192</v>
      </c>
      <c r="G149" s="111">
        <v>12979</v>
      </c>
      <c r="H149" s="111">
        <v>9489.5</v>
      </c>
      <c r="I149" s="111">
        <v>9533</v>
      </c>
    </row>
    <row r="150" spans="1:9" ht="15.75" x14ac:dyDescent="0.25">
      <c r="A150" s="119" t="s">
        <v>201</v>
      </c>
      <c r="B150" s="120">
        <v>907</v>
      </c>
      <c r="C150" s="121">
        <v>7</v>
      </c>
      <c r="D150" s="121">
        <v>2</v>
      </c>
      <c r="E150" s="116" t="s">
        <v>219</v>
      </c>
      <c r="F150" s="117" t="s">
        <v>202</v>
      </c>
      <c r="G150" s="111">
        <v>6</v>
      </c>
      <c r="H150" s="111">
        <v>0</v>
      </c>
      <c r="I150" s="111">
        <v>0</v>
      </c>
    </row>
    <row r="151" spans="1:9" ht="31.5" x14ac:dyDescent="0.25">
      <c r="A151" s="119" t="s">
        <v>220</v>
      </c>
      <c r="B151" s="120">
        <v>907</v>
      </c>
      <c r="C151" s="121">
        <v>7</v>
      </c>
      <c r="D151" s="121">
        <v>2</v>
      </c>
      <c r="E151" s="116" t="s">
        <v>221</v>
      </c>
      <c r="F151" s="117" t="s">
        <v>184</v>
      </c>
      <c r="G151" s="111">
        <v>365.6</v>
      </c>
      <c r="H151" s="111">
        <v>365.6</v>
      </c>
      <c r="I151" s="111">
        <v>365.6</v>
      </c>
    </row>
    <row r="152" spans="1:9" ht="94.5" x14ac:dyDescent="0.25">
      <c r="A152" s="119" t="s">
        <v>205</v>
      </c>
      <c r="B152" s="120">
        <v>907</v>
      </c>
      <c r="C152" s="121">
        <v>7</v>
      </c>
      <c r="D152" s="121">
        <v>2</v>
      </c>
      <c r="E152" s="116" t="s">
        <v>221</v>
      </c>
      <c r="F152" s="117" t="s">
        <v>206</v>
      </c>
      <c r="G152" s="111">
        <v>365.6</v>
      </c>
      <c r="H152" s="111">
        <v>365.6</v>
      </c>
      <c r="I152" s="111">
        <v>365.6</v>
      </c>
    </row>
    <row r="153" spans="1:9" ht="31.5" x14ac:dyDescent="0.25">
      <c r="A153" s="119" t="s">
        <v>222</v>
      </c>
      <c r="B153" s="120">
        <v>907</v>
      </c>
      <c r="C153" s="121">
        <v>7</v>
      </c>
      <c r="D153" s="121">
        <v>2</v>
      </c>
      <c r="E153" s="116" t="s">
        <v>223</v>
      </c>
      <c r="F153" s="117" t="s">
        <v>184</v>
      </c>
      <c r="G153" s="111">
        <v>15</v>
      </c>
      <c r="H153" s="111">
        <v>15</v>
      </c>
      <c r="I153" s="111">
        <v>15</v>
      </c>
    </row>
    <row r="154" spans="1:9" ht="31.5" x14ac:dyDescent="0.25">
      <c r="A154" s="119" t="s">
        <v>191</v>
      </c>
      <c r="B154" s="120">
        <v>907</v>
      </c>
      <c r="C154" s="121">
        <v>7</v>
      </c>
      <c r="D154" s="121">
        <v>2</v>
      </c>
      <c r="E154" s="116" t="s">
        <v>223</v>
      </c>
      <c r="F154" s="117" t="s">
        <v>192</v>
      </c>
      <c r="G154" s="111">
        <v>15</v>
      </c>
      <c r="H154" s="111">
        <v>15</v>
      </c>
      <c r="I154" s="111">
        <v>15</v>
      </c>
    </row>
    <row r="155" spans="1:9" ht="31.5" x14ac:dyDescent="0.25">
      <c r="A155" s="119" t="s">
        <v>224</v>
      </c>
      <c r="B155" s="120">
        <v>907</v>
      </c>
      <c r="C155" s="121">
        <v>7</v>
      </c>
      <c r="D155" s="121">
        <v>2</v>
      </c>
      <c r="E155" s="116" t="s">
        <v>225</v>
      </c>
      <c r="F155" s="117" t="s">
        <v>184</v>
      </c>
      <c r="G155" s="111">
        <v>600</v>
      </c>
      <c r="H155" s="111">
        <v>300</v>
      </c>
      <c r="I155" s="111">
        <v>300</v>
      </c>
    </row>
    <row r="156" spans="1:9" ht="31.5" x14ac:dyDescent="0.25">
      <c r="A156" s="119" t="s">
        <v>191</v>
      </c>
      <c r="B156" s="120">
        <v>907</v>
      </c>
      <c r="C156" s="121">
        <v>7</v>
      </c>
      <c r="D156" s="121">
        <v>2</v>
      </c>
      <c r="E156" s="116" t="s">
        <v>225</v>
      </c>
      <c r="F156" s="117" t="s">
        <v>192</v>
      </c>
      <c r="G156" s="111">
        <v>600</v>
      </c>
      <c r="H156" s="111">
        <v>300</v>
      </c>
      <c r="I156" s="111">
        <v>300</v>
      </c>
    </row>
    <row r="157" spans="1:9" ht="31.5" x14ac:dyDescent="0.25">
      <c r="A157" s="119" t="s">
        <v>199</v>
      </c>
      <c r="B157" s="120">
        <v>907</v>
      </c>
      <c r="C157" s="121">
        <v>7</v>
      </c>
      <c r="D157" s="121">
        <v>2</v>
      </c>
      <c r="E157" s="116" t="s">
        <v>227</v>
      </c>
      <c r="F157" s="117" t="s">
        <v>184</v>
      </c>
      <c r="G157" s="111">
        <v>55557.599999999999</v>
      </c>
      <c r="H157" s="111">
        <v>38380.699999999997</v>
      </c>
      <c r="I157" s="111">
        <v>38984.199999999997</v>
      </c>
    </row>
    <row r="158" spans="1:9" ht="31.5" x14ac:dyDescent="0.25">
      <c r="A158" s="119" t="s">
        <v>191</v>
      </c>
      <c r="B158" s="120">
        <v>907</v>
      </c>
      <c r="C158" s="121">
        <v>7</v>
      </c>
      <c r="D158" s="121">
        <v>2</v>
      </c>
      <c r="E158" s="116" t="s">
        <v>227</v>
      </c>
      <c r="F158" s="117" t="s">
        <v>192</v>
      </c>
      <c r="G158" s="111">
        <v>54289.9</v>
      </c>
      <c r="H158" s="111">
        <v>37334.1</v>
      </c>
      <c r="I158" s="111">
        <v>37937.599999999999</v>
      </c>
    </row>
    <row r="159" spans="1:9" ht="15.75" x14ac:dyDescent="0.25">
      <c r="A159" s="119" t="s">
        <v>201</v>
      </c>
      <c r="B159" s="120">
        <v>907</v>
      </c>
      <c r="C159" s="121">
        <v>7</v>
      </c>
      <c r="D159" s="121">
        <v>2</v>
      </c>
      <c r="E159" s="116" t="s">
        <v>227</v>
      </c>
      <c r="F159" s="117" t="s">
        <v>202</v>
      </c>
      <c r="G159" s="111">
        <v>1267.7</v>
      </c>
      <c r="H159" s="111">
        <v>1046.5999999999999</v>
      </c>
      <c r="I159" s="111">
        <v>1046.5999999999999</v>
      </c>
    </row>
    <row r="160" spans="1:9" ht="126.75" customHeight="1" x14ac:dyDescent="0.25">
      <c r="A160" s="119" t="s">
        <v>228</v>
      </c>
      <c r="B160" s="120">
        <v>907</v>
      </c>
      <c r="C160" s="121">
        <v>7</v>
      </c>
      <c r="D160" s="121">
        <v>2</v>
      </c>
      <c r="E160" s="116" t="s">
        <v>229</v>
      </c>
      <c r="F160" s="117" t="s">
        <v>184</v>
      </c>
      <c r="G160" s="111">
        <v>798566.8</v>
      </c>
      <c r="H160" s="111">
        <v>757656.7</v>
      </c>
      <c r="I160" s="111">
        <v>757656.7</v>
      </c>
    </row>
    <row r="161" spans="1:9" ht="94.5" x14ac:dyDescent="0.25">
      <c r="A161" s="119" t="s">
        <v>205</v>
      </c>
      <c r="B161" s="120">
        <v>907</v>
      </c>
      <c r="C161" s="121">
        <v>7</v>
      </c>
      <c r="D161" s="121">
        <v>2</v>
      </c>
      <c r="E161" s="116" t="s">
        <v>229</v>
      </c>
      <c r="F161" s="117" t="s">
        <v>206</v>
      </c>
      <c r="G161" s="111">
        <v>785562.8</v>
      </c>
      <c r="H161" s="111">
        <v>744954.7</v>
      </c>
      <c r="I161" s="111">
        <v>744954.7</v>
      </c>
    </row>
    <row r="162" spans="1:9" ht="31.5" x14ac:dyDescent="0.25">
      <c r="A162" s="119" t="s">
        <v>191</v>
      </c>
      <c r="B162" s="120">
        <v>907</v>
      </c>
      <c r="C162" s="121">
        <v>7</v>
      </c>
      <c r="D162" s="121">
        <v>2</v>
      </c>
      <c r="E162" s="116" t="s">
        <v>229</v>
      </c>
      <c r="F162" s="117" t="s">
        <v>192</v>
      </c>
      <c r="G162" s="111">
        <v>12702</v>
      </c>
      <c r="H162" s="111">
        <v>12702</v>
      </c>
      <c r="I162" s="111">
        <v>12702</v>
      </c>
    </row>
    <row r="163" spans="1:9" ht="31.5" x14ac:dyDescent="0.25">
      <c r="A163" s="119" t="s">
        <v>207</v>
      </c>
      <c r="B163" s="120">
        <v>907</v>
      </c>
      <c r="C163" s="121">
        <v>7</v>
      </c>
      <c r="D163" s="121">
        <v>2</v>
      </c>
      <c r="E163" s="116" t="s">
        <v>229</v>
      </c>
      <c r="F163" s="117" t="s">
        <v>208</v>
      </c>
      <c r="G163" s="111">
        <v>302</v>
      </c>
      <c r="H163" s="111">
        <v>0</v>
      </c>
      <c r="I163" s="111">
        <v>0</v>
      </c>
    </row>
    <row r="164" spans="1:9" ht="47.25" x14ac:dyDescent="0.25">
      <c r="A164" s="119" t="s">
        <v>233</v>
      </c>
      <c r="B164" s="120">
        <v>907</v>
      </c>
      <c r="C164" s="121">
        <v>7</v>
      </c>
      <c r="D164" s="121">
        <v>2</v>
      </c>
      <c r="E164" s="116" t="s">
        <v>234</v>
      </c>
      <c r="F164" s="117" t="s">
        <v>184</v>
      </c>
      <c r="G164" s="111">
        <v>517.29999999999995</v>
      </c>
      <c r="H164" s="111">
        <v>517.29999999999995</v>
      </c>
      <c r="I164" s="111">
        <v>517.29999999999995</v>
      </c>
    </row>
    <row r="165" spans="1:9" ht="31.5" x14ac:dyDescent="0.25">
      <c r="A165" s="119" t="s">
        <v>191</v>
      </c>
      <c r="B165" s="120">
        <v>907</v>
      </c>
      <c r="C165" s="121">
        <v>7</v>
      </c>
      <c r="D165" s="121">
        <v>2</v>
      </c>
      <c r="E165" s="116" t="s">
        <v>234</v>
      </c>
      <c r="F165" s="117" t="s">
        <v>192</v>
      </c>
      <c r="G165" s="111">
        <v>483.5</v>
      </c>
      <c r="H165" s="111">
        <v>483.5</v>
      </c>
      <c r="I165" s="111">
        <v>483.5</v>
      </c>
    </row>
    <row r="166" spans="1:9" ht="31.5" x14ac:dyDescent="0.25">
      <c r="A166" s="119" t="s">
        <v>207</v>
      </c>
      <c r="B166" s="120">
        <v>907</v>
      </c>
      <c r="C166" s="121">
        <v>7</v>
      </c>
      <c r="D166" s="121">
        <v>2</v>
      </c>
      <c r="E166" s="116" t="s">
        <v>234</v>
      </c>
      <c r="F166" s="117" t="s">
        <v>208</v>
      </c>
      <c r="G166" s="111">
        <v>33.799999999999997</v>
      </c>
      <c r="H166" s="111">
        <v>33.799999999999997</v>
      </c>
      <c r="I166" s="111">
        <v>33.799999999999997</v>
      </c>
    </row>
    <row r="167" spans="1:9" ht="78.75" x14ac:dyDescent="0.25">
      <c r="A167" s="119" t="s">
        <v>235</v>
      </c>
      <c r="B167" s="120">
        <v>907</v>
      </c>
      <c r="C167" s="121">
        <v>7</v>
      </c>
      <c r="D167" s="121">
        <v>2</v>
      </c>
      <c r="E167" s="116" t="s">
        <v>236</v>
      </c>
      <c r="F167" s="117" t="s">
        <v>184</v>
      </c>
      <c r="G167" s="111">
        <v>25608.400000000001</v>
      </c>
      <c r="H167" s="111">
        <v>21529</v>
      </c>
      <c r="I167" s="111">
        <v>20894.5</v>
      </c>
    </row>
    <row r="168" spans="1:9" ht="31.5" x14ac:dyDescent="0.25">
      <c r="A168" s="119" t="s">
        <v>191</v>
      </c>
      <c r="B168" s="120">
        <v>907</v>
      </c>
      <c r="C168" s="121">
        <v>7</v>
      </c>
      <c r="D168" s="121">
        <v>2</v>
      </c>
      <c r="E168" s="116" t="s">
        <v>236</v>
      </c>
      <c r="F168" s="117" t="s">
        <v>192</v>
      </c>
      <c r="G168" s="111">
        <v>25608.400000000001</v>
      </c>
      <c r="H168" s="111">
        <v>21529</v>
      </c>
      <c r="I168" s="111">
        <v>20894.5</v>
      </c>
    </row>
    <row r="169" spans="1:9" ht="31.5" x14ac:dyDescent="0.25">
      <c r="A169" s="119" t="s">
        <v>238</v>
      </c>
      <c r="B169" s="120">
        <v>907</v>
      </c>
      <c r="C169" s="121">
        <v>7</v>
      </c>
      <c r="D169" s="121">
        <v>2</v>
      </c>
      <c r="E169" s="116" t="s">
        <v>239</v>
      </c>
      <c r="F169" s="117" t="s">
        <v>184</v>
      </c>
      <c r="G169" s="111">
        <v>0</v>
      </c>
      <c r="H169" s="111">
        <v>8500</v>
      </c>
      <c r="I169" s="111">
        <v>6000</v>
      </c>
    </row>
    <row r="170" spans="1:9" ht="31.5" x14ac:dyDescent="0.25">
      <c r="A170" s="119" t="s">
        <v>191</v>
      </c>
      <c r="B170" s="120">
        <v>907</v>
      </c>
      <c r="C170" s="121">
        <v>7</v>
      </c>
      <c r="D170" s="121">
        <v>2</v>
      </c>
      <c r="E170" s="116" t="s">
        <v>239</v>
      </c>
      <c r="F170" s="117" t="s">
        <v>192</v>
      </c>
      <c r="G170" s="111">
        <v>0</v>
      </c>
      <c r="H170" s="111">
        <v>8500</v>
      </c>
      <c r="I170" s="111">
        <v>6000</v>
      </c>
    </row>
    <row r="171" spans="1:9" ht="141.75" x14ac:dyDescent="0.25">
      <c r="A171" s="119" t="s">
        <v>209</v>
      </c>
      <c r="B171" s="120">
        <v>907</v>
      </c>
      <c r="C171" s="121">
        <v>7</v>
      </c>
      <c r="D171" s="121">
        <v>2</v>
      </c>
      <c r="E171" s="116" t="s">
        <v>240</v>
      </c>
      <c r="F171" s="117" t="s">
        <v>184</v>
      </c>
      <c r="G171" s="111">
        <v>0</v>
      </c>
      <c r="H171" s="111">
        <v>0</v>
      </c>
      <c r="I171" s="111">
        <v>252</v>
      </c>
    </row>
    <row r="172" spans="1:9" ht="31.5" x14ac:dyDescent="0.25">
      <c r="A172" s="119" t="s">
        <v>191</v>
      </c>
      <c r="B172" s="120">
        <v>907</v>
      </c>
      <c r="C172" s="121">
        <v>7</v>
      </c>
      <c r="D172" s="121">
        <v>2</v>
      </c>
      <c r="E172" s="116" t="s">
        <v>240</v>
      </c>
      <c r="F172" s="117" t="s">
        <v>192</v>
      </c>
      <c r="G172" s="111">
        <v>0</v>
      </c>
      <c r="H172" s="111">
        <v>0</v>
      </c>
      <c r="I172" s="111">
        <v>252</v>
      </c>
    </row>
    <row r="173" spans="1:9" ht="31.5" x14ac:dyDescent="0.25">
      <c r="A173" s="119" t="s">
        <v>726</v>
      </c>
      <c r="B173" s="120">
        <v>907</v>
      </c>
      <c r="C173" s="121">
        <v>7</v>
      </c>
      <c r="D173" s="121">
        <v>2</v>
      </c>
      <c r="E173" s="116" t="s">
        <v>774</v>
      </c>
      <c r="F173" s="117" t="s">
        <v>184</v>
      </c>
      <c r="G173" s="111">
        <v>2720.7</v>
      </c>
      <c r="H173" s="111">
        <v>0</v>
      </c>
      <c r="I173" s="111">
        <v>0</v>
      </c>
    </row>
    <row r="174" spans="1:9" ht="31.5" x14ac:dyDescent="0.25">
      <c r="A174" s="119" t="s">
        <v>191</v>
      </c>
      <c r="B174" s="120">
        <v>907</v>
      </c>
      <c r="C174" s="121">
        <v>7</v>
      </c>
      <c r="D174" s="121">
        <v>2</v>
      </c>
      <c r="E174" s="116" t="s">
        <v>774</v>
      </c>
      <c r="F174" s="117" t="s">
        <v>192</v>
      </c>
      <c r="G174" s="111">
        <v>2720.7</v>
      </c>
      <c r="H174" s="111">
        <v>0</v>
      </c>
      <c r="I174" s="111">
        <v>0</v>
      </c>
    </row>
    <row r="175" spans="1:9" ht="128.25" customHeight="1" x14ac:dyDescent="0.25">
      <c r="A175" s="119" t="s">
        <v>241</v>
      </c>
      <c r="B175" s="120">
        <v>907</v>
      </c>
      <c r="C175" s="121">
        <v>7</v>
      </c>
      <c r="D175" s="121">
        <v>2</v>
      </c>
      <c r="E175" s="116" t="s">
        <v>242</v>
      </c>
      <c r="F175" s="117" t="s">
        <v>184</v>
      </c>
      <c r="G175" s="111">
        <v>3365.9</v>
      </c>
      <c r="H175" s="111">
        <v>0</v>
      </c>
      <c r="I175" s="111">
        <v>0</v>
      </c>
    </row>
    <row r="176" spans="1:9" ht="31.5" x14ac:dyDescent="0.25">
      <c r="A176" s="119" t="s">
        <v>191</v>
      </c>
      <c r="B176" s="120">
        <v>907</v>
      </c>
      <c r="C176" s="121">
        <v>7</v>
      </c>
      <c r="D176" s="121">
        <v>2</v>
      </c>
      <c r="E176" s="116" t="s">
        <v>242</v>
      </c>
      <c r="F176" s="117" t="s">
        <v>192</v>
      </c>
      <c r="G176" s="111">
        <v>3365.9</v>
      </c>
      <c r="H176" s="111">
        <v>0</v>
      </c>
      <c r="I176" s="111">
        <v>0</v>
      </c>
    </row>
    <row r="177" spans="1:9" ht="141.75" x14ac:dyDescent="0.25">
      <c r="A177" s="119" t="s">
        <v>243</v>
      </c>
      <c r="B177" s="120">
        <v>907</v>
      </c>
      <c r="C177" s="121">
        <v>7</v>
      </c>
      <c r="D177" s="121">
        <v>2</v>
      </c>
      <c r="E177" s="116" t="s">
        <v>244</v>
      </c>
      <c r="F177" s="117" t="s">
        <v>184</v>
      </c>
      <c r="G177" s="111">
        <v>0</v>
      </c>
      <c r="H177" s="111">
        <v>3306.6</v>
      </c>
      <c r="I177" s="111">
        <v>0</v>
      </c>
    </row>
    <row r="178" spans="1:9" ht="31.5" x14ac:dyDescent="0.25">
      <c r="A178" s="119" t="s">
        <v>191</v>
      </c>
      <c r="B178" s="120">
        <v>907</v>
      </c>
      <c r="C178" s="121">
        <v>7</v>
      </c>
      <c r="D178" s="121">
        <v>2</v>
      </c>
      <c r="E178" s="116" t="s">
        <v>244</v>
      </c>
      <c r="F178" s="117" t="s">
        <v>192</v>
      </c>
      <c r="G178" s="111">
        <v>0</v>
      </c>
      <c r="H178" s="111">
        <v>3306.6</v>
      </c>
      <c r="I178" s="111">
        <v>0</v>
      </c>
    </row>
    <row r="179" spans="1:9" ht="78.75" x14ac:dyDescent="0.25">
      <c r="A179" s="119" t="s">
        <v>245</v>
      </c>
      <c r="B179" s="120">
        <v>907</v>
      </c>
      <c r="C179" s="121">
        <v>7</v>
      </c>
      <c r="D179" s="121">
        <v>2</v>
      </c>
      <c r="E179" s="116" t="s">
        <v>246</v>
      </c>
      <c r="F179" s="117" t="s">
        <v>184</v>
      </c>
      <c r="G179" s="111">
        <v>12815.1</v>
      </c>
      <c r="H179" s="111">
        <v>12815.1</v>
      </c>
      <c r="I179" s="111">
        <v>12900.2</v>
      </c>
    </row>
    <row r="180" spans="1:9" ht="31.5" x14ac:dyDescent="0.25">
      <c r="A180" s="119" t="s">
        <v>191</v>
      </c>
      <c r="B180" s="120">
        <v>907</v>
      </c>
      <c r="C180" s="121">
        <v>7</v>
      </c>
      <c r="D180" s="121">
        <v>2</v>
      </c>
      <c r="E180" s="116" t="s">
        <v>246</v>
      </c>
      <c r="F180" s="117" t="s">
        <v>192</v>
      </c>
      <c r="G180" s="111">
        <v>11711.8</v>
      </c>
      <c r="H180" s="111">
        <v>11711.8</v>
      </c>
      <c r="I180" s="111">
        <v>11796.9</v>
      </c>
    </row>
    <row r="181" spans="1:9" ht="31.5" x14ac:dyDescent="0.25">
      <c r="A181" s="119" t="s">
        <v>207</v>
      </c>
      <c r="B181" s="120">
        <v>907</v>
      </c>
      <c r="C181" s="121">
        <v>7</v>
      </c>
      <c r="D181" s="121">
        <v>2</v>
      </c>
      <c r="E181" s="116" t="s">
        <v>246</v>
      </c>
      <c r="F181" s="117" t="s">
        <v>208</v>
      </c>
      <c r="G181" s="111">
        <v>1103.3</v>
      </c>
      <c r="H181" s="111">
        <v>1103.3</v>
      </c>
      <c r="I181" s="111">
        <v>1103.3</v>
      </c>
    </row>
    <row r="182" spans="1:9" ht="15.75" x14ac:dyDescent="0.25">
      <c r="A182" s="119" t="s">
        <v>770</v>
      </c>
      <c r="B182" s="120">
        <v>907</v>
      </c>
      <c r="C182" s="121">
        <v>7</v>
      </c>
      <c r="D182" s="121">
        <v>2</v>
      </c>
      <c r="E182" s="116" t="s">
        <v>771</v>
      </c>
      <c r="F182" s="117" t="s">
        <v>184</v>
      </c>
      <c r="G182" s="111">
        <v>42081.2</v>
      </c>
      <c r="H182" s="111">
        <v>2520.6</v>
      </c>
      <c r="I182" s="111">
        <v>3001.6</v>
      </c>
    </row>
    <row r="183" spans="1:9" ht="47.25" x14ac:dyDescent="0.25">
      <c r="A183" s="119" t="s">
        <v>776</v>
      </c>
      <c r="B183" s="120">
        <v>907</v>
      </c>
      <c r="C183" s="121">
        <v>7</v>
      </c>
      <c r="D183" s="121">
        <v>2</v>
      </c>
      <c r="E183" s="116" t="s">
        <v>777</v>
      </c>
      <c r="F183" s="117" t="s">
        <v>184</v>
      </c>
      <c r="G183" s="111">
        <v>2463.5</v>
      </c>
      <c r="H183" s="111">
        <v>0</v>
      </c>
      <c r="I183" s="111">
        <v>0</v>
      </c>
    </row>
    <row r="184" spans="1:9" ht="31.5" x14ac:dyDescent="0.25">
      <c r="A184" s="119" t="s">
        <v>191</v>
      </c>
      <c r="B184" s="120">
        <v>907</v>
      </c>
      <c r="C184" s="121">
        <v>7</v>
      </c>
      <c r="D184" s="121">
        <v>2</v>
      </c>
      <c r="E184" s="116" t="s">
        <v>777</v>
      </c>
      <c r="F184" s="117" t="s">
        <v>192</v>
      </c>
      <c r="G184" s="111">
        <v>2463.5</v>
      </c>
      <c r="H184" s="111">
        <v>0</v>
      </c>
      <c r="I184" s="111">
        <v>0</v>
      </c>
    </row>
    <row r="185" spans="1:9" ht="31.5" x14ac:dyDescent="0.25">
      <c r="A185" s="119" t="s">
        <v>237</v>
      </c>
      <c r="B185" s="120">
        <v>907</v>
      </c>
      <c r="C185" s="121">
        <v>7</v>
      </c>
      <c r="D185" s="121">
        <v>2</v>
      </c>
      <c r="E185" s="116" t="s">
        <v>772</v>
      </c>
      <c r="F185" s="117" t="s">
        <v>184</v>
      </c>
      <c r="G185" s="111">
        <v>0</v>
      </c>
      <c r="H185" s="111">
        <v>2520.6</v>
      </c>
      <c r="I185" s="111">
        <v>3001.6</v>
      </c>
    </row>
    <row r="186" spans="1:9" ht="31.5" x14ac:dyDescent="0.25">
      <c r="A186" s="119" t="s">
        <v>191</v>
      </c>
      <c r="B186" s="120">
        <v>907</v>
      </c>
      <c r="C186" s="121">
        <v>7</v>
      </c>
      <c r="D186" s="121">
        <v>2</v>
      </c>
      <c r="E186" s="116" t="s">
        <v>772</v>
      </c>
      <c r="F186" s="117" t="s">
        <v>192</v>
      </c>
      <c r="G186" s="111">
        <v>0</v>
      </c>
      <c r="H186" s="111">
        <v>2520.6</v>
      </c>
      <c r="I186" s="111">
        <v>3001.6</v>
      </c>
    </row>
    <row r="187" spans="1:9" ht="78.75" x14ac:dyDescent="0.25">
      <c r="A187" s="119" t="s">
        <v>778</v>
      </c>
      <c r="B187" s="120">
        <v>907</v>
      </c>
      <c r="C187" s="121">
        <v>7</v>
      </c>
      <c r="D187" s="121">
        <v>2</v>
      </c>
      <c r="E187" s="116" t="s">
        <v>779</v>
      </c>
      <c r="F187" s="117" t="s">
        <v>184</v>
      </c>
      <c r="G187" s="111">
        <v>39617.699999999997</v>
      </c>
      <c r="H187" s="111">
        <v>0</v>
      </c>
      <c r="I187" s="111">
        <v>0</v>
      </c>
    </row>
    <row r="188" spans="1:9" ht="31.5" x14ac:dyDescent="0.25">
      <c r="A188" s="119" t="s">
        <v>191</v>
      </c>
      <c r="B188" s="120">
        <v>907</v>
      </c>
      <c r="C188" s="121">
        <v>7</v>
      </c>
      <c r="D188" s="121">
        <v>2</v>
      </c>
      <c r="E188" s="116" t="s">
        <v>779</v>
      </c>
      <c r="F188" s="117" t="s">
        <v>192</v>
      </c>
      <c r="G188" s="111">
        <v>39617.699999999997</v>
      </c>
      <c r="H188" s="111">
        <v>0</v>
      </c>
      <c r="I188" s="111">
        <v>0</v>
      </c>
    </row>
    <row r="189" spans="1:9" ht="21" customHeight="1" x14ac:dyDescent="0.25">
      <c r="A189" s="119" t="s">
        <v>255</v>
      </c>
      <c r="B189" s="120">
        <v>907</v>
      </c>
      <c r="C189" s="121">
        <v>7</v>
      </c>
      <c r="D189" s="121">
        <v>2</v>
      </c>
      <c r="E189" s="116" t="s">
        <v>256</v>
      </c>
      <c r="F189" s="117" t="s">
        <v>184</v>
      </c>
      <c r="G189" s="111">
        <v>74806.8</v>
      </c>
      <c r="H189" s="111">
        <v>74825.8</v>
      </c>
      <c r="I189" s="111">
        <v>74842</v>
      </c>
    </row>
    <row r="190" spans="1:9" ht="141.75" x14ac:dyDescent="0.25">
      <c r="A190" s="119" t="s">
        <v>260</v>
      </c>
      <c r="B190" s="120">
        <v>907</v>
      </c>
      <c r="C190" s="121">
        <v>7</v>
      </c>
      <c r="D190" s="121">
        <v>2</v>
      </c>
      <c r="E190" s="116" t="s">
        <v>261</v>
      </c>
      <c r="F190" s="117" t="s">
        <v>184</v>
      </c>
      <c r="G190" s="111">
        <v>74806.8</v>
      </c>
      <c r="H190" s="111">
        <v>74825.8</v>
      </c>
      <c r="I190" s="111">
        <v>74842</v>
      </c>
    </row>
    <row r="191" spans="1:9" ht="94.5" x14ac:dyDescent="0.25">
      <c r="A191" s="119" t="s">
        <v>205</v>
      </c>
      <c r="B191" s="120">
        <v>907</v>
      </c>
      <c r="C191" s="121">
        <v>7</v>
      </c>
      <c r="D191" s="121">
        <v>2</v>
      </c>
      <c r="E191" s="116" t="s">
        <v>261</v>
      </c>
      <c r="F191" s="117" t="s">
        <v>206</v>
      </c>
      <c r="G191" s="111">
        <v>74806.8</v>
      </c>
      <c r="H191" s="111">
        <v>74825.8</v>
      </c>
      <c r="I191" s="111">
        <v>74842</v>
      </c>
    </row>
    <row r="192" spans="1:9" ht="47.25" x14ac:dyDescent="0.25">
      <c r="A192" s="119" t="s">
        <v>262</v>
      </c>
      <c r="B192" s="120">
        <v>907</v>
      </c>
      <c r="C192" s="121">
        <v>7</v>
      </c>
      <c r="D192" s="121">
        <v>2</v>
      </c>
      <c r="E192" s="116" t="s">
        <v>263</v>
      </c>
      <c r="F192" s="117" t="s">
        <v>184</v>
      </c>
      <c r="G192" s="111">
        <v>9</v>
      </c>
      <c r="H192" s="111">
        <v>9</v>
      </c>
      <c r="I192" s="111">
        <v>9</v>
      </c>
    </row>
    <row r="193" spans="1:9" ht="47.25" x14ac:dyDescent="0.25">
      <c r="A193" s="119" t="s">
        <v>274</v>
      </c>
      <c r="B193" s="120">
        <v>907</v>
      </c>
      <c r="C193" s="121">
        <v>7</v>
      </c>
      <c r="D193" s="121">
        <v>2</v>
      </c>
      <c r="E193" s="116" t="s">
        <v>275</v>
      </c>
      <c r="F193" s="117" t="s">
        <v>184</v>
      </c>
      <c r="G193" s="111">
        <v>9</v>
      </c>
      <c r="H193" s="111">
        <v>9</v>
      </c>
      <c r="I193" s="111">
        <v>9</v>
      </c>
    </row>
    <row r="194" spans="1:9" ht="78.75" x14ac:dyDescent="0.25">
      <c r="A194" s="119" t="s">
        <v>272</v>
      </c>
      <c r="B194" s="120">
        <v>907</v>
      </c>
      <c r="C194" s="121">
        <v>7</v>
      </c>
      <c r="D194" s="121">
        <v>2</v>
      </c>
      <c r="E194" s="116" t="s">
        <v>276</v>
      </c>
      <c r="F194" s="117" t="s">
        <v>184</v>
      </c>
      <c r="G194" s="111">
        <v>9</v>
      </c>
      <c r="H194" s="111">
        <v>9</v>
      </c>
      <c r="I194" s="111">
        <v>9</v>
      </c>
    </row>
    <row r="195" spans="1:9" ht="31.5" x14ac:dyDescent="0.25">
      <c r="A195" s="119" t="s">
        <v>207</v>
      </c>
      <c r="B195" s="120">
        <v>907</v>
      </c>
      <c r="C195" s="121">
        <v>7</v>
      </c>
      <c r="D195" s="121">
        <v>2</v>
      </c>
      <c r="E195" s="116" t="s">
        <v>276</v>
      </c>
      <c r="F195" s="117" t="s">
        <v>208</v>
      </c>
      <c r="G195" s="111">
        <v>9</v>
      </c>
      <c r="H195" s="111">
        <v>9</v>
      </c>
      <c r="I195" s="111">
        <v>9</v>
      </c>
    </row>
    <row r="196" spans="1:9" ht="63" x14ac:dyDescent="0.25">
      <c r="A196" s="119" t="s">
        <v>340</v>
      </c>
      <c r="B196" s="120">
        <v>907</v>
      </c>
      <c r="C196" s="121">
        <v>7</v>
      </c>
      <c r="D196" s="121">
        <v>2</v>
      </c>
      <c r="E196" s="116" t="s">
        <v>341</v>
      </c>
      <c r="F196" s="117" t="s">
        <v>184</v>
      </c>
      <c r="G196" s="111">
        <v>490</v>
      </c>
      <c r="H196" s="111">
        <v>136</v>
      </c>
      <c r="I196" s="111">
        <v>40</v>
      </c>
    </row>
    <row r="197" spans="1:9" ht="63" x14ac:dyDescent="0.25">
      <c r="A197" s="119" t="s">
        <v>386</v>
      </c>
      <c r="B197" s="120">
        <v>907</v>
      </c>
      <c r="C197" s="121">
        <v>7</v>
      </c>
      <c r="D197" s="121">
        <v>2</v>
      </c>
      <c r="E197" s="116" t="s">
        <v>387</v>
      </c>
      <c r="F197" s="117" t="s">
        <v>184</v>
      </c>
      <c r="G197" s="111">
        <v>490</v>
      </c>
      <c r="H197" s="111">
        <v>136</v>
      </c>
      <c r="I197" s="111">
        <v>40</v>
      </c>
    </row>
    <row r="198" spans="1:9" ht="63" x14ac:dyDescent="0.25">
      <c r="A198" s="119" t="s">
        <v>388</v>
      </c>
      <c r="B198" s="120">
        <v>907</v>
      </c>
      <c r="C198" s="121">
        <v>7</v>
      </c>
      <c r="D198" s="121">
        <v>2</v>
      </c>
      <c r="E198" s="116" t="s">
        <v>389</v>
      </c>
      <c r="F198" s="117" t="s">
        <v>184</v>
      </c>
      <c r="G198" s="111">
        <v>490</v>
      </c>
      <c r="H198" s="111">
        <v>136</v>
      </c>
      <c r="I198" s="111">
        <v>40</v>
      </c>
    </row>
    <row r="199" spans="1:9" ht="78.75" x14ac:dyDescent="0.25">
      <c r="A199" s="119" t="s">
        <v>272</v>
      </c>
      <c r="B199" s="120">
        <v>907</v>
      </c>
      <c r="C199" s="121">
        <v>7</v>
      </c>
      <c r="D199" s="121">
        <v>2</v>
      </c>
      <c r="E199" s="116" t="s">
        <v>390</v>
      </c>
      <c r="F199" s="117" t="s">
        <v>184</v>
      </c>
      <c r="G199" s="111">
        <v>490</v>
      </c>
      <c r="H199" s="111">
        <v>136</v>
      </c>
      <c r="I199" s="111">
        <v>40</v>
      </c>
    </row>
    <row r="200" spans="1:9" ht="31.5" x14ac:dyDescent="0.25">
      <c r="A200" s="119" t="s">
        <v>191</v>
      </c>
      <c r="B200" s="120">
        <v>907</v>
      </c>
      <c r="C200" s="121">
        <v>7</v>
      </c>
      <c r="D200" s="121">
        <v>2</v>
      </c>
      <c r="E200" s="116" t="s">
        <v>390</v>
      </c>
      <c r="F200" s="117" t="s">
        <v>192</v>
      </c>
      <c r="G200" s="111">
        <v>490</v>
      </c>
      <c r="H200" s="111">
        <v>136</v>
      </c>
      <c r="I200" s="111">
        <v>40</v>
      </c>
    </row>
    <row r="201" spans="1:9" ht="15.75" x14ac:dyDescent="0.25">
      <c r="A201" s="119" t="s">
        <v>250</v>
      </c>
      <c r="B201" s="120">
        <v>907</v>
      </c>
      <c r="C201" s="121">
        <v>7</v>
      </c>
      <c r="D201" s="121">
        <v>3</v>
      </c>
      <c r="E201" s="116" t="s">
        <v>184</v>
      </c>
      <c r="F201" s="117" t="s">
        <v>184</v>
      </c>
      <c r="G201" s="111">
        <v>87043.3</v>
      </c>
      <c r="H201" s="111">
        <v>70956.600000000006</v>
      </c>
      <c r="I201" s="111">
        <v>69400.7</v>
      </c>
    </row>
    <row r="202" spans="1:9" ht="31.5" x14ac:dyDescent="0.25">
      <c r="A202" s="119" t="s">
        <v>182</v>
      </c>
      <c r="B202" s="120">
        <v>907</v>
      </c>
      <c r="C202" s="121">
        <v>7</v>
      </c>
      <c r="D202" s="121">
        <v>3</v>
      </c>
      <c r="E202" s="116" t="s">
        <v>183</v>
      </c>
      <c r="F202" s="117" t="s">
        <v>184</v>
      </c>
      <c r="G202" s="111">
        <v>86972.1</v>
      </c>
      <c r="H202" s="111">
        <v>70955.100000000006</v>
      </c>
      <c r="I202" s="111">
        <v>69400.7</v>
      </c>
    </row>
    <row r="203" spans="1:9" ht="31.5" x14ac:dyDescent="0.25">
      <c r="A203" s="119" t="s">
        <v>185</v>
      </c>
      <c r="B203" s="120">
        <v>907</v>
      </c>
      <c r="C203" s="121">
        <v>7</v>
      </c>
      <c r="D203" s="121">
        <v>3</v>
      </c>
      <c r="E203" s="116" t="s">
        <v>186</v>
      </c>
      <c r="F203" s="117" t="s">
        <v>184</v>
      </c>
      <c r="G203" s="111">
        <v>86972.1</v>
      </c>
      <c r="H203" s="111">
        <v>70955.100000000006</v>
      </c>
      <c r="I203" s="111">
        <v>69400.7</v>
      </c>
    </row>
    <row r="204" spans="1:9" ht="31.5" x14ac:dyDescent="0.25">
      <c r="A204" s="119" t="s">
        <v>247</v>
      </c>
      <c r="B204" s="120">
        <v>907</v>
      </c>
      <c r="C204" s="121">
        <v>7</v>
      </c>
      <c r="D204" s="121">
        <v>3</v>
      </c>
      <c r="E204" s="116" t="s">
        <v>248</v>
      </c>
      <c r="F204" s="117" t="s">
        <v>184</v>
      </c>
      <c r="G204" s="111">
        <v>86972.1</v>
      </c>
      <c r="H204" s="111">
        <v>70955.100000000006</v>
      </c>
      <c r="I204" s="111">
        <v>69400.7</v>
      </c>
    </row>
    <row r="205" spans="1:9" ht="31.5" customHeight="1" x14ac:dyDescent="0.25">
      <c r="A205" s="119" t="s">
        <v>189</v>
      </c>
      <c r="B205" s="120">
        <v>907</v>
      </c>
      <c r="C205" s="121">
        <v>7</v>
      </c>
      <c r="D205" s="121">
        <v>3</v>
      </c>
      <c r="E205" s="116" t="s">
        <v>249</v>
      </c>
      <c r="F205" s="117" t="s">
        <v>184</v>
      </c>
      <c r="G205" s="111">
        <v>142</v>
      </c>
      <c r="H205" s="111">
        <v>122</v>
      </c>
      <c r="I205" s="111">
        <v>122</v>
      </c>
    </row>
    <row r="206" spans="1:9" ht="31.5" x14ac:dyDescent="0.25">
      <c r="A206" s="119" t="s">
        <v>191</v>
      </c>
      <c r="B206" s="120">
        <v>907</v>
      </c>
      <c r="C206" s="121">
        <v>7</v>
      </c>
      <c r="D206" s="121">
        <v>3</v>
      </c>
      <c r="E206" s="116" t="s">
        <v>249</v>
      </c>
      <c r="F206" s="117" t="s">
        <v>192</v>
      </c>
      <c r="G206" s="111">
        <v>142</v>
      </c>
      <c r="H206" s="111">
        <v>122</v>
      </c>
      <c r="I206" s="111">
        <v>122</v>
      </c>
    </row>
    <row r="207" spans="1:9" ht="31.5" x14ac:dyDescent="0.25">
      <c r="A207" s="119" t="s">
        <v>199</v>
      </c>
      <c r="B207" s="120">
        <v>907</v>
      </c>
      <c r="C207" s="121">
        <v>7</v>
      </c>
      <c r="D207" s="121">
        <v>3</v>
      </c>
      <c r="E207" s="116" t="s">
        <v>252</v>
      </c>
      <c r="F207" s="117" t="s">
        <v>184</v>
      </c>
      <c r="G207" s="111">
        <v>83583.899999999994</v>
      </c>
      <c r="H207" s="111">
        <v>70778.100000000006</v>
      </c>
      <c r="I207" s="111">
        <v>69223.7</v>
      </c>
    </row>
    <row r="208" spans="1:9" ht="94.5" x14ac:dyDescent="0.25">
      <c r="A208" s="119" t="s">
        <v>205</v>
      </c>
      <c r="B208" s="120">
        <v>907</v>
      </c>
      <c r="C208" s="121">
        <v>7</v>
      </c>
      <c r="D208" s="121">
        <v>3</v>
      </c>
      <c r="E208" s="116" t="s">
        <v>252</v>
      </c>
      <c r="F208" s="117" t="s">
        <v>206</v>
      </c>
      <c r="G208" s="111">
        <v>78764.7</v>
      </c>
      <c r="H208" s="111">
        <v>67783.899999999994</v>
      </c>
      <c r="I208" s="111">
        <v>66229.399999999994</v>
      </c>
    </row>
    <row r="209" spans="1:9" ht="31.5" x14ac:dyDescent="0.25">
      <c r="A209" s="119" t="s">
        <v>191</v>
      </c>
      <c r="B209" s="120">
        <v>907</v>
      </c>
      <c r="C209" s="121">
        <v>7</v>
      </c>
      <c r="D209" s="121">
        <v>3</v>
      </c>
      <c r="E209" s="116" t="s">
        <v>252</v>
      </c>
      <c r="F209" s="117" t="s">
        <v>192</v>
      </c>
      <c r="G209" s="111">
        <v>4791.6000000000004</v>
      </c>
      <c r="H209" s="111">
        <v>2968.6</v>
      </c>
      <c r="I209" s="111">
        <v>2968.6</v>
      </c>
    </row>
    <row r="210" spans="1:9" ht="15.75" x14ac:dyDescent="0.25">
      <c r="A210" s="119" t="s">
        <v>201</v>
      </c>
      <c r="B210" s="120">
        <v>907</v>
      </c>
      <c r="C210" s="121">
        <v>7</v>
      </c>
      <c r="D210" s="121">
        <v>3</v>
      </c>
      <c r="E210" s="116" t="s">
        <v>252</v>
      </c>
      <c r="F210" s="117" t="s">
        <v>202</v>
      </c>
      <c r="G210" s="111">
        <v>27.6</v>
      </c>
      <c r="H210" s="111">
        <v>25.6</v>
      </c>
      <c r="I210" s="111">
        <v>25.7</v>
      </c>
    </row>
    <row r="211" spans="1:9" ht="31.5" x14ac:dyDescent="0.25">
      <c r="A211" s="119" t="s">
        <v>726</v>
      </c>
      <c r="B211" s="120">
        <v>907</v>
      </c>
      <c r="C211" s="121">
        <v>7</v>
      </c>
      <c r="D211" s="121">
        <v>3</v>
      </c>
      <c r="E211" s="116" t="s">
        <v>775</v>
      </c>
      <c r="F211" s="117" t="s">
        <v>184</v>
      </c>
      <c r="G211" s="111">
        <v>2945.7</v>
      </c>
      <c r="H211" s="111">
        <v>0</v>
      </c>
      <c r="I211" s="111">
        <v>0</v>
      </c>
    </row>
    <row r="212" spans="1:9" ht="31.5" x14ac:dyDescent="0.25">
      <c r="A212" s="119" t="s">
        <v>191</v>
      </c>
      <c r="B212" s="120">
        <v>907</v>
      </c>
      <c r="C212" s="121">
        <v>7</v>
      </c>
      <c r="D212" s="121">
        <v>3</v>
      </c>
      <c r="E212" s="116" t="s">
        <v>775</v>
      </c>
      <c r="F212" s="117" t="s">
        <v>192</v>
      </c>
      <c r="G212" s="111">
        <v>2945.7</v>
      </c>
      <c r="H212" s="111">
        <v>0</v>
      </c>
      <c r="I212" s="111">
        <v>0</v>
      </c>
    </row>
    <row r="213" spans="1:9" ht="63" x14ac:dyDescent="0.25">
      <c r="A213" s="119" t="s">
        <v>253</v>
      </c>
      <c r="B213" s="120">
        <v>907</v>
      </c>
      <c r="C213" s="121">
        <v>7</v>
      </c>
      <c r="D213" s="121">
        <v>3</v>
      </c>
      <c r="E213" s="116" t="s">
        <v>254</v>
      </c>
      <c r="F213" s="117" t="s">
        <v>184</v>
      </c>
      <c r="G213" s="111">
        <v>300.5</v>
      </c>
      <c r="H213" s="111">
        <v>55</v>
      </c>
      <c r="I213" s="111">
        <v>55</v>
      </c>
    </row>
    <row r="214" spans="1:9" ht="31.5" x14ac:dyDescent="0.25">
      <c r="A214" s="119" t="s">
        <v>191</v>
      </c>
      <c r="B214" s="120">
        <v>907</v>
      </c>
      <c r="C214" s="121">
        <v>7</v>
      </c>
      <c r="D214" s="121">
        <v>3</v>
      </c>
      <c r="E214" s="116" t="s">
        <v>254</v>
      </c>
      <c r="F214" s="117" t="s">
        <v>192</v>
      </c>
      <c r="G214" s="111">
        <v>300.5</v>
      </c>
      <c r="H214" s="111">
        <v>55</v>
      </c>
      <c r="I214" s="111">
        <v>55</v>
      </c>
    </row>
    <row r="215" spans="1:9" ht="63" x14ac:dyDescent="0.25">
      <c r="A215" s="119" t="s">
        <v>340</v>
      </c>
      <c r="B215" s="120">
        <v>907</v>
      </c>
      <c r="C215" s="121">
        <v>7</v>
      </c>
      <c r="D215" s="121">
        <v>3</v>
      </c>
      <c r="E215" s="116" t="s">
        <v>341</v>
      </c>
      <c r="F215" s="117" t="s">
        <v>184</v>
      </c>
      <c r="G215" s="111">
        <v>71.2</v>
      </c>
      <c r="H215" s="111">
        <v>1.5</v>
      </c>
      <c r="I215" s="111">
        <v>0</v>
      </c>
    </row>
    <row r="216" spans="1:9" ht="63" x14ac:dyDescent="0.25">
      <c r="A216" s="119" t="s">
        <v>386</v>
      </c>
      <c r="B216" s="120">
        <v>907</v>
      </c>
      <c r="C216" s="121">
        <v>7</v>
      </c>
      <c r="D216" s="121">
        <v>3</v>
      </c>
      <c r="E216" s="116" t="s">
        <v>387</v>
      </c>
      <c r="F216" s="117" t="s">
        <v>184</v>
      </c>
      <c r="G216" s="111">
        <v>71.2</v>
      </c>
      <c r="H216" s="111">
        <v>1.5</v>
      </c>
      <c r="I216" s="111">
        <v>0</v>
      </c>
    </row>
    <row r="217" spans="1:9" ht="63" x14ac:dyDescent="0.25">
      <c r="A217" s="119" t="s">
        <v>388</v>
      </c>
      <c r="B217" s="120">
        <v>907</v>
      </c>
      <c r="C217" s="121">
        <v>7</v>
      </c>
      <c r="D217" s="121">
        <v>3</v>
      </c>
      <c r="E217" s="116" t="s">
        <v>389</v>
      </c>
      <c r="F217" s="117" t="s">
        <v>184</v>
      </c>
      <c r="G217" s="111">
        <v>71.2</v>
      </c>
      <c r="H217" s="111">
        <v>1.5</v>
      </c>
      <c r="I217" s="111">
        <v>0</v>
      </c>
    </row>
    <row r="218" spans="1:9" ht="78.75" x14ac:dyDescent="0.25">
      <c r="A218" s="119" t="s">
        <v>272</v>
      </c>
      <c r="B218" s="120">
        <v>907</v>
      </c>
      <c r="C218" s="121">
        <v>7</v>
      </c>
      <c r="D218" s="121">
        <v>3</v>
      </c>
      <c r="E218" s="116" t="s">
        <v>390</v>
      </c>
      <c r="F218" s="117" t="s">
        <v>184</v>
      </c>
      <c r="G218" s="111">
        <v>71.2</v>
      </c>
      <c r="H218" s="111">
        <v>1.5</v>
      </c>
      <c r="I218" s="111">
        <v>0</v>
      </c>
    </row>
    <row r="219" spans="1:9" ht="31.5" x14ac:dyDescent="0.25">
      <c r="A219" s="119" t="s">
        <v>191</v>
      </c>
      <c r="B219" s="120">
        <v>907</v>
      </c>
      <c r="C219" s="121">
        <v>7</v>
      </c>
      <c r="D219" s="121">
        <v>3</v>
      </c>
      <c r="E219" s="116" t="s">
        <v>390</v>
      </c>
      <c r="F219" s="117" t="s">
        <v>192</v>
      </c>
      <c r="G219" s="111">
        <v>71.2</v>
      </c>
      <c r="H219" s="111">
        <v>1.5</v>
      </c>
      <c r="I219" s="111">
        <v>0</v>
      </c>
    </row>
    <row r="220" spans="1:9" ht="31.5" x14ac:dyDescent="0.25">
      <c r="A220" s="119" t="s">
        <v>198</v>
      </c>
      <c r="B220" s="120">
        <v>907</v>
      </c>
      <c r="C220" s="121">
        <v>7</v>
      </c>
      <c r="D220" s="121">
        <v>5</v>
      </c>
      <c r="E220" s="116" t="s">
        <v>184</v>
      </c>
      <c r="F220" s="117" t="s">
        <v>184</v>
      </c>
      <c r="G220" s="111">
        <v>5488.5</v>
      </c>
      <c r="H220" s="111">
        <v>5473.6</v>
      </c>
      <c r="I220" s="111">
        <v>5484.5</v>
      </c>
    </row>
    <row r="221" spans="1:9" ht="31.5" x14ac:dyDescent="0.25">
      <c r="A221" s="119" t="s">
        <v>182</v>
      </c>
      <c r="B221" s="120">
        <v>907</v>
      </c>
      <c r="C221" s="121">
        <v>7</v>
      </c>
      <c r="D221" s="121">
        <v>5</v>
      </c>
      <c r="E221" s="116" t="s">
        <v>183</v>
      </c>
      <c r="F221" s="117" t="s">
        <v>184</v>
      </c>
      <c r="G221" s="111">
        <v>5488.5</v>
      </c>
      <c r="H221" s="111">
        <v>5473.6</v>
      </c>
      <c r="I221" s="111">
        <v>5484.5</v>
      </c>
    </row>
    <row r="222" spans="1:9" ht="31.5" x14ac:dyDescent="0.25">
      <c r="A222" s="119" t="s">
        <v>185</v>
      </c>
      <c r="B222" s="120">
        <v>907</v>
      </c>
      <c r="C222" s="121">
        <v>7</v>
      </c>
      <c r="D222" s="121">
        <v>5</v>
      </c>
      <c r="E222" s="116" t="s">
        <v>186</v>
      </c>
      <c r="F222" s="117" t="s">
        <v>184</v>
      </c>
      <c r="G222" s="111">
        <v>5484.5</v>
      </c>
      <c r="H222" s="111">
        <v>5473.6</v>
      </c>
      <c r="I222" s="111">
        <v>5484.5</v>
      </c>
    </row>
    <row r="223" spans="1:9" ht="31.5" x14ac:dyDescent="0.25">
      <c r="A223" s="119" t="s">
        <v>187</v>
      </c>
      <c r="B223" s="120">
        <v>907</v>
      </c>
      <c r="C223" s="121">
        <v>7</v>
      </c>
      <c r="D223" s="121">
        <v>5</v>
      </c>
      <c r="E223" s="116" t="s">
        <v>188</v>
      </c>
      <c r="F223" s="117" t="s">
        <v>184</v>
      </c>
      <c r="G223" s="111">
        <v>1261.4000000000001</v>
      </c>
      <c r="H223" s="111">
        <v>1261.4000000000001</v>
      </c>
      <c r="I223" s="111">
        <v>1261.4000000000001</v>
      </c>
    </row>
    <row r="224" spans="1:9" ht="31.5" x14ac:dyDescent="0.25">
      <c r="A224" s="119" t="s">
        <v>196</v>
      </c>
      <c r="B224" s="120">
        <v>907</v>
      </c>
      <c r="C224" s="121">
        <v>7</v>
      </c>
      <c r="D224" s="121">
        <v>5</v>
      </c>
      <c r="E224" s="116" t="s">
        <v>197</v>
      </c>
      <c r="F224" s="117" t="s">
        <v>184</v>
      </c>
      <c r="G224" s="111">
        <v>148.80000000000001</v>
      </c>
      <c r="H224" s="111">
        <v>148.80000000000001</v>
      </c>
      <c r="I224" s="111">
        <v>148.80000000000001</v>
      </c>
    </row>
    <row r="225" spans="1:9" ht="31.5" x14ac:dyDescent="0.25">
      <c r="A225" s="119" t="s">
        <v>191</v>
      </c>
      <c r="B225" s="120">
        <v>907</v>
      </c>
      <c r="C225" s="121">
        <v>7</v>
      </c>
      <c r="D225" s="121">
        <v>5</v>
      </c>
      <c r="E225" s="116" t="s">
        <v>197</v>
      </c>
      <c r="F225" s="117" t="s">
        <v>192</v>
      </c>
      <c r="G225" s="111">
        <v>148.80000000000001</v>
      </c>
      <c r="H225" s="111">
        <v>148.80000000000001</v>
      </c>
      <c r="I225" s="111">
        <v>148.80000000000001</v>
      </c>
    </row>
    <row r="226" spans="1:9" ht="81" customHeight="1" x14ac:dyDescent="0.25">
      <c r="A226" s="119" t="s">
        <v>203</v>
      </c>
      <c r="B226" s="120">
        <v>907</v>
      </c>
      <c r="C226" s="121">
        <v>7</v>
      </c>
      <c r="D226" s="121">
        <v>5</v>
      </c>
      <c r="E226" s="116" t="s">
        <v>204</v>
      </c>
      <c r="F226" s="117" t="s">
        <v>184</v>
      </c>
      <c r="G226" s="111">
        <v>1112.5999999999999</v>
      </c>
      <c r="H226" s="111">
        <v>1112.5999999999999</v>
      </c>
      <c r="I226" s="111">
        <v>1112.5999999999999</v>
      </c>
    </row>
    <row r="227" spans="1:9" ht="31.5" x14ac:dyDescent="0.25">
      <c r="A227" s="119" t="s">
        <v>191</v>
      </c>
      <c r="B227" s="120">
        <v>907</v>
      </c>
      <c r="C227" s="121">
        <v>7</v>
      </c>
      <c r="D227" s="121">
        <v>5</v>
      </c>
      <c r="E227" s="116" t="s">
        <v>204</v>
      </c>
      <c r="F227" s="117" t="s">
        <v>192</v>
      </c>
      <c r="G227" s="111">
        <v>1112.5999999999999</v>
      </c>
      <c r="H227" s="111">
        <v>1112.5999999999999</v>
      </c>
      <c r="I227" s="111">
        <v>1112.5999999999999</v>
      </c>
    </row>
    <row r="228" spans="1:9" ht="31.5" x14ac:dyDescent="0.25">
      <c r="A228" s="119" t="s">
        <v>211</v>
      </c>
      <c r="B228" s="120">
        <v>907</v>
      </c>
      <c r="C228" s="121">
        <v>7</v>
      </c>
      <c r="D228" s="121">
        <v>5</v>
      </c>
      <c r="E228" s="116" t="s">
        <v>212</v>
      </c>
      <c r="F228" s="117" t="s">
        <v>184</v>
      </c>
      <c r="G228" s="111">
        <v>4204.7</v>
      </c>
      <c r="H228" s="111">
        <v>4204.7</v>
      </c>
      <c r="I228" s="111">
        <v>4204.7</v>
      </c>
    </row>
    <row r="229" spans="1:9" ht="31.5" x14ac:dyDescent="0.25">
      <c r="A229" s="119" t="s">
        <v>196</v>
      </c>
      <c r="B229" s="120">
        <v>907</v>
      </c>
      <c r="C229" s="121">
        <v>7</v>
      </c>
      <c r="D229" s="121">
        <v>5</v>
      </c>
      <c r="E229" s="116" t="s">
        <v>226</v>
      </c>
      <c r="F229" s="117" t="s">
        <v>184</v>
      </c>
      <c r="G229" s="111">
        <v>182</v>
      </c>
      <c r="H229" s="111">
        <v>182</v>
      </c>
      <c r="I229" s="111">
        <v>182</v>
      </c>
    </row>
    <row r="230" spans="1:9" ht="31.5" x14ac:dyDescent="0.25">
      <c r="A230" s="119" t="s">
        <v>191</v>
      </c>
      <c r="B230" s="120">
        <v>907</v>
      </c>
      <c r="C230" s="121">
        <v>7</v>
      </c>
      <c r="D230" s="121">
        <v>5</v>
      </c>
      <c r="E230" s="116" t="s">
        <v>226</v>
      </c>
      <c r="F230" s="117" t="s">
        <v>192</v>
      </c>
      <c r="G230" s="111">
        <v>182</v>
      </c>
      <c r="H230" s="111">
        <v>182</v>
      </c>
      <c r="I230" s="111">
        <v>182</v>
      </c>
    </row>
    <row r="231" spans="1:9" ht="128.25" customHeight="1" x14ac:dyDescent="0.25">
      <c r="A231" s="119" t="s">
        <v>228</v>
      </c>
      <c r="B231" s="120">
        <v>907</v>
      </c>
      <c r="C231" s="121">
        <v>7</v>
      </c>
      <c r="D231" s="121">
        <v>5</v>
      </c>
      <c r="E231" s="116" t="s">
        <v>229</v>
      </c>
      <c r="F231" s="117" t="s">
        <v>184</v>
      </c>
      <c r="G231" s="111">
        <v>4022.7</v>
      </c>
      <c r="H231" s="111">
        <v>4022.7</v>
      </c>
      <c r="I231" s="111">
        <v>4022.7</v>
      </c>
    </row>
    <row r="232" spans="1:9" ht="31.5" x14ac:dyDescent="0.25">
      <c r="A232" s="119" t="s">
        <v>191</v>
      </c>
      <c r="B232" s="120">
        <v>907</v>
      </c>
      <c r="C232" s="121">
        <v>7</v>
      </c>
      <c r="D232" s="121">
        <v>5</v>
      </c>
      <c r="E232" s="116" t="s">
        <v>229</v>
      </c>
      <c r="F232" s="117" t="s">
        <v>192</v>
      </c>
      <c r="G232" s="111">
        <v>4022.7</v>
      </c>
      <c r="H232" s="111">
        <v>4022.7</v>
      </c>
      <c r="I232" s="111">
        <v>4022.7</v>
      </c>
    </row>
    <row r="233" spans="1:9" ht="31.5" x14ac:dyDescent="0.25">
      <c r="A233" s="119" t="s">
        <v>247</v>
      </c>
      <c r="B233" s="120">
        <v>907</v>
      </c>
      <c r="C233" s="121">
        <v>7</v>
      </c>
      <c r="D233" s="121">
        <v>5</v>
      </c>
      <c r="E233" s="116" t="s">
        <v>248</v>
      </c>
      <c r="F233" s="117" t="s">
        <v>184</v>
      </c>
      <c r="G233" s="111">
        <v>18.399999999999999</v>
      </c>
      <c r="H233" s="111">
        <v>7.5</v>
      </c>
      <c r="I233" s="111">
        <v>18.399999999999999</v>
      </c>
    </row>
    <row r="234" spans="1:9" ht="31.5" x14ac:dyDescent="0.25">
      <c r="A234" s="119" t="s">
        <v>196</v>
      </c>
      <c r="B234" s="120">
        <v>907</v>
      </c>
      <c r="C234" s="121">
        <v>7</v>
      </c>
      <c r="D234" s="121">
        <v>5</v>
      </c>
      <c r="E234" s="116" t="s">
        <v>251</v>
      </c>
      <c r="F234" s="117" t="s">
        <v>184</v>
      </c>
      <c r="G234" s="111">
        <v>18.399999999999999</v>
      </c>
      <c r="H234" s="111">
        <v>7.5</v>
      </c>
      <c r="I234" s="111">
        <v>18.399999999999999</v>
      </c>
    </row>
    <row r="235" spans="1:9" ht="31.5" x14ac:dyDescent="0.25">
      <c r="A235" s="119" t="s">
        <v>191</v>
      </c>
      <c r="B235" s="120">
        <v>907</v>
      </c>
      <c r="C235" s="121">
        <v>7</v>
      </c>
      <c r="D235" s="121">
        <v>5</v>
      </c>
      <c r="E235" s="116" t="s">
        <v>251</v>
      </c>
      <c r="F235" s="117" t="s">
        <v>192</v>
      </c>
      <c r="G235" s="111">
        <v>18.399999999999999</v>
      </c>
      <c r="H235" s="111">
        <v>7.5</v>
      </c>
      <c r="I235" s="111">
        <v>18.399999999999999</v>
      </c>
    </row>
    <row r="236" spans="1:9" ht="47.25" x14ac:dyDescent="0.25">
      <c r="A236" s="119" t="s">
        <v>262</v>
      </c>
      <c r="B236" s="120">
        <v>907</v>
      </c>
      <c r="C236" s="121">
        <v>7</v>
      </c>
      <c r="D236" s="121">
        <v>5</v>
      </c>
      <c r="E236" s="116" t="s">
        <v>263</v>
      </c>
      <c r="F236" s="117" t="s">
        <v>184</v>
      </c>
      <c r="G236" s="111">
        <v>4</v>
      </c>
      <c r="H236" s="111">
        <v>0</v>
      </c>
      <c r="I236" s="111">
        <v>0</v>
      </c>
    </row>
    <row r="237" spans="1:9" ht="31.5" x14ac:dyDescent="0.25">
      <c r="A237" s="119" t="s">
        <v>264</v>
      </c>
      <c r="B237" s="120">
        <v>907</v>
      </c>
      <c r="C237" s="121">
        <v>7</v>
      </c>
      <c r="D237" s="121">
        <v>5</v>
      </c>
      <c r="E237" s="116" t="s">
        <v>265</v>
      </c>
      <c r="F237" s="117" t="s">
        <v>184</v>
      </c>
      <c r="G237" s="111">
        <v>4</v>
      </c>
      <c r="H237" s="111">
        <v>0</v>
      </c>
      <c r="I237" s="111">
        <v>0</v>
      </c>
    </row>
    <row r="238" spans="1:9" ht="31.5" x14ac:dyDescent="0.25">
      <c r="A238" s="119" t="s">
        <v>196</v>
      </c>
      <c r="B238" s="120">
        <v>907</v>
      </c>
      <c r="C238" s="121">
        <v>7</v>
      </c>
      <c r="D238" s="121">
        <v>5</v>
      </c>
      <c r="E238" s="116" t="s">
        <v>266</v>
      </c>
      <c r="F238" s="117" t="s">
        <v>184</v>
      </c>
      <c r="G238" s="111">
        <v>4</v>
      </c>
      <c r="H238" s="111">
        <v>0</v>
      </c>
      <c r="I238" s="111">
        <v>0</v>
      </c>
    </row>
    <row r="239" spans="1:9" ht="31.5" x14ac:dyDescent="0.25">
      <c r="A239" s="119" t="s">
        <v>191</v>
      </c>
      <c r="B239" s="120">
        <v>907</v>
      </c>
      <c r="C239" s="121">
        <v>7</v>
      </c>
      <c r="D239" s="121">
        <v>5</v>
      </c>
      <c r="E239" s="116" t="s">
        <v>266</v>
      </c>
      <c r="F239" s="117" t="s">
        <v>192</v>
      </c>
      <c r="G239" s="111">
        <v>4</v>
      </c>
      <c r="H239" s="111">
        <v>0</v>
      </c>
      <c r="I239" s="111">
        <v>0</v>
      </c>
    </row>
    <row r="240" spans="1:9" ht="15.75" x14ac:dyDescent="0.25">
      <c r="A240" s="119" t="s">
        <v>259</v>
      </c>
      <c r="B240" s="120">
        <v>907</v>
      </c>
      <c r="C240" s="121">
        <v>7</v>
      </c>
      <c r="D240" s="121">
        <v>9</v>
      </c>
      <c r="E240" s="116" t="s">
        <v>184</v>
      </c>
      <c r="F240" s="117" t="s">
        <v>184</v>
      </c>
      <c r="G240" s="111">
        <v>47458.8</v>
      </c>
      <c r="H240" s="111">
        <v>32452.7</v>
      </c>
      <c r="I240" s="111">
        <v>32198.400000000001</v>
      </c>
    </row>
    <row r="241" spans="1:9" ht="31.5" x14ac:dyDescent="0.25">
      <c r="A241" s="119" t="s">
        <v>182</v>
      </c>
      <c r="B241" s="120">
        <v>907</v>
      </c>
      <c r="C241" s="121">
        <v>7</v>
      </c>
      <c r="D241" s="121">
        <v>9</v>
      </c>
      <c r="E241" s="116" t="s">
        <v>183</v>
      </c>
      <c r="F241" s="117" t="s">
        <v>184</v>
      </c>
      <c r="G241" s="111">
        <v>47421.5</v>
      </c>
      <c r="H241" s="111">
        <v>32415.4</v>
      </c>
      <c r="I241" s="111">
        <v>32161.1</v>
      </c>
    </row>
    <row r="242" spans="1:9" ht="31.5" x14ac:dyDescent="0.25">
      <c r="A242" s="119" t="s">
        <v>185</v>
      </c>
      <c r="B242" s="120">
        <v>907</v>
      </c>
      <c r="C242" s="121">
        <v>7</v>
      </c>
      <c r="D242" s="121">
        <v>9</v>
      </c>
      <c r="E242" s="116" t="s">
        <v>186</v>
      </c>
      <c r="F242" s="117" t="s">
        <v>184</v>
      </c>
      <c r="G242" s="111">
        <v>2109.1999999999998</v>
      </c>
      <c r="H242" s="111">
        <v>2109.1999999999998</v>
      </c>
      <c r="I242" s="111">
        <v>2109.1999999999998</v>
      </c>
    </row>
    <row r="243" spans="1:9" ht="19.5" customHeight="1" x14ac:dyDescent="0.25">
      <c r="A243" s="119" t="s">
        <v>255</v>
      </c>
      <c r="B243" s="120">
        <v>907</v>
      </c>
      <c r="C243" s="121">
        <v>7</v>
      </c>
      <c r="D243" s="121">
        <v>9</v>
      </c>
      <c r="E243" s="116" t="s">
        <v>256</v>
      </c>
      <c r="F243" s="117" t="s">
        <v>184</v>
      </c>
      <c r="G243" s="111">
        <v>2109.1999999999998</v>
      </c>
      <c r="H243" s="111">
        <v>2109.1999999999998</v>
      </c>
      <c r="I243" s="111">
        <v>2109.1999999999998</v>
      </c>
    </row>
    <row r="244" spans="1:9" ht="96" customHeight="1" x14ac:dyDescent="0.25">
      <c r="A244" s="119" t="s">
        <v>257</v>
      </c>
      <c r="B244" s="120">
        <v>907</v>
      </c>
      <c r="C244" s="121">
        <v>7</v>
      </c>
      <c r="D244" s="121">
        <v>9</v>
      </c>
      <c r="E244" s="116" t="s">
        <v>258</v>
      </c>
      <c r="F244" s="117" t="s">
        <v>184</v>
      </c>
      <c r="G244" s="111">
        <v>2109.1999999999998</v>
      </c>
      <c r="H244" s="111">
        <v>2109.1999999999998</v>
      </c>
      <c r="I244" s="111">
        <v>2109.1999999999998</v>
      </c>
    </row>
    <row r="245" spans="1:9" ht="94.5" x14ac:dyDescent="0.25">
      <c r="A245" s="119" t="s">
        <v>205</v>
      </c>
      <c r="B245" s="120">
        <v>907</v>
      </c>
      <c r="C245" s="121">
        <v>7</v>
      </c>
      <c r="D245" s="121">
        <v>9</v>
      </c>
      <c r="E245" s="116" t="s">
        <v>258</v>
      </c>
      <c r="F245" s="117" t="s">
        <v>206</v>
      </c>
      <c r="G245" s="111">
        <v>2109.1999999999998</v>
      </c>
      <c r="H245" s="111">
        <v>2109.1999999999998</v>
      </c>
      <c r="I245" s="111">
        <v>2109.1999999999998</v>
      </c>
    </row>
    <row r="246" spans="1:9" ht="47.25" x14ac:dyDescent="0.25">
      <c r="A246" s="119" t="s">
        <v>262</v>
      </c>
      <c r="B246" s="120">
        <v>907</v>
      </c>
      <c r="C246" s="121">
        <v>7</v>
      </c>
      <c r="D246" s="121">
        <v>9</v>
      </c>
      <c r="E246" s="116" t="s">
        <v>263</v>
      </c>
      <c r="F246" s="117" t="s">
        <v>184</v>
      </c>
      <c r="G246" s="111">
        <v>45312.3</v>
      </c>
      <c r="H246" s="111">
        <v>30306.2</v>
      </c>
      <c r="I246" s="111">
        <v>30051.9</v>
      </c>
    </row>
    <row r="247" spans="1:9" ht="31.5" x14ac:dyDescent="0.25">
      <c r="A247" s="119" t="s">
        <v>264</v>
      </c>
      <c r="B247" s="120">
        <v>907</v>
      </c>
      <c r="C247" s="121">
        <v>7</v>
      </c>
      <c r="D247" s="121">
        <v>9</v>
      </c>
      <c r="E247" s="116" t="s">
        <v>265</v>
      </c>
      <c r="F247" s="117" t="s">
        <v>184</v>
      </c>
      <c r="G247" s="111">
        <v>24576.5</v>
      </c>
      <c r="H247" s="111">
        <v>19525.5</v>
      </c>
      <c r="I247" s="111">
        <v>19159.599999999999</v>
      </c>
    </row>
    <row r="248" spans="1:9" ht="31.5" x14ac:dyDescent="0.25">
      <c r="A248" s="119" t="s">
        <v>267</v>
      </c>
      <c r="B248" s="120">
        <v>907</v>
      </c>
      <c r="C248" s="121">
        <v>7</v>
      </c>
      <c r="D248" s="121">
        <v>9</v>
      </c>
      <c r="E248" s="116" t="s">
        <v>268</v>
      </c>
      <c r="F248" s="117" t="s">
        <v>184</v>
      </c>
      <c r="G248" s="111">
        <v>6365.8</v>
      </c>
      <c r="H248" s="111">
        <v>5062.5</v>
      </c>
      <c r="I248" s="111">
        <v>5001.2</v>
      </c>
    </row>
    <row r="249" spans="1:9" ht="94.5" x14ac:dyDescent="0.25">
      <c r="A249" s="119" t="s">
        <v>205</v>
      </c>
      <c r="B249" s="120">
        <v>907</v>
      </c>
      <c r="C249" s="121">
        <v>7</v>
      </c>
      <c r="D249" s="121">
        <v>9</v>
      </c>
      <c r="E249" s="116" t="s">
        <v>268</v>
      </c>
      <c r="F249" s="117" t="s">
        <v>206</v>
      </c>
      <c r="G249" s="111">
        <v>5802.7</v>
      </c>
      <c r="H249" s="111">
        <v>4626.6000000000004</v>
      </c>
      <c r="I249" s="111">
        <v>4565.3999999999996</v>
      </c>
    </row>
    <row r="250" spans="1:9" ht="31.5" x14ac:dyDescent="0.25">
      <c r="A250" s="119" t="s">
        <v>191</v>
      </c>
      <c r="B250" s="120">
        <v>907</v>
      </c>
      <c r="C250" s="121">
        <v>7</v>
      </c>
      <c r="D250" s="121">
        <v>9</v>
      </c>
      <c r="E250" s="116" t="s">
        <v>268</v>
      </c>
      <c r="F250" s="117" t="s">
        <v>192</v>
      </c>
      <c r="G250" s="111">
        <v>560.5</v>
      </c>
      <c r="H250" s="111">
        <v>433.3</v>
      </c>
      <c r="I250" s="111">
        <v>433.2</v>
      </c>
    </row>
    <row r="251" spans="1:9" ht="15.75" x14ac:dyDescent="0.25">
      <c r="A251" s="119" t="s">
        <v>201</v>
      </c>
      <c r="B251" s="120">
        <v>907</v>
      </c>
      <c r="C251" s="121">
        <v>7</v>
      </c>
      <c r="D251" s="121">
        <v>9</v>
      </c>
      <c r="E251" s="116" t="s">
        <v>268</v>
      </c>
      <c r="F251" s="117" t="s">
        <v>202</v>
      </c>
      <c r="G251" s="111">
        <v>2.6</v>
      </c>
      <c r="H251" s="111">
        <v>2.6</v>
      </c>
      <c r="I251" s="111">
        <v>2.6</v>
      </c>
    </row>
    <row r="252" spans="1:9" ht="31.5" x14ac:dyDescent="0.25">
      <c r="A252" s="119" t="s">
        <v>199</v>
      </c>
      <c r="B252" s="120">
        <v>907</v>
      </c>
      <c r="C252" s="121">
        <v>7</v>
      </c>
      <c r="D252" s="121">
        <v>9</v>
      </c>
      <c r="E252" s="116" t="s">
        <v>269</v>
      </c>
      <c r="F252" s="117" t="s">
        <v>184</v>
      </c>
      <c r="G252" s="111">
        <v>18210.7</v>
      </c>
      <c r="H252" s="111">
        <v>14463</v>
      </c>
      <c r="I252" s="111">
        <v>14158.4</v>
      </c>
    </row>
    <row r="253" spans="1:9" ht="94.5" x14ac:dyDescent="0.25">
      <c r="A253" s="119" t="s">
        <v>205</v>
      </c>
      <c r="B253" s="120">
        <v>907</v>
      </c>
      <c r="C253" s="121">
        <v>7</v>
      </c>
      <c r="D253" s="121">
        <v>9</v>
      </c>
      <c r="E253" s="116" t="s">
        <v>269</v>
      </c>
      <c r="F253" s="117" t="s">
        <v>206</v>
      </c>
      <c r="G253" s="111">
        <v>18027.5</v>
      </c>
      <c r="H253" s="111">
        <v>14379.7</v>
      </c>
      <c r="I253" s="111">
        <v>14068.2</v>
      </c>
    </row>
    <row r="254" spans="1:9" ht="31.5" x14ac:dyDescent="0.25">
      <c r="A254" s="119" t="s">
        <v>191</v>
      </c>
      <c r="B254" s="120">
        <v>907</v>
      </c>
      <c r="C254" s="121">
        <v>7</v>
      </c>
      <c r="D254" s="121">
        <v>9</v>
      </c>
      <c r="E254" s="116" t="s">
        <v>269</v>
      </c>
      <c r="F254" s="117" t="s">
        <v>192</v>
      </c>
      <c r="G254" s="111">
        <v>183.2</v>
      </c>
      <c r="H254" s="111">
        <v>83.3</v>
      </c>
      <c r="I254" s="111">
        <v>90.2</v>
      </c>
    </row>
    <row r="255" spans="1:9" ht="47.25" x14ac:dyDescent="0.25">
      <c r="A255" s="119" t="s">
        <v>270</v>
      </c>
      <c r="B255" s="120">
        <v>907</v>
      </c>
      <c r="C255" s="121">
        <v>7</v>
      </c>
      <c r="D255" s="121">
        <v>9</v>
      </c>
      <c r="E255" s="116" t="s">
        <v>271</v>
      </c>
      <c r="F255" s="117" t="s">
        <v>184</v>
      </c>
      <c r="G255" s="111">
        <v>18</v>
      </c>
      <c r="H255" s="111">
        <v>30</v>
      </c>
      <c r="I255" s="111">
        <v>30</v>
      </c>
    </row>
    <row r="256" spans="1:9" ht="78.75" x14ac:dyDescent="0.25">
      <c r="A256" s="119" t="s">
        <v>272</v>
      </c>
      <c r="B256" s="120">
        <v>907</v>
      </c>
      <c r="C256" s="121">
        <v>7</v>
      </c>
      <c r="D256" s="121">
        <v>9</v>
      </c>
      <c r="E256" s="116" t="s">
        <v>273</v>
      </c>
      <c r="F256" s="117" t="s">
        <v>184</v>
      </c>
      <c r="G256" s="111">
        <v>18</v>
      </c>
      <c r="H256" s="111">
        <v>30</v>
      </c>
      <c r="I256" s="111">
        <v>30</v>
      </c>
    </row>
    <row r="257" spans="1:9" ht="31.5" x14ac:dyDescent="0.25">
      <c r="A257" s="119" t="s">
        <v>191</v>
      </c>
      <c r="B257" s="120">
        <v>907</v>
      </c>
      <c r="C257" s="121">
        <v>7</v>
      </c>
      <c r="D257" s="121">
        <v>9</v>
      </c>
      <c r="E257" s="116" t="s">
        <v>273</v>
      </c>
      <c r="F257" s="117" t="s">
        <v>192</v>
      </c>
      <c r="G257" s="111">
        <v>18</v>
      </c>
      <c r="H257" s="111">
        <v>30</v>
      </c>
      <c r="I257" s="111">
        <v>30</v>
      </c>
    </row>
    <row r="258" spans="1:9" ht="47.25" x14ac:dyDescent="0.25">
      <c r="A258" s="119" t="s">
        <v>274</v>
      </c>
      <c r="B258" s="120">
        <v>907</v>
      </c>
      <c r="C258" s="121">
        <v>7</v>
      </c>
      <c r="D258" s="121">
        <v>9</v>
      </c>
      <c r="E258" s="116" t="s">
        <v>275</v>
      </c>
      <c r="F258" s="117" t="s">
        <v>184</v>
      </c>
      <c r="G258" s="111">
        <v>936</v>
      </c>
      <c r="H258" s="111">
        <v>736</v>
      </c>
      <c r="I258" s="111">
        <v>736</v>
      </c>
    </row>
    <row r="259" spans="1:9" ht="78.75" x14ac:dyDescent="0.25">
      <c r="A259" s="119" t="s">
        <v>272</v>
      </c>
      <c r="B259" s="120">
        <v>907</v>
      </c>
      <c r="C259" s="121">
        <v>7</v>
      </c>
      <c r="D259" s="121">
        <v>9</v>
      </c>
      <c r="E259" s="116" t="s">
        <v>276</v>
      </c>
      <c r="F259" s="117" t="s">
        <v>184</v>
      </c>
      <c r="G259" s="111">
        <v>936</v>
      </c>
      <c r="H259" s="111">
        <v>736</v>
      </c>
      <c r="I259" s="111">
        <v>736</v>
      </c>
    </row>
    <row r="260" spans="1:9" ht="31.5" x14ac:dyDescent="0.25">
      <c r="A260" s="119" t="s">
        <v>191</v>
      </c>
      <c r="B260" s="120">
        <v>907</v>
      </c>
      <c r="C260" s="121">
        <v>7</v>
      </c>
      <c r="D260" s="121">
        <v>9</v>
      </c>
      <c r="E260" s="116" t="s">
        <v>276</v>
      </c>
      <c r="F260" s="117" t="s">
        <v>192</v>
      </c>
      <c r="G260" s="111">
        <v>917</v>
      </c>
      <c r="H260" s="111">
        <v>717</v>
      </c>
      <c r="I260" s="111">
        <v>717</v>
      </c>
    </row>
    <row r="261" spans="1:9" ht="31.5" x14ac:dyDescent="0.25">
      <c r="A261" s="119" t="s">
        <v>207</v>
      </c>
      <c r="B261" s="120">
        <v>907</v>
      </c>
      <c r="C261" s="121">
        <v>7</v>
      </c>
      <c r="D261" s="121">
        <v>9</v>
      </c>
      <c r="E261" s="116" t="s">
        <v>276</v>
      </c>
      <c r="F261" s="117" t="s">
        <v>208</v>
      </c>
      <c r="G261" s="111">
        <v>19</v>
      </c>
      <c r="H261" s="111">
        <v>19</v>
      </c>
      <c r="I261" s="111">
        <v>19</v>
      </c>
    </row>
    <row r="262" spans="1:9" ht="31.5" x14ac:dyDescent="0.25">
      <c r="A262" s="119" t="s">
        <v>277</v>
      </c>
      <c r="B262" s="120">
        <v>907</v>
      </c>
      <c r="C262" s="121">
        <v>7</v>
      </c>
      <c r="D262" s="121">
        <v>9</v>
      </c>
      <c r="E262" s="116" t="s">
        <v>278</v>
      </c>
      <c r="F262" s="117" t="s">
        <v>184</v>
      </c>
      <c r="G262" s="111">
        <v>3835.9</v>
      </c>
      <c r="H262" s="111">
        <v>3809.5</v>
      </c>
      <c r="I262" s="111">
        <v>3809.5</v>
      </c>
    </row>
    <row r="263" spans="1:9" ht="31.5" x14ac:dyDescent="0.25">
      <c r="A263" s="119" t="s">
        <v>194</v>
      </c>
      <c r="B263" s="120">
        <v>907</v>
      </c>
      <c r="C263" s="121">
        <v>7</v>
      </c>
      <c r="D263" s="121">
        <v>9</v>
      </c>
      <c r="E263" s="116" t="s">
        <v>279</v>
      </c>
      <c r="F263" s="117" t="s">
        <v>184</v>
      </c>
      <c r="G263" s="111">
        <v>163.9</v>
      </c>
      <c r="H263" s="111">
        <v>137.5</v>
      </c>
      <c r="I263" s="111">
        <v>137.5</v>
      </c>
    </row>
    <row r="264" spans="1:9" ht="31.5" x14ac:dyDescent="0.25">
      <c r="A264" s="119" t="s">
        <v>191</v>
      </c>
      <c r="B264" s="120">
        <v>907</v>
      </c>
      <c r="C264" s="121">
        <v>7</v>
      </c>
      <c r="D264" s="121">
        <v>9</v>
      </c>
      <c r="E264" s="116" t="s">
        <v>279</v>
      </c>
      <c r="F264" s="117" t="s">
        <v>192</v>
      </c>
      <c r="G264" s="111">
        <v>163.9</v>
      </c>
      <c r="H264" s="111">
        <v>137.5</v>
      </c>
      <c r="I264" s="111">
        <v>137.5</v>
      </c>
    </row>
    <row r="265" spans="1:9" ht="94.5" x14ac:dyDescent="0.25">
      <c r="A265" s="119" t="s">
        <v>280</v>
      </c>
      <c r="B265" s="120">
        <v>907</v>
      </c>
      <c r="C265" s="121">
        <v>7</v>
      </c>
      <c r="D265" s="121">
        <v>9</v>
      </c>
      <c r="E265" s="116" t="s">
        <v>281</v>
      </c>
      <c r="F265" s="117" t="s">
        <v>184</v>
      </c>
      <c r="G265" s="111">
        <v>3672</v>
      </c>
      <c r="H265" s="111">
        <v>3672</v>
      </c>
      <c r="I265" s="111">
        <v>3672</v>
      </c>
    </row>
    <row r="266" spans="1:9" ht="31.5" x14ac:dyDescent="0.25">
      <c r="A266" s="119" t="s">
        <v>191</v>
      </c>
      <c r="B266" s="120">
        <v>907</v>
      </c>
      <c r="C266" s="121">
        <v>7</v>
      </c>
      <c r="D266" s="121">
        <v>9</v>
      </c>
      <c r="E266" s="116" t="s">
        <v>281</v>
      </c>
      <c r="F266" s="117" t="s">
        <v>192</v>
      </c>
      <c r="G266" s="111">
        <v>3672</v>
      </c>
      <c r="H266" s="111">
        <v>3672</v>
      </c>
      <c r="I266" s="111">
        <v>3672</v>
      </c>
    </row>
    <row r="267" spans="1:9" ht="47.25" x14ac:dyDescent="0.25">
      <c r="A267" s="119" t="s">
        <v>282</v>
      </c>
      <c r="B267" s="120">
        <v>907</v>
      </c>
      <c r="C267" s="121">
        <v>7</v>
      </c>
      <c r="D267" s="121">
        <v>9</v>
      </c>
      <c r="E267" s="116" t="s">
        <v>283</v>
      </c>
      <c r="F267" s="117" t="s">
        <v>184</v>
      </c>
      <c r="G267" s="111">
        <v>9809</v>
      </c>
      <c r="H267" s="111">
        <v>0</v>
      </c>
      <c r="I267" s="111">
        <v>0</v>
      </c>
    </row>
    <row r="268" spans="1:9" ht="47.25" customHeight="1" x14ac:dyDescent="0.25">
      <c r="A268" s="119" t="s">
        <v>284</v>
      </c>
      <c r="B268" s="120">
        <v>907</v>
      </c>
      <c r="C268" s="121">
        <v>7</v>
      </c>
      <c r="D268" s="121">
        <v>9</v>
      </c>
      <c r="E268" s="116" t="s">
        <v>285</v>
      </c>
      <c r="F268" s="117" t="s">
        <v>184</v>
      </c>
      <c r="G268" s="111">
        <v>2000</v>
      </c>
      <c r="H268" s="111">
        <v>0</v>
      </c>
      <c r="I268" s="111">
        <v>0</v>
      </c>
    </row>
    <row r="269" spans="1:9" ht="31.5" x14ac:dyDescent="0.25">
      <c r="A269" s="119" t="s">
        <v>191</v>
      </c>
      <c r="B269" s="120">
        <v>907</v>
      </c>
      <c r="C269" s="121">
        <v>7</v>
      </c>
      <c r="D269" s="121">
        <v>9</v>
      </c>
      <c r="E269" s="116" t="s">
        <v>285</v>
      </c>
      <c r="F269" s="117" t="s">
        <v>192</v>
      </c>
      <c r="G269" s="111">
        <v>2000</v>
      </c>
      <c r="H269" s="111">
        <v>0</v>
      </c>
      <c r="I269" s="111">
        <v>0</v>
      </c>
    </row>
    <row r="270" spans="1:9" ht="63" x14ac:dyDescent="0.25">
      <c r="A270" s="119" t="s">
        <v>286</v>
      </c>
      <c r="B270" s="120">
        <v>907</v>
      </c>
      <c r="C270" s="121">
        <v>7</v>
      </c>
      <c r="D270" s="121">
        <v>9</v>
      </c>
      <c r="E270" s="116" t="s">
        <v>287</v>
      </c>
      <c r="F270" s="117" t="s">
        <v>184</v>
      </c>
      <c r="G270" s="111">
        <v>1994.8</v>
      </c>
      <c r="H270" s="111">
        <v>0</v>
      </c>
      <c r="I270" s="111">
        <v>0</v>
      </c>
    </row>
    <row r="271" spans="1:9" ht="31.5" x14ac:dyDescent="0.25">
      <c r="A271" s="119" t="s">
        <v>191</v>
      </c>
      <c r="B271" s="120">
        <v>907</v>
      </c>
      <c r="C271" s="121">
        <v>7</v>
      </c>
      <c r="D271" s="121">
        <v>9</v>
      </c>
      <c r="E271" s="116" t="s">
        <v>287</v>
      </c>
      <c r="F271" s="117" t="s">
        <v>192</v>
      </c>
      <c r="G271" s="111">
        <v>1994.8</v>
      </c>
      <c r="H271" s="111">
        <v>0</v>
      </c>
      <c r="I271" s="111">
        <v>0</v>
      </c>
    </row>
    <row r="272" spans="1:9" ht="47.25" x14ac:dyDescent="0.25">
      <c r="A272" s="119" t="s">
        <v>288</v>
      </c>
      <c r="B272" s="120">
        <v>907</v>
      </c>
      <c r="C272" s="121">
        <v>7</v>
      </c>
      <c r="D272" s="121">
        <v>9</v>
      </c>
      <c r="E272" s="116" t="s">
        <v>289</v>
      </c>
      <c r="F272" s="117" t="s">
        <v>184</v>
      </c>
      <c r="G272" s="111">
        <v>2000</v>
      </c>
      <c r="H272" s="111">
        <v>0</v>
      </c>
      <c r="I272" s="111">
        <v>0</v>
      </c>
    </row>
    <row r="273" spans="1:9" ht="31.5" x14ac:dyDescent="0.25">
      <c r="A273" s="119" t="s">
        <v>191</v>
      </c>
      <c r="B273" s="120">
        <v>907</v>
      </c>
      <c r="C273" s="121">
        <v>7</v>
      </c>
      <c r="D273" s="121">
        <v>9</v>
      </c>
      <c r="E273" s="116" t="s">
        <v>289</v>
      </c>
      <c r="F273" s="117" t="s">
        <v>192</v>
      </c>
      <c r="G273" s="111">
        <v>2000</v>
      </c>
      <c r="H273" s="111">
        <v>0</v>
      </c>
      <c r="I273" s="111">
        <v>0</v>
      </c>
    </row>
    <row r="274" spans="1:9" ht="47.25" x14ac:dyDescent="0.25">
      <c r="A274" s="119" t="s">
        <v>290</v>
      </c>
      <c r="B274" s="120">
        <v>907</v>
      </c>
      <c r="C274" s="121">
        <v>7</v>
      </c>
      <c r="D274" s="121">
        <v>9</v>
      </c>
      <c r="E274" s="116" t="s">
        <v>291</v>
      </c>
      <c r="F274" s="117" t="s">
        <v>184</v>
      </c>
      <c r="G274" s="111">
        <v>1814.2</v>
      </c>
      <c r="H274" s="111">
        <v>0</v>
      </c>
      <c r="I274" s="111">
        <v>0</v>
      </c>
    </row>
    <row r="275" spans="1:9" ht="31.5" x14ac:dyDescent="0.25">
      <c r="A275" s="119" t="s">
        <v>191</v>
      </c>
      <c r="B275" s="120">
        <v>907</v>
      </c>
      <c r="C275" s="121">
        <v>7</v>
      </c>
      <c r="D275" s="121">
        <v>9</v>
      </c>
      <c r="E275" s="116" t="s">
        <v>291</v>
      </c>
      <c r="F275" s="117" t="s">
        <v>192</v>
      </c>
      <c r="G275" s="111">
        <v>1814.2</v>
      </c>
      <c r="H275" s="111">
        <v>0</v>
      </c>
      <c r="I275" s="111">
        <v>0</v>
      </c>
    </row>
    <row r="276" spans="1:9" ht="63" x14ac:dyDescent="0.25">
      <c r="A276" s="119" t="s">
        <v>292</v>
      </c>
      <c r="B276" s="120">
        <v>907</v>
      </c>
      <c r="C276" s="121">
        <v>7</v>
      </c>
      <c r="D276" s="121">
        <v>9</v>
      </c>
      <c r="E276" s="116" t="s">
        <v>293</v>
      </c>
      <c r="F276" s="117" t="s">
        <v>184</v>
      </c>
      <c r="G276" s="111">
        <v>2000</v>
      </c>
      <c r="H276" s="111">
        <v>0</v>
      </c>
      <c r="I276" s="111">
        <v>0</v>
      </c>
    </row>
    <row r="277" spans="1:9" ht="31.5" x14ac:dyDescent="0.25">
      <c r="A277" s="119" t="s">
        <v>191</v>
      </c>
      <c r="B277" s="120">
        <v>907</v>
      </c>
      <c r="C277" s="121">
        <v>7</v>
      </c>
      <c r="D277" s="121">
        <v>9</v>
      </c>
      <c r="E277" s="116" t="s">
        <v>293</v>
      </c>
      <c r="F277" s="117" t="s">
        <v>192</v>
      </c>
      <c r="G277" s="111">
        <v>2000</v>
      </c>
      <c r="H277" s="111">
        <v>0</v>
      </c>
      <c r="I277" s="111">
        <v>0</v>
      </c>
    </row>
    <row r="278" spans="1:9" ht="63" x14ac:dyDescent="0.25">
      <c r="A278" s="119" t="s">
        <v>294</v>
      </c>
      <c r="B278" s="120">
        <v>907</v>
      </c>
      <c r="C278" s="121">
        <v>7</v>
      </c>
      <c r="D278" s="121">
        <v>9</v>
      </c>
      <c r="E278" s="116" t="s">
        <v>295</v>
      </c>
      <c r="F278" s="117" t="s">
        <v>184</v>
      </c>
      <c r="G278" s="111">
        <v>78</v>
      </c>
      <c r="H278" s="111">
        <v>54</v>
      </c>
      <c r="I278" s="111">
        <v>54</v>
      </c>
    </row>
    <row r="279" spans="1:9" ht="31.5" x14ac:dyDescent="0.25">
      <c r="A279" s="119" t="s">
        <v>296</v>
      </c>
      <c r="B279" s="120">
        <v>907</v>
      </c>
      <c r="C279" s="121">
        <v>7</v>
      </c>
      <c r="D279" s="121">
        <v>9</v>
      </c>
      <c r="E279" s="116" t="s">
        <v>297</v>
      </c>
      <c r="F279" s="117" t="s">
        <v>184</v>
      </c>
      <c r="G279" s="111">
        <v>78</v>
      </c>
      <c r="H279" s="111">
        <v>54</v>
      </c>
      <c r="I279" s="111">
        <v>54</v>
      </c>
    </row>
    <row r="280" spans="1:9" ht="31.5" x14ac:dyDescent="0.25">
      <c r="A280" s="119" t="s">
        <v>207</v>
      </c>
      <c r="B280" s="120">
        <v>907</v>
      </c>
      <c r="C280" s="121">
        <v>7</v>
      </c>
      <c r="D280" s="121">
        <v>9</v>
      </c>
      <c r="E280" s="116" t="s">
        <v>297</v>
      </c>
      <c r="F280" s="117" t="s">
        <v>208</v>
      </c>
      <c r="G280" s="111">
        <v>78</v>
      </c>
      <c r="H280" s="111">
        <v>54</v>
      </c>
      <c r="I280" s="111">
        <v>54</v>
      </c>
    </row>
    <row r="281" spans="1:9" ht="17.25" customHeight="1" x14ac:dyDescent="0.25">
      <c r="A281" s="119" t="s">
        <v>255</v>
      </c>
      <c r="B281" s="120">
        <v>907</v>
      </c>
      <c r="C281" s="121">
        <v>7</v>
      </c>
      <c r="D281" s="121">
        <v>9</v>
      </c>
      <c r="E281" s="116" t="s">
        <v>298</v>
      </c>
      <c r="F281" s="117" t="s">
        <v>184</v>
      </c>
      <c r="G281" s="111">
        <v>6058.9</v>
      </c>
      <c r="H281" s="111">
        <v>6151.2</v>
      </c>
      <c r="I281" s="111">
        <v>6262.8</v>
      </c>
    </row>
    <row r="282" spans="1:9" ht="94.5" x14ac:dyDescent="0.25">
      <c r="A282" s="119" t="s">
        <v>299</v>
      </c>
      <c r="B282" s="120">
        <v>907</v>
      </c>
      <c r="C282" s="121">
        <v>7</v>
      </c>
      <c r="D282" s="121">
        <v>9</v>
      </c>
      <c r="E282" s="116" t="s">
        <v>300</v>
      </c>
      <c r="F282" s="117" t="s">
        <v>184</v>
      </c>
      <c r="G282" s="111">
        <v>6058.9</v>
      </c>
      <c r="H282" s="111">
        <v>6151.2</v>
      </c>
      <c r="I282" s="111">
        <v>6262.8</v>
      </c>
    </row>
    <row r="283" spans="1:9" ht="94.5" x14ac:dyDescent="0.25">
      <c r="A283" s="119" t="s">
        <v>205</v>
      </c>
      <c r="B283" s="120">
        <v>907</v>
      </c>
      <c r="C283" s="121">
        <v>7</v>
      </c>
      <c r="D283" s="121">
        <v>9</v>
      </c>
      <c r="E283" s="116" t="s">
        <v>300</v>
      </c>
      <c r="F283" s="117" t="s">
        <v>206</v>
      </c>
      <c r="G283" s="111">
        <v>6058.9</v>
      </c>
      <c r="H283" s="111">
        <v>6151.2</v>
      </c>
      <c r="I283" s="111">
        <v>6262.8</v>
      </c>
    </row>
    <row r="284" spans="1:9" ht="47.25" x14ac:dyDescent="0.25">
      <c r="A284" s="119" t="s">
        <v>540</v>
      </c>
      <c r="B284" s="120">
        <v>907</v>
      </c>
      <c r="C284" s="121">
        <v>7</v>
      </c>
      <c r="D284" s="121">
        <v>9</v>
      </c>
      <c r="E284" s="116" t="s">
        <v>541</v>
      </c>
      <c r="F284" s="117" t="s">
        <v>184</v>
      </c>
      <c r="G284" s="111">
        <v>37.299999999999997</v>
      </c>
      <c r="H284" s="111">
        <v>37.299999999999997</v>
      </c>
      <c r="I284" s="111">
        <v>37.299999999999997</v>
      </c>
    </row>
    <row r="285" spans="1:9" ht="47.25" x14ac:dyDescent="0.25">
      <c r="A285" s="119" t="s">
        <v>542</v>
      </c>
      <c r="B285" s="120">
        <v>907</v>
      </c>
      <c r="C285" s="121">
        <v>7</v>
      </c>
      <c r="D285" s="121">
        <v>9</v>
      </c>
      <c r="E285" s="116" t="s">
        <v>543</v>
      </c>
      <c r="F285" s="117" t="s">
        <v>184</v>
      </c>
      <c r="G285" s="111">
        <v>37.299999999999997</v>
      </c>
      <c r="H285" s="111">
        <v>37.299999999999997</v>
      </c>
      <c r="I285" s="111">
        <v>37.299999999999997</v>
      </c>
    </row>
    <row r="286" spans="1:9" ht="49.5" customHeight="1" x14ac:dyDescent="0.25">
      <c r="A286" s="119" t="s">
        <v>544</v>
      </c>
      <c r="B286" s="120">
        <v>907</v>
      </c>
      <c r="C286" s="121">
        <v>7</v>
      </c>
      <c r="D286" s="121">
        <v>9</v>
      </c>
      <c r="E286" s="116" t="s">
        <v>545</v>
      </c>
      <c r="F286" s="117" t="s">
        <v>184</v>
      </c>
      <c r="G286" s="111">
        <v>37.299999999999997</v>
      </c>
      <c r="H286" s="111">
        <v>37.299999999999997</v>
      </c>
      <c r="I286" s="111">
        <v>37.299999999999997</v>
      </c>
    </row>
    <row r="287" spans="1:9" ht="63" x14ac:dyDescent="0.25">
      <c r="A287" s="119" t="s">
        <v>546</v>
      </c>
      <c r="B287" s="120">
        <v>907</v>
      </c>
      <c r="C287" s="121">
        <v>7</v>
      </c>
      <c r="D287" s="121">
        <v>9</v>
      </c>
      <c r="E287" s="116" t="s">
        <v>547</v>
      </c>
      <c r="F287" s="117" t="s">
        <v>184</v>
      </c>
      <c r="G287" s="111">
        <v>37.299999999999997</v>
      </c>
      <c r="H287" s="111">
        <v>37.299999999999997</v>
      </c>
      <c r="I287" s="111">
        <v>37.299999999999997</v>
      </c>
    </row>
    <row r="288" spans="1:9" ht="31.5" x14ac:dyDescent="0.25">
      <c r="A288" s="119" t="s">
        <v>191</v>
      </c>
      <c r="B288" s="120">
        <v>907</v>
      </c>
      <c r="C288" s="121">
        <v>7</v>
      </c>
      <c r="D288" s="121">
        <v>9</v>
      </c>
      <c r="E288" s="116" t="s">
        <v>547</v>
      </c>
      <c r="F288" s="117" t="s">
        <v>192</v>
      </c>
      <c r="G288" s="111">
        <v>37.299999999999997</v>
      </c>
      <c r="H288" s="111">
        <v>37.299999999999997</v>
      </c>
      <c r="I288" s="111">
        <v>37.299999999999997</v>
      </c>
    </row>
    <row r="289" spans="1:9" ht="15.75" x14ac:dyDescent="0.25">
      <c r="A289" s="119" t="s">
        <v>734</v>
      </c>
      <c r="B289" s="120">
        <v>907</v>
      </c>
      <c r="C289" s="121">
        <v>10</v>
      </c>
      <c r="D289" s="121">
        <v>0</v>
      </c>
      <c r="E289" s="116" t="s">
        <v>184</v>
      </c>
      <c r="F289" s="117" t="s">
        <v>184</v>
      </c>
      <c r="G289" s="111">
        <v>11778.7</v>
      </c>
      <c r="H289" s="111">
        <v>11778.7</v>
      </c>
      <c r="I289" s="111">
        <v>11778.7</v>
      </c>
    </row>
    <row r="290" spans="1:9" ht="15.75" x14ac:dyDescent="0.25">
      <c r="A290" s="119" t="s">
        <v>232</v>
      </c>
      <c r="B290" s="120">
        <v>907</v>
      </c>
      <c r="C290" s="121">
        <v>10</v>
      </c>
      <c r="D290" s="121">
        <v>4</v>
      </c>
      <c r="E290" s="116" t="s">
        <v>184</v>
      </c>
      <c r="F290" s="117" t="s">
        <v>184</v>
      </c>
      <c r="G290" s="111">
        <v>11778.7</v>
      </c>
      <c r="H290" s="111">
        <v>11778.7</v>
      </c>
      <c r="I290" s="111">
        <v>11778.7</v>
      </c>
    </row>
    <row r="291" spans="1:9" ht="31.5" x14ac:dyDescent="0.25">
      <c r="A291" s="119" t="s">
        <v>182</v>
      </c>
      <c r="B291" s="120">
        <v>907</v>
      </c>
      <c r="C291" s="121">
        <v>10</v>
      </c>
      <c r="D291" s="121">
        <v>4</v>
      </c>
      <c r="E291" s="116" t="s">
        <v>183</v>
      </c>
      <c r="F291" s="117" t="s">
        <v>184</v>
      </c>
      <c r="G291" s="111">
        <v>11778.7</v>
      </c>
      <c r="H291" s="111">
        <v>11778.7</v>
      </c>
      <c r="I291" s="111">
        <v>11778.7</v>
      </c>
    </row>
    <row r="292" spans="1:9" ht="31.5" x14ac:dyDescent="0.25">
      <c r="A292" s="119" t="s">
        <v>185</v>
      </c>
      <c r="B292" s="120">
        <v>907</v>
      </c>
      <c r="C292" s="121">
        <v>10</v>
      </c>
      <c r="D292" s="121">
        <v>4</v>
      </c>
      <c r="E292" s="116" t="s">
        <v>186</v>
      </c>
      <c r="F292" s="117" t="s">
        <v>184</v>
      </c>
      <c r="G292" s="111">
        <v>11778.7</v>
      </c>
      <c r="H292" s="111">
        <v>11778.7</v>
      </c>
      <c r="I292" s="111">
        <v>11778.7</v>
      </c>
    </row>
    <row r="293" spans="1:9" ht="31.5" x14ac:dyDescent="0.25">
      <c r="A293" s="119" t="s">
        <v>211</v>
      </c>
      <c r="B293" s="120">
        <v>907</v>
      </c>
      <c r="C293" s="121">
        <v>10</v>
      </c>
      <c r="D293" s="121">
        <v>4</v>
      </c>
      <c r="E293" s="116" t="s">
        <v>212</v>
      </c>
      <c r="F293" s="117" t="s">
        <v>184</v>
      </c>
      <c r="G293" s="111">
        <v>11778.7</v>
      </c>
      <c r="H293" s="111">
        <v>11778.7</v>
      </c>
      <c r="I293" s="111">
        <v>11778.7</v>
      </c>
    </row>
    <row r="294" spans="1:9" ht="63" x14ac:dyDescent="0.25">
      <c r="A294" s="119" t="s">
        <v>230</v>
      </c>
      <c r="B294" s="120">
        <v>907</v>
      </c>
      <c r="C294" s="121">
        <v>10</v>
      </c>
      <c r="D294" s="121">
        <v>4</v>
      </c>
      <c r="E294" s="116" t="s">
        <v>231</v>
      </c>
      <c r="F294" s="117" t="s">
        <v>184</v>
      </c>
      <c r="G294" s="111">
        <v>11778.7</v>
      </c>
      <c r="H294" s="111">
        <v>11778.7</v>
      </c>
      <c r="I294" s="111">
        <v>11778.7</v>
      </c>
    </row>
    <row r="295" spans="1:9" ht="31.5" x14ac:dyDescent="0.25">
      <c r="A295" s="119" t="s">
        <v>191</v>
      </c>
      <c r="B295" s="120">
        <v>907</v>
      </c>
      <c r="C295" s="121">
        <v>10</v>
      </c>
      <c r="D295" s="121">
        <v>4</v>
      </c>
      <c r="E295" s="116" t="s">
        <v>231</v>
      </c>
      <c r="F295" s="117" t="s">
        <v>192</v>
      </c>
      <c r="G295" s="111">
        <v>11778.7</v>
      </c>
      <c r="H295" s="111">
        <v>11778.7</v>
      </c>
      <c r="I295" s="111">
        <v>11778.7</v>
      </c>
    </row>
    <row r="296" spans="1:9" ht="31.5" x14ac:dyDescent="0.25">
      <c r="A296" s="122" t="s">
        <v>735</v>
      </c>
      <c r="B296" s="123">
        <v>910</v>
      </c>
      <c r="C296" s="124">
        <v>0</v>
      </c>
      <c r="D296" s="124">
        <v>0</v>
      </c>
      <c r="E296" s="113" t="s">
        <v>184</v>
      </c>
      <c r="F296" s="114" t="s">
        <v>184</v>
      </c>
      <c r="G296" s="109">
        <v>286760.8</v>
      </c>
      <c r="H296" s="109">
        <v>246766</v>
      </c>
      <c r="I296" s="109">
        <v>247300</v>
      </c>
    </row>
    <row r="297" spans="1:9" ht="15.75" x14ac:dyDescent="0.25">
      <c r="A297" s="119" t="s">
        <v>736</v>
      </c>
      <c r="B297" s="120">
        <v>910</v>
      </c>
      <c r="C297" s="121">
        <v>1</v>
      </c>
      <c r="D297" s="121">
        <v>0</v>
      </c>
      <c r="E297" s="116" t="s">
        <v>184</v>
      </c>
      <c r="F297" s="117" t="s">
        <v>184</v>
      </c>
      <c r="G297" s="111">
        <v>68382.100000000006</v>
      </c>
      <c r="H297" s="111">
        <v>65556.399999999994</v>
      </c>
      <c r="I297" s="111">
        <v>64341.9</v>
      </c>
    </row>
    <row r="298" spans="1:9" ht="51" customHeight="1" x14ac:dyDescent="0.25">
      <c r="A298" s="119" t="s">
        <v>427</v>
      </c>
      <c r="B298" s="120">
        <v>910</v>
      </c>
      <c r="C298" s="121">
        <v>1</v>
      </c>
      <c r="D298" s="121">
        <v>6</v>
      </c>
      <c r="E298" s="116" t="s">
        <v>184</v>
      </c>
      <c r="F298" s="117" t="s">
        <v>184</v>
      </c>
      <c r="G298" s="111">
        <v>21102.1</v>
      </c>
      <c r="H298" s="111">
        <v>15955.2</v>
      </c>
      <c r="I298" s="111">
        <v>15513.3</v>
      </c>
    </row>
    <row r="299" spans="1:9" ht="47.25" x14ac:dyDescent="0.25">
      <c r="A299" s="119" t="s">
        <v>419</v>
      </c>
      <c r="B299" s="120">
        <v>910</v>
      </c>
      <c r="C299" s="121">
        <v>1</v>
      </c>
      <c r="D299" s="121">
        <v>6</v>
      </c>
      <c r="E299" s="116" t="s">
        <v>420</v>
      </c>
      <c r="F299" s="117" t="s">
        <v>184</v>
      </c>
      <c r="G299" s="111">
        <v>21102.1</v>
      </c>
      <c r="H299" s="111">
        <v>15955.2</v>
      </c>
      <c r="I299" s="111">
        <v>15513.3</v>
      </c>
    </row>
    <row r="300" spans="1:9" ht="83.25" customHeight="1" x14ac:dyDescent="0.25">
      <c r="A300" s="119" t="s">
        <v>421</v>
      </c>
      <c r="B300" s="120">
        <v>910</v>
      </c>
      <c r="C300" s="121">
        <v>1</v>
      </c>
      <c r="D300" s="121">
        <v>6</v>
      </c>
      <c r="E300" s="116" t="s">
        <v>422</v>
      </c>
      <c r="F300" s="117" t="s">
        <v>184</v>
      </c>
      <c r="G300" s="111">
        <v>21102.1</v>
      </c>
      <c r="H300" s="111">
        <v>15955.2</v>
      </c>
      <c r="I300" s="111">
        <v>15513.3</v>
      </c>
    </row>
    <row r="301" spans="1:9" ht="110.25" x14ac:dyDescent="0.25">
      <c r="A301" s="119" t="s">
        <v>423</v>
      </c>
      <c r="B301" s="120">
        <v>910</v>
      </c>
      <c r="C301" s="121">
        <v>1</v>
      </c>
      <c r="D301" s="121">
        <v>6</v>
      </c>
      <c r="E301" s="116" t="s">
        <v>424</v>
      </c>
      <c r="F301" s="117" t="s">
        <v>184</v>
      </c>
      <c r="G301" s="111">
        <v>21102.1</v>
      </c>
      <c r="H301" s="111">
        <v>15955.2</v>
      </c>
      <c r="I301" s="111">
        <v>15513.3</v>
      </c>
    </row>
    <row r="302" spans="1:9" ht="31.5" x14ac:dyDescent="0.25">
      <c r="A302" s="119" t="s">
        <v>337</v>
      </c>
      <c r="B302" s="120">
        <v>910</v>
      </c>
      <c r="C302" s="121">
        <v>1</v>
      </c>
      <c r="D302" s="121">
        <v>6</v>
      </c>
      <c r="E302" s="116" t="s">
        <v>426</v>
      </c>
      <c r="F302" s="117" t="s">
        <v>184</v>
      </c>
      <c r="G302" s="111">
        <v>21023.9</v>
      </c>
      <c r="H302" s="111">
        <v>15889.9</v>
      </c>
      <c r="I302" s="111">
        <v>15443</v>
      </c>
    </row>
    <row r="303" spans="1:9" ht="94.5" x14ac:dyDescent="0.25">
      <c r="A303" s="119" t="s">
        <v>205</v>
      </c>
      <c r="B303" s="120">
        <v>910</v>
      </c>
      <c r="C303" s="121">
        <v>1</v>
      </c>
      <c r="D303" s="121">
        <v>6</v>
      </c>
      <c r="E303" s="116" t="s">
        <v>426</v>
      </c>
      <c r="F303" s="117" t="s">
        <v>206</v>
      </c>
      <c r="G303" s="111">
        <v>18382.400000000001</v>
      </c>
      <c r="H303" s="111">
        <v>13368.6</v>
      </c>
      <c r="I303" s="111">
        <v>12921.7</v>
      </c>
    </row>
    <row r="304" spans="1:9" ht="31.5" x14ac:dyDescent="0.25">
      <c r="A304" s="119" t="s">
        <v>191</v>
      </c>
      <c r="B304" s="120">
        <v>910</v>
      </c>
      <c r="C304" s="121">
        <v>1</v>
      </c>
      <c r="D304" s="121">
        <v>6</v>
      </c>
      <c r="E304" s="116" t="s">
        <v>426</v>
      </c>
      <c r="F304" s="117" t="s">
        <v>192</v>
      </c>
      <c r="G304" s="111">
        <v>2641</v>
      </c>
      <c r="H304" s="111">
        <v>2521.3000000000002</v>
      </c>
      <c r="I304" s="111">
        <v>2521.3000000000002</v>
      </c>
    </row>
    <row r="305" spans="1:9" ht="15.75" x14ac:dyDescent="0.25">
      <c r="A305" s="119" t="s">
        <v>201</v>
      </c>
      <c r="B305" s="120">
        <v>910</v>
      </c>
      <c r="C305" s="121">
        <v>1</v>
      </c>
      <c r="D305" s="121">
        <v>6</v>
      </c>
      <c r="E305" s="116" t="s">
        <v>426</v>
      </c>
      <c r="F305" s="117" t="s">
        <v>202</v>
      </c>
      <c r="G305" s="111">
        <v>0.5</v>
      </c>
      <c r="H305" s="111">
        <v>0</v>
      </c>
      <c r="I305" s="111">
        <v>0</v>
      </c>
    </row>
    <row r="306" spans="1:9" ht="110.25" x14ac:dyDescent="0.25">
      <c r="A306" s="119" t="s">
        <v>429</v>
      </c>
      <c r="B306" s="120">
        <v>910</v>
      </c>
      <c r="C306" s="121">
        <v>1</v>
      </c>
      <c r="D306" s="121">
        <v>6</v>
      </c>
      <c r="E306" s="116" t="s">
        <v>430</v>
      </c>
      <c r="F306" s="117" t="s">
        <v>184</v>
      </c>
      <c r="G306" s="111">
        <v>78.2</v>
      </c>
      <c r="H306" s="111">
        <v>65.3</v>
      </c>
      <c r="I306" s="111">
        <v>70.3</v>
      </c>
    </row>
    <row r="307" spans="1:9" ht="94.5" x14ac:dyDescent="0.25">
      <c r="A307" s="119" t="s">
        <v>205</v>
      </c>
      <c r="B307" s="120">
        <v>910</v>
      </c>
      <c r="C307" s="121">
        <v>1</v>
      </c>
      <c r="D307" s="121">
        <v>6</v>
      </c>
      <c r="E307" s="116" t="s">
        <v>430</v>
      </c>
      <c r="F307" s="117" t="s">
        <v>206</v>
      </c>
      <c r="G307" s="111">
        <v>78.2</v>
      </c>
      <c r="H307" s="111">
        <v>65.3</v>
      </c>
      <c r="I307" s="111">
        <v>70.3</v>
      </c>
    </row>
    <row r="308" spans="1:9" ht="15.75" x14ac:dyDescent="0.25">
      <c r="A308" s="119" t="s">
        <v>348</v>
      </c>
      <c r="B308" s="120">
        <v>910</v>
      </c>
      <c r="C308" s="121">
        <v>1</v>
      </c>
      <c r="D308" s="121">
        <v>13</v>
      </c>
      <c r="E308" s="116" t="s">
        <v>184</v>
      </c>
      <c r="F308" s="117" t="s">
        <v>184</v>
      </c>
      <c r="G308" s="111">
        <v>47280</v>
      </c>
      <c r="H308" s="111">
        <v>49601.2</v>
      </c>
      <c r="I308" s="111">
        <v>48828.6</v>
      </c>
    </row>
    <row r="309" spans="1:9" ht="47.25" x14ac:dyDescent="0.25">
      <c r="A309" s="119" t="s">
        <v>419</v>
      </c>
      <c r="B309" s="120">
        <v>910</v>
      </c>
      <c r="C309" s="121">
        <v>1</v>
      </c>
      <c r="D309" s="121">
        <v>13</v>
      </c>
      <c r="E309" s="116" t="s">
        <v>420</v>
      </c>
      <c r="F309" s="117" t="s">
        <v>184</v>
      </c>
      <c r="G309" s="111">
        <v>47280</v>
      </c>
      <c r="H309" s="111">
        <v>38013.1</v>
      </c>
      <c r="I309" s="111">
        <v>37240.5</v>
      </c>
    </row>
    <row r="310" spans="1:9" ht="81.75" customHeight="1" x14ac:dyDescent="0.25">
      <c r="A310" s="119" t="s">
        <v>421</v>
      </c>
      <c r="B310" s="120">
        <v>910</v>
      </c>
      <c r="C310" s="121">
        <v>1</v>
      </c>
      <c r="D310" s="121">
        <v>13</v>
      </c>
      <c r="E310" s="116" t="s">
        <v>422</v>
      </c>
      <c r="F310" s="117" t="s">
        <v>184</v>
      </c>
      <c r="G310" s="111">
        <v>47280</v>
      </c>
      <c r="H310" s="111">
        <v>38013.1</v>
      </c>
      <c r="I310" s="111">
        <v>37240.5</v>
      </c>
    </row>
    <row r="311" spans="1:9" ht="110.25" x14ac:dyDescent="0.25">
      <c r="A311" s="119" t="s">
        <v>423</v>
      </c>
      <c r="B311" s="120">
        <v>910</v>
      </c>
      <c r="C311" s="121">
        <v>1</v>
      </c>
      <c r="D311" s="121">
        <v>13</v>
      </c>
      <c r="E311" s="116" t="s">
        <v>424</v>
      </c>
      <c r="F311" s="117" t="s">
        <v>184</v>
      </c>
      <c r="G311" s="111">
        <v>47280</v>
      </c>
      <c r="H311" s="111">
        <v>38013.1</v>
      </c>
      <c r="I311" s="111">
        <v>37240.5</v>
      </c>
    </row>
    <row r="312" spans="1:9" ht="31.5" x14ac:dyDescent="0.25">
      <c r="A312" s="119" t="s">
        <v>199</v>
      </c>
      <c r="B312" s="120">
        <v>910</v>
      </c>
      <c r="C312" s="121">
        <v>1</v>
      </c>
      <c r="D312" s="121">
        <v>13</v>
      </c>
      <c r="E312" s="116" t="s">
        <v>428</v>
      </c>
      <c r="F312" s="117" t="s">
        <v>184</v>
      </c>
      <c r="G312" s="111">
        <v>47280</v>
      </c>
      <c r="H312" s="111">
        <v>38013.1</v>
      </c>
      <c r="I312" s="111">
        <v>37240.5</v>
      </c>
    </row>
    <row r="313" spans="1:9" ht="94.5" x14ac:dyDescent="0.25">
      <c r="A313" s="119" t="s">
        <v>205</v>
      </c>
      <c r="B313" s="120">
        <v>910</v>
      </c>
      <c r="C313" s="121">
        <v>1</v>
      </c>
      <c r="D313" s="121">
        <v>13</v>
      </c>
      <c r="E313" s="116" t="s">
        <v>428</v>
      </c>
      <c r="F313" s="117" t="s">
        <v>206</v>
      </c>
      <c r="G313" s="111">
        <v>44720.3</v>
      </c>
      <c r="H313" s="111">
        <v>35670.9</v>
      </c>
      <c r="I313" s="111">
        <v>34898.300000000003</v>
      </c>
    </row>
    <row r="314" spans="1:9" ht="31.5" x14ac:dyDescent="0.25">
      <c r="A314" s="119" t="s">
        <v>191</v>
      </c>
      <c r="B314" s="120">
        <v>910</v>
      </c>
      <c r="C314" s="121">
        <v>1</v>
      </c>
      <c r="D314" s="121">
        <v>13</v>
      </c>
      <c r="E314" s="116" t="s">
        <v>428</v>
      </c>
      <c r="F314" s="117" t="s">
        <v>192</v>
      </c>
      <c r="G314" s="111">
        <v>2558.6999999999998</v>
      </c>
      <c r="H314" s="111">
        <v>2342.1999999999998</v>
      </c>
      <c r="I314" s="111">
        <v>2342.1999999999998</v>
      </c>
    </row>
    <row r="315" spans="1:9" ht="15.75" x14ac:dyDescent="0.25">
      <c r="A315" s="119" t="s">
        <v>201</v>
      </c>
      <c r="B315" s="120">
        <v>910</v>
      </c>
      <c r="C315" s="121">
        <v>1</v>
      </c>
      <c r="D315" s="121">
        <v>13</v>
      </c>
      <c r="E315" s="116" t="s">
        <v>428</v>
      </c>
      <c r="F315" s="117" t="s">
        <v>202</v>
      </c>
      <c r="G315" s="111">
        <v>1</v>
      </c>
      <c r="H315" s="111">
        <v>0</v>
      </c>
      <c r="I315" s="111">
        <v>0</v>
      </c>
    </row>
    <row r="316" spans="1:9" ht="15.75" x14ac:dyDescent="0.25">
      <c r="A316" s="119" t="s">
        <v>691</v>
      </c>
      <c r="B316" s="120">
        <v>910</v>
      </c>
      <c r="C316" s="121">
        <v>1</v>
      </c>
      <c r="D316" s="121">
        <v>13</v>
      </c>
      <c r="E316" s="116" t="s">
        <v>692</v>
      </c>
      <c r="F316" s="117" t="s">
        <v>184</v>
      </c>
      <c r="G316" s="111">
        <v>0</v>
      </c>
      <c r="H316" s="111">
        <v>11588.1</v>
      </c>
      <c r="I316" s="111">
        <v>11588.1</v>
      </c>
    </row>
    <row r="317" spans="1:9" ht="47.25" x14ac:dyDescent="0.25">
      <c r="A317" s="119" t="s">
        <v>722</v>
      </c>
      <c r="B317" s="120">
        <v>910</v>
      </c>
      <c r="C317" s="121">
        <v>1</v>
      </c>
      <c r="D317" s="121">
        <v>13</v>
      </c>
      <c r="E317" s="116" t="s">
        <v>723</v>
      </c>
      <c r="F317" s="117" t="s">
        <v>184</v>
      </c>
      <c r="G317" s="111">
        <v>0</v>
      </c>
      <c r="H317" s="111">
        <v>11588.1</v>
      </c>
      <c r="I317" s="111">
        <v>11588.1</v>
      </c>
    </row>
    <row r="318" spans="1:9" ht="47.25" x14ac:dyDescent="0.25">
      <c r="A318" s="119" t="s">
        <v>724</v>
      </c>
      <c r="B318" s="120">
        <v>910</v>
      </c>
      <c r="C318" s="121">
        <v>1</v>
      </c>
      <c r="D318" s="121">
        <v>13</v>
      </c>
      <c r="E318" s="116" t="s">
        <v>725</v>
      </c>
      <c r="F318" s="117" t="s">
        <v>184</v>
      </c>
      <c r="G318" s="111">
        <v>0</v>
      </c>
      <c r="H318" s="111">
        <v>11588.1</v>
      </c>
      <c r="I318" s="111">
        <v>11588.1</v>
      </c>
    </row>
    <row r="319" spans="1:9" ht="31.5" x14ac:dyDescent="0.25">
      <c r="A319" s="119" t="s">
        <v>726</v>
      </c>
      <c r="B319" s="120">
        <v>910</v>
      </c>
      <c r="C319" s="121">
        <v>1</v>
      </c>
      <c r="D319" s="121">
        <v>13</v>
      </c>
      <c r="E319" s="116" t="s">
        <v>727</v>
      </c>
      <c r="F319" s="117" t="s">
        <v>184</v>
      </c>
      <c r="G319" s="111">
        <v>0</v>
      </c>
      <c r="H319" s="111">
        <v>11588.1</v>
      </c>
      <c r="I319" s="111">
        <v>11588.1</v>
      </c>
    </row>
    <row r="320" spans="1:9" ht="15.75" x14ac:dyDescent="0.25">
      <c r="A320" s="119" t="s">
        <v>201</v>
      </c>
      <c r="B320" s="120">
        <v>910</v>
      </c>
      <c r="C320" s="121">
        <v>1</v>
      </c>
      <c r="D320" s="121">
        <v>13</v>
      </c>
      <c r="E320" s="116" t="s">
        <v>727</v>
      </c>
      <c r="F320" s="117" t="s">
        <v>202</v>
      </c>
      <c r="G320" s="111">
        <v>0</v>
      </c>
      <c r="H320" s="111">
        <v>11588.1</v>
      </c>
      <c r="I320" s="111">
        <v>11588.1</v>
      </c>
    </row>
    <row r="321" spans="1:9" ht="15.75" x14ac:dyDescent="0.25">
      <c r="A321" s="119" t="s">
        <v>731</v>
      </c>
      <c r="B321" s="120">
        <v>910</v>
      </c>
      <c r="C321" s="121">
        <v>7</v>
      </c>
      <c r="D321" s="121">
        <v>0</v>
      </c>
      <c r="E321" s="116" t="s">
        <v>184</v>
      </c>
      <c r="F321" s="117" t="s">
        <v>184</v>
      </c>
      <c r="G321" s="111">
        <v>42</v>
      </c>
      <c r="H321" s="111">
        <v>42</v>
      </c>
      <c r="I321" s="111">
        <v>42</v>
      </c>
    </row>
    <row r="322" spans="1:9" ht="31.5" x14ac:dyDescent="0.25">
      <c r="A322" s="119" t="s">
        <v>198</v>
      </c>
      <c r="B322" s="120">
        <v>910</v>
      </c>
      <c r="C322" s="121">
        <v>7</v>
      </c>
      <c r="D322" s="121">
        <v>5</v>
      </c>
      <c r="E322" s="116" t="s">
        <v>184</v>
      </c>
      <c r="F322" s="117" t="s">
        <v>184</v>
      </c>
      <c r="G322" s="111">
        <v>42</v>
      </c>
      <c r="H322" s="111">
        <v>42</v>
      </c>
      <c r="I322" s="111">
        <v>42</v>
      </c>
    </row>
    <row r="323" spans="1:9" ht="47.25" x14ac:dyDescent="0.25">
      <c r="A323" s="119" t="s">
        <v>419</v>
      </c>
      <c r="B323" s="120">
        <v>910</v>
      </c>
      <c r="C323" s="121">
        <v>7</v>
      </c>
      <c r="D323" s="121">
        <v>5</v>
      </c>
      <c r="E323" s="116" t="s">
        <v>420</v>
      </c>
      <c r="F323" s="117" t="s">
        <v>184</v>
      </c>
      <c r="G323" s="111">
        <v>42</v>
      </c>
      <c r="H323" s="111">
        <v>42</v>
      </c>
      <c r="I323" s="111">
        <v>42</v>
      </c>
    </row>
    <row r="324" spans="1:9" ht="82.5" customHeight="1" x14ac:dyDescent="0.25">
      <c r="A324" s="119" t="s">
        <v>421</v>
      </c>
      <c r="B324" s="120">
        <v>910</v>
      </c>
      <c r="C324" s="121">
        <v>7</v>
      </c>
      <c r="D324" s="121">
        <v>5</v>
      </c>
      <c r="E324" s="116" t="s">
        <v>422</v>
      </c>
      <c r="F324" s="117" t="s">
        <v>184</v>
      </c>
      <c r="G324" s="111">
        <v>42</v>
      </c>
      <c r="H324" s="111">
        <v>42</v>
      </c>
      <c r="I324" s="111">
        <v>42</v>
      </c>
    </row>
    <row r="325" spans="1:9" ht="110.25" x14ac:dyDescent="0.25">
      <c r="A325" s="119" t="s">
        <v>423</v>
      </c>
      <c r="B325" s="120">
        <v>910</v>
      </c>
      <c r="C325" s="121">
        <v>7</v>
      </c>
      <c r="D325" s="121">
        <v>5</v>
      </c>
      <c r="E325" s="116" t="s">
        <v>424</v>
      </c>
      <c r="F325" s="117" t="s">
        <v>184</v>
      </c>
      <c r="G325" s="111">
        <v>42</v>
      </c>
      <c r="H325" s="111">
        <v>42</v>
      </c>
      <c r="I325" s="111">
        <v>42</v>
      </c>
    </row>
    <row r="326" spans="1:9" ht="31.5" x14ac:dyDescent="0.25">
      <c r="A326" s="119" t="s">
        <v>196</v>
      </c>
      <c r="B326" s="120">
        <v>910</v>
      </c>
      <c r="C326" s="121">
        <v>7</v>
      </c>
      <c r="D326" s="121">
        <v>5</v>
      </c>
      <c r="E326" s="116" t="s">
        <v>425</v>
      </c>
      <c r="F326" s="117" t="s">
        <v>184</v>
      </c>
      <c r="G326" s="111">
        <v>42</v>
      </c>
      <c r="H326" s="111">
        <v>42</v>
      </c>
      <c r="I326" s="111">
        <v>42</v>
      </c>
    </row>
    <row r="327" spans="1:9" ht="31.5" x14ac:dyDescent="0.25">
      <c r="A327" s="119" t="s">
        <v>191</v>
      </c>
      <c r="B327" s="120">
        <v>910</v>
      </c>
      <c r="C327" s="121">
        <v>7</v>
      </c>
      <c r="D327" s="121">
        <v>5</v>
      </c>
      <c r="E327" s="116" t="s">
        <v>425</v>
      </c>
      <c r="F327" s="117" t="s">
        <v>192</v>
      </c>
      <c r="G327" s="111">
        <v>42</v>
      </c>
      <c r="H327" s="111">
        <v>42</v>
      </c>
      <c r="I327" s="111">
        <v>42</v>
      </c>
    </row>
    <row r="328" spans="1:9" ht="31.5" x14ac:dyDescent="0.25">
      <c r="A328" s="119" t="s">
        <v>737</v>
      </c>
      <c r="B328" s="120">
        <v>910</v>
      </c>
      <c r="C328" s="121">
        <v>13</v>
      </c>
      <c r="D328" s="121">
        <v>0</v>
      </c>
      <c r="E328" s="116" t="s">
        <v>184</v>
      </c>
      <c r="F328" s="117" t="s">
        <v>184</v>
      </c>
      <c r="G328" s="111">
        <v>118.8</v>
      </c>
      <c r="H328" s="111">
        <v>707.3</v>
      </c>
      <c r="I328" s="111">
        <v>1329.4</v>
      </c>
    </row>
    <row r="329" spans="1:9" ht="31.5" x14ac:dyDescent="0.25">
      <c r="A329" s="119" t="s">
        <v>437</v>
      </c>
      <c r="B329" s="120">
        <v>910</v>
      </c>
      <c r="C329" s="121">
        <v>13</v>
      </c>
      <c r="D329" s="121">
        <v>1</v>
      </c>
      <c r="E329" s="116" t="s">
        <v>184</v>
      </c>
      <c r="F329" s="117" t="s">
        <v>184</v>
      </c>
      <c r="G329" s="111">
        <v>118.8</v>
      </c>
      <c r="H329" s="111">
        <v>707.3</v>
      </c>
      <c r="I329" s="111">
        <v>1329.4</v>
      </c>
    </row>
    <row r="330" spans="1:9" ht="47.25" x14ac:dyDescent="0.25">
      <c r="A330" s="119" t="s">
        <v>419</v>
      </c>
      <c r="B330" s="120">
        <v>910</v>
      </c>
      <c r="C330" s="121">
        <v>13</v>
      </c>
      <c r="D330" s="121">
        <v>1</v>
      </c>
      <c r="E330" s="116" t="s">
        <v>420</v>
      </c>
      <c r="F330" s="117" t="s">
        <v>184</v>
      </c>
      <c r="G330" s="111">
        <v>118.8</v>
      </c>
      <c r="H330" s="111">
        <v>707.3</v>
      </c>
      <c r="I330" s="111">
        <v>1329.4</v>
      </c>
    </row>
    <row r="331" spans="1:9" ht="81" customHeight="1" x14ac:dyDescent="0.25">
      <c r="A331" s="119" t="s">
        <v>421</v>
      </c>
      <c r="B331" s="120">
        <v>910</v>
      </c>
      <c r="C331" s="121">
        <v>13</v>
      </c>
      <c r="D331" s="121">
        <v>1</v>
      </c>
      <c r="E331" s="116" t="s">
        <v>422</v>
      </c>
      <c r="F331" s="117" t="s">
        <v>184</v>
      </c>
      <c r="G331" s="111">
        <v>118.8</v>
      </c>
      <c r="H331" s="111">
        <v>707.3</v>
      </c>
      <c r="I331" s="111">
        <v>1329.4</v>
      </c>
    </row>
    <row r="332" spans="1:9" ht="31.5" x14ac:dyDescent="0.25">
      <c r="A332" s="119" t="s">
        <v>431</v>
      </c>
      <c r="B332" s="120">
        <v>910</v>
      </c>
      <c r="C332" s="121">
        <v>13</v>
      </c>
      <c r="D332" s="121">
        <v>1</v>
      </c>
      <c r="E332" s="116" t="s">
        <v>432</v>
      </c>
      <c r="F332" s="117" t="s">
        <v>184</v>
      </c>
      <c r="G332" s="111">
        <v>118.8</v>
      </c>
      <c r="H332" s="111">
        <v>707.3</v>
      </c>
      <c r="I332" s="111">
        <v>1329.4</v>
      </c>
    </row>
    <row r="333" spans="1:9" ht="15.75" x14ac:dyDescent="0.25">
      <c r="A333" s="119" t="s">
        <v>433</v>
      </c>
      <c r="B333" s="120">
        <v>910</v>
      </c>
      <c r="C333" s="121">
        <v>13</v>
      </c>
      <c r="D333" s="121">
        <v>1</v>
      </c>
      <c r="E333" s="116" t="s">
        <v>434</v>
      </c>
      <c r="F333" s="117" t="s">
        <v>184</v>
      </c>
      <c r="G333" s="111">
        <v>118.8</v>
      </c>
      <c r="H333" s="111">
        <v>707.3</v>
      </c>
      <c r="I333" s="111">
        <v>1329.4</v>
      </c>
    </row>
    <row r="334" spans="1:9" ht="31.5" x14ac:dyDescent="0.25">
      <c r="A334" s="119" t="s">
        <v>435</v>
      </c>
      <c r="B334" s="120">
        <v>910</v>
      </c>
      <c r="C334" s="121">
        <v>13</v>
      </c>
      <c r="D334" s="121">
        <v>1</v>
      </c>
      <c r="E334" s="116" t="s">
        <v>434</v>
      </c>
      <c r="F334" s="117" t="s">
        <v>436</v>
      </c>
      <c r="G334" s="111">
        <v>118.8</v>
      </c>
      <c r="H334" s="111">
        <v>707.3</v>
      </c>
      <c r="I334" s="111">
        <v>1329.4</v>
      </c>
    </row>
    <row r="335" spans="1:9" ht="53.25" customHeight="1" x14ac:dyDescent="0.25">
      <c r="A335" s="119" t="s">
        <v>738</v>
      </c>
      <c r="B335" s="120">
        <v>910</v>
      </c>
      <c r="C335" s="121">
        <v>14</v>
      </c>
      <c r="D335" s="121">
        <v>0</v>
      </c>
      <c r="E335" s="116" t="s">
        <v>184</v>
      </c>
      <c r="F335" s="117" t="s">
        <v>184</v>
      </c>
      <c r="G335" s="111">
        <v>218217.9</v>
      </c>
      <c r="H335" s="111">
        <v>180460.3</v>
      </c>
      <c r="I335" s="111">
        <v>181586.7</v>
      </c>
    </row>
    <row r="336" spans="1:9" ht="47.25" x14ac:dyDescent="0.25">
      <c r="A336" s="119" t="s">
        <v>444</v>
      </c>
      <c r="B336" s="120">
        <v>910</v>
      </c>
      <c r="C336" s="121">
        <v>14</v>
      </c>
      <c r="D336" s="121">
        <v>1</v>
      </c>
      <c r="E336" s="116" t="s">
        <v>184</v>
      </c>
      <c r="F336" s="117" t="s">
        <v>184</v>
      </c>
      <c r="G336" s="111">
        <v>201217.9</v>
      </c>
      <c r="H336" s="111">
        <v>166460.29999999999</v>
      </c>
      <c r="I336" s="111">
        <v>167586.70000000001</v>
      </c>
    </row>
    <row r="337" spans="1:9" ht="47.25" x14ac:dyDescent="0.25">
      <c r="A337" s="119" t="s">
        <v>419</v>
      </c>
      <c r="B337" s="120">
        <v>910</v>
      </c>
      <c r="C337" s="121">
        <v>14</v>
      </c>
      <c r="D337" s="121">
        <v>1</v>
      </c>
      <c r="E337" s="116" t="s">
        <v>420</v>
      </c>
      <c r="F337" s="117" t="s">
        <v>184</v>
      </c>
      <c r="G337" s="111">
        <v>201217.9</v>
      </c>
      <c r="H337" s="111">
        <v>166460.29999999999</v>
      </c>
      <c r="I337" s="111">
        <v>167586.70000000001</v>
      </c>
    </row>
    <row r="338" spans="1:9" ht="78.75" x14ac:dyDescent="0.25">
      <c r="A338" s="119" t="s">
        <v>438</v>
      </c>
      <c r="B338" s="120">
        <v>910</v>
      </c>
      <c r="C338" s="121">
        <v>14</v>
      </c>
      <c r="D338" s="121">
        <v>1</v>
      </c>
      <c r="E338" s="116" t="s">
        <v>439</v>
      </c>
      <c r="F338" s="117" t="s">
        <v>184</v>
      </c>
      <c r="G338" s="111">
        <v>201217.9</v>
      </c>
      <c r="H338" s="111">
        <v>166460.29999999999</v>
      </c>
      <c r="I338" s="111">
        <v>167586.70000000001</v>
      </c>
    </row>
    <row r="339" spans="1:9" ht="47.25" x14ac:dyDescent="0.25">
      <c r="A339" s="119" t="s">
        <v>440</v>
      </c>
      <c r="B339" s="120">
        <v>910</v>
      </c>
      <c r="C339" s="121">
        <v>14</v>
      </c>
      <c r="D339" s="121">
        <v>1</v>
      </c>
      <c r="E339" s="116" t="s">
        <v>441</v>
      </c>
      <c r="F339" s="117" t="s">
        <v>184</v>
      </c>
      <c r="G339" s="111">
        <v>201217.9</v>
      </c>
      <c r="H339" s="111">
        <v>166460.29999999999</v>
      </c>
      <c r="I339" s="111">
        <v>167586.70000000001</v>
      </c>
    </row>
    <row r="340" spans="1:9" ht="31.5" x14ac:dyDescent="0.25">
      <c r="A340" s="119" t="s">
        <v>442</v>
      </c>
      <c r="B340" s="120">
        <v>910</v>
      </c>
      <c r="C340" s="121">
        <v>14</v>
      </c>
      <c r="D340" s="121">
        <v>1</v>
      </c>
      <c r="E340" s="116" t="s">
        <v>443</v>
      </c>
      <c r="F340" s="117" t="s">
        <v>184</v>
      </c>
      <c r="G340" s="111">
        <v>20373.900000000001</v>
      </c>
      <c r="H340" s="111">
        <v>20793.8</v>
      </c>
      <c r="I340" s="111">
        <v>20733.3</v>
      </c>
    </row>
    <row r="341" spans="1:9" ht="15.75" x14ac:dyDescent="0.25">
      <c r="A341" s="119" t="s">
        <v>370</v>
      </c>
      <c r="B341" s="120">
        <v>910</v>
      </c>
      <c r="C341" s="121">
        <v>14</v>
      </c>
      <c r="D341" s="121">
        <v>1</v>
      </c>
      <c r="E341" s="116" t="s">
        <v>443</v>
      </c>
      <c r="F341" s="117" t="s">
        <v>371</v>
      </c>
      <c r="G341" s="111">
        <v>20373.900000000001</v>
      </c>
      <c r="H341" s="111">
        <v>20793.8</v>
      </c>
      <c r="I341" s="111">
        <v>20733.3</v>
      </c>
    </row>
    <row r="342" spans="1:9" ht="110.25" x14ac:dyDescent="0.25">
      <c r="A342" s="119" t="s">
        <v>429</v>
      </c>
      <c r="B342" s="120">
        <v>910</v>
      </c>
      <c r="C342" s="121">
        <v>14</v>
      </c>
      <c r="D342" s="121">
        <v>1</v>
      </c>
      <c r="E342" s="116" t="s">
        <v>448</v>
      </c>
      <c r="F342" s="117" t="s">
        <v>184</v>
      </c>
      <c r="G342" s="111">
        <v>180844</v>
      </c>
      <c r="H342" s="111">
        <v>145666.5</v>
      </c>
      <c r="I342" s="111">
        <v>146853.4</v>
      </c>
    </row>
    <row r="343" spans="1:9" ht="15.75" x14ac:dyDescent="0.25">
      <c r="A343" s="119" t="s">
        <v>370</v>
      </c>
      <c r="B343" s="120">
        <v>910</v>
      </c>
      <c r="C343" s="121">
        <v>14</v>
      </c>
      <c r="D343" s="121">
        <v>1</v>
      </c>
      <c r="E343" s="116" t="s">
        <v>448</v>
      </c>
      <c r="F343" s="117" t="s">
        <v>371</v>
      </c>
      <c r="G343" s="111">
        <v>180844</v>
      </c>
      <c r="H343" s="111">
        <v>145666.5</v>
      </c>
      <c r="I343" s="111">
        <v>146853.4</v>
      </c>
    </row>
    <row r="344" spans="1:9" ht="31.5" x14ac:dyDescent="0.25">
      <c r="A344" s="119" t="s">
        <v>447</v>
      </c>
      <c r="B344" s="120">
        <v>910</v>
      </c>
      <c r="C344" s="121">
        <v>14</v>
      </c>
      <c r="D344" s="121">
        <v>3</v>
      </c>
      <c r="E344" s="116" t="s">
        <v>184</v>
      </c>
      <c r="F344" s="117" t="s">
        <v>184</v>
      </c>
      <c r="G344" s="111">
        <v>17000</v>
      </c>
      <c r="H344" s="111">
        <v>14000</v>
      </c>
      <c r="I344" s="111">
        <v>14000</v>
      </c>
    </row>
    <row r="345" spans="1:9" ht="47.25" x14ac:dyDescent="0.25">
      <c r="A345" s="119" t="s">
        <v>419</v>
      </c>
      <c r="B345" s="120">
        <v>910</v>
      </c>
      <c r="C345" s="121">
        <v>14</v>
      </c>
      <c r="D345" s="121">
        <v>3</v>
      </c>
      <c r="E345" s="116" t="s">
        <v>420</v>
      </c>
      <c r="F345" s="117" t="s">
        <v>184</v>
      </c>
      <c r="G345" s="111">
        <v>17000</v>
      </c>
      <c r="H345" s="111">
        <v>14000</v>
      </c>
      <c r="I345" s="111">
        <v>14000</v>
      </c>
    </row>
    <row r="346" spans="1:9" ht="78.75" x14ac:dyDescent="0.25">
      <c r="A346" s="119" t="s">
        <v>438</v>
      </c>
      <c r="B346" s="120">
        <v>910</v>
      </c>
      <c r="C346" s="121">
        <v>14</v>
      </c>
      <c r="D346" s="121">
        <v>3</v>
      </c>
      <c r="E346" s="116" t="s">
        <v>439</v>
      </c>
      <c r="F346" s="117" t="s">
        <v>184</v>
      </c>
      <c r="G346" s="111">
        <v>17000</v>
      </c>
      <c r="H346" s="111">
        <v>14000</v>
      </c>
      <c r="I346" s="111">
        <v>14000</v>
      </c>
    </row>
    <row r="347" spans="1:9" ht="47.25" x14ac:dyDescent="0.25">
      <c r="A347" s="119" t="s">
        <v>440</v>
      </c>
      <c r="B347" s="120">
        <v>910</v>
      </c>
      <c r="C347" s="121">
        <v>14</v>
      </c>
      <c r="D347" s="121">
        <v>3</v>
      </c>
      <c r="E347" s="116" t="s">
        <v>441</v>
      </c>
      <c r="F347" s="117" t="s">
        <v>184</v>
      </c>
      <c r="G347" s="111">
        <v>17000</v>
      </c>
      <c r="H347" s="111">
        <v>14000</v>
      </c>
      <c r="I347" s="111">
        <v>14000</v>
      </c>
    </row>
    <row r="348" spans="1:9" ht="63" x14ac:dyDescent="0.25">
      <c r="A348" s="119" t="s">
        <v>445</v>
      </c>
      <c r="B348" s="120">
        <v>910</v>
      </c>
      <c r="C348" s="121">
        <v>14</v>
      </c>
      <c r="D348" s="121">
        <v>3</v>
      </c>
      <c r="E348" s="116" t="s">
        <v>446</v>
      </c>
      <c r="F348" s="117" t="s">
        <v>184</v>
      </c>
      <c r="G348" s="111">
        <v>17000</v>
      </c>
      <c r="H348" s="111">
        <v>14000</v>
      </c>
      <c r="I348" s="111">
        <v>14000</v>
      </c>
    </row>
    <row r="349" spans="1:9" ht="15.75" x14ac:dyDescent="0.25">
      <c r="A349" s="119" t="s">
        <v>370</v>
      </c>
      <c r="B349" s="120">
        <v>910</v>
      </c>
      <c r="C349" s="121">
        <v>14</v>
      </c>
      <c r="D349" s="121">
        <v>3</v>
      </c>
      <c r="E349" s="116" t="s">
        <v>446</v>
      </c>
      <c r="F349" s="117" t="s">
        <v>371</v>
      </c>
      <c r="G349" s="111">
        <v>17000</v>
      </c>
      <c r="H349" s="111">
        <v>14000</v>
      </c>
      <c r="I349" s="111">
        <v>14000</v>
      </c>
    </row>
    <row r="350" spans="1:9" ht="31.5" x14ac:dyDescent="0.25">
      <c r="A350" s="122" t="s">
        <v>739</v>
      </c>
      <c r="B350" s="123">
        <v>913</v>
      </c>
      <c r="C350" s="124">
        <v>0</v>
      </c>
      <c r="D350" s="124">
        <v>0</v>
      </c>
      <c r="E350" s="113" t="s">
        <v>184</v>
      </c>
      <c r="F350" s="114" t="s">
        <v>184</v>
      </c>
      <c r="G350" s="109">
        <v>77580.3</v>
      </c>
      <c r="H350" s="109">
        <v>58283.9</v>
      </c>
      <c r="I350" s="109">
        <v>57242.400000000001</v>
      </c>
    </row>
    <row r="351" spans="1:9" ht="15.75" x14ac:dyDescent="0.25">
      <c r="A351" s="119" t="s">
        <v>736</v>
      </c>
      <c r="B351" s="120">
        <v>913</v>
      </c>
      <c r="C351" s="121">
        <v>1</v>
      </c>
      <c r="D351" s="121">
        <v>0</v>
      </c>
      <c r="E351" s="116" t="s">
        <v>184</v>
      </c>
      <c r="F351" s="117" t="s">
        <v>184</v>
      </c>
      <c r="G351" s="111">
        <v>70562.399999999994</v>
      </c>
      <c r="H351" s="111">
        <v>52787.7</v>
      </c>
      <c r="I351" s="111">
        <v>51843.8</v>
      </c>
    </row>
    <row r="352" spans="1:9" ht="15.75" x14ac:dyDescent="0.25">
      <c r="A352" s="119" t="s">
        <v>348</v>
      </c>
      <c r="B352" s="120">
        <v>913</v>
      </c>
      <c r="C352" s="121">
        <v>1</v>
      </c>
      <c r="D352" s="121">
        <v>13</v>
      </c>
      <c r="E352" s="116" t="s">
        <v>184</v>
      </c>
      <c r="F352" s="117" t="s">
        <v>184</v>
      </c>
      <c r="G352" s="111">
        <v>70562.399999999994</v>
      </c>
      <c r="H352" s="111">
        <v>52787.7</v>
      </c>
      <c r="I352" s="111">
        <v>51843.8</v>
      </c>
    </row>
    <row r="353" spans="1:9" ht="47.25" x14ac:dyDescent="0.25">
      <c r="A353" s="119" t="s">
        <v>449</v>
      </c>
      <c r="B353" s="120">
        <v>913</v>
      </c>
      <c r="C353" s="121">
        <v>1</v>
      </c>
      <c r="D353" s="121">
        <v>13</v>
      </c>
      <c r="E353" s="116" t="s">
        <v>450</v>
      </c>
      <c r="F353" s="117" t="s">
        <v>184</v>
      </c>
      <c r="G353" s="111">
        <v>70562.399999999994</v>
      </c>
      <c r="H353" s="111">
        <v>52787.7</v>
      </c>
      <c r="I353" s="111">
        <v>51843.8</v>
      </c>
    </row>
    <row r="354" spans="1:9" ht="63" x14ac:dyDescent="0.25">
      <c r="A354" s="119" t="s">
        <v>451</v>
      </c>
      <c r="B354" s="120">
        <v>913</v>
      </c>
      <c r="C354" s="121">
        <v>1</v>
      </c>
      <c r="D354" s="121">
        <v>13</v>
      </c>
      <c r="E354" s="116" t="s">
        <v>452</v>
      </c>
      <c r="F354" s="117" t="s">
        <v>184</v>
      </c>
      <c r="G354" s="111">
        <v>1208.2</v>
      </c>
      <c r="H354" s="111">
        <v>681.8</v>
      </c>
      <c r="I354" s="111">
        <v>678.8</v>
      </c>
    </row>
    <row r="355" spans="1:9" ht="47.25" x14ac:dyDescent="0.25">
      <c r="A355" s="119" t="s">
        <v>453</v>
      </c>
      <c r="B355" s="120">
        <v>913</v>
      </c>
      <c r="C355" s="121">
        <v>1</v>
      </c>
      <c r="D355" s="121">
        <v>13</v>
      </c>
      <c r="E355" s="116" t="s">
        <v>454</v>
      </c>
      <c r="F355" s="117" t="s">
        <v>184</v>
      </c>
      <c r="G355" s="111">
        <v>1208.2</v>
      </c>
      <c r="H355" s="111">
        <v>681.8</v>
      </c>
      <c r="I355" s="111">
        <v>678.8</v>
      </c>
    </row>
    <row r="356" spans="1:9" ht="31.5" x14ac:dyDescent="0.25">
      <c r="A356" s="119" t="s">
        <v>455</v>
      </c>
      <c r="B356" s="120">
        <v>913</v>
      </c>
      <c r="C356" s="121">
        <v>1</v>
      </c>
      <c r="D356" s="121">
        <v>13</v>
      </c>
      <c r="E356" s="116" t="s">
        <v>456</v>
      </c>
      <c r="F356" s="117" t="s">
        <v>184</v>
      </c>
      <c r="G356" s="111">
        <v>240</v>
      </c>
      <c r="H356" s="111">
        <v>60</v>
      </c>
      <c r="I356" s="111">
        <v>60</v>
      </c>
    </row>
    <row r="357" spans="1:9" ht="31.5" x14ac:dyDescent="0.25">
      <c r="A357" s="119" t="s">
        <v>191</v>
      </c>
      <c r="B357" s="120">
        <v>913</v>
      </c>
      <c r="C357" s="121">
        <v>1</v>
      </c>
      <c r="D357" s="121">
        <v>13</v>
      </c>
      <c r="E357" s="116" t="s">
        <v>456</v>
      </c>
      <c r="F357" s="117" t="s">
        <v>192</v>
      </c>
      <c r="G357" s="111">
        <v>240</v>
      </c>
      <c r="H357" s="111">
        <v>60</v>
      </c>
      <c r="I357" s="111">
        <v>60</v>
      </c>
    </row>
    <row r="358" spans="1:9" ht="31.5" x14ac:dyDescent="0.25">
      <c r="A358" s="119" t="s">
        <v>457</v>
      </c>
      <c r="B358" s="120">
        <v>913</v>
      </c>
      <c r="C358" s="121">
        <v>1</v>
      </c>
      <c r="D358" s="121">
        <v>13</v>
      </c>
      <c r="E358" s="116" t="s">
        <v>458</v>
      </c>
      <c r="F358" s="117" t="s">
        <v>184</v>
      </c>
      <c r="G358" s="111">
        <v>240</v>
      </c>
      <c r="H358" s="111">
        <v>240</v>
      </c>
      <c r="I358" s="111">
        <v>240</v>
      </c>
    </row>
    <row r="359" spans="1:9" ht="31.5" x14ac:dyDescent="0.25">
      <c r="A359" s="119" t="s">
        <v>191</v>
      </c>
      <c r="B359" s="120">
        <v>913</v>
      </c>
      <c r="C359" s="121">
        <v>1</v>
      </c>
      <c r="D359" s="121">
        <v>13</v>
      </c>
      <c r="E359" s="116" t="s">
        <v>458</v>
      </c>
      <c r="F359" s="117" t="s">
        <v>192</v>
      </c>
      <c r="G359" s="111">
        <v>240</v>
      </c>
      <c r="H359" s="111">
        <v>240</v>
      </c>
      <c r="I359" s="111">
        <v>240</v>
      </c>
    </row>
    <row r="360" spans="1:9" ht="63" x14ac:dyDescent="0.25">
      <c r="A360" s="119" t="s">
        <v>785</v>
      </c>
      <c r="B360" s="120">
        <v>913</v>
      </c>
      <c r="C360" s="121">
        <v>1</v>
      </c>
      <c r="D360" s="121">
        <v>13</v>
      </c>
      <c r="E360" s="116" t="s">
        <v>459</v>
      </c>
      <c r="F360" s="117" t="s">
        <v>184</v>
      </c>
      <c r="G360" s="111">
        <v>100</v>
      </c>
      <c r="H360" s="111">
        <v>0</v>
      </c>
      <c r="I360" s="111">
        <v>0</v>
      </c>
    </row>
    <row r="361" spans="1:9" ht="31.5" x14ac:dyDescent="0.25">
      <c r="A361" s="119" t="s">
        <v>191</v>
      </c>
      <c r="B361" s="120">
        <v>913</v>
      </c>
      <c r="C361" s="121">
        <v>1</v>
      </c>
      <c r="D361" s="121">
        <v>13</v>
      </c>
      <c r="E361" s="116" t="s">
        <v>459</v>
      </c>
      <c r="F361" s="117" t="s">
        <v>192</v>
      </c>
      <c r="G361" s="111">
        <v>100</v>
      </c>
      <c r="H361" s="111">
        <v>0</v>
      </c>
      <c r="I361" s="111">
        <v>0</v>
      </c>
    </row>
    <row r="362" spans="1:9" ht="15.75" x14ac:dyDescent="0.25">
      <c r="A362" s="119" t="s">
        <v>461</v>
      </c>
      <c r="B362" s="120">
        <v>913</v>
      </c>
      <c r="C362" s="121">
        <v>1</v>
      </c>
      <c r="D362" s="121">
        <v>13</v>
      </c>
      <c r="E362" s="116" t="s">
        <v>462</v>
      </c>
      <c r="F362" s="117" t="s">
        <v>184</v>
      </c>
      <c r="G362" s="111">
        <v>520.20000000000005</v>
      </c>
      <c r="H362" s="111">
        <v>381.8</v>
      </c>
      <c r="I362" s="111">
        <v>378.8</v>
      </c>
    </row>
    <row r="363" spans="1:9" ht="31.5" x14ac:dyDescent="0.25">
      <c r="A363" s="119" t="s">
        <v>191</v>
      </c>
      <c r="B363" s="120">
        <v>913</v>
      </c>
      <c r="C363" s="121">
        <v>1</v>
      </c>
      <c r="D363" s="121">
        <v>13</v>
      </c>
      <c r="E363" s="116" t="s">
        <v>462</v>
      </c>
      <c r="F363" s="117" t="s">
        <v>192</v>
      </c>
      <c r="G363" s="111">
        <v>400.2</v>
      </c>
      <c r="H363" s="111">
        <v>257.39999999999998</v>
      </c>
      <c r="I363" s="111">
        <v>257.39999999999998</v>
      </c>
    </row>
    <row r="364" spans="1:9" ht="15.75" x14ac:dyDescent="0.25">
      <c r="A364" s="119" t="s">
        <v>201</v>
      </c>
      <c r="B364" s="120">
        <v>913</v>
      </c>
      <c r="C364" s="121">
        <v>1</v>
      </c>
      <c r="D364" s="121">
        <v>13</v>
      </c>
      <c r="E364" s="116" t="s">
        <v>462</v>
      </c>
      <c r="F364" s="117" t="s">
        <v>202</v>
      </c>
      <c r="G364" s="111">
        <v>120</v>
      </c>
      <c r="H364" s="111">
        <v>124.4</v>
      </c>
      <c r="I364" s="111">
        <v>121.4</v>
      </c>
    </row>
    <row r="365" spans="1:9" ht="15.75" x14ac:dyDescent="0.25">
      <c r="A365" s="119" t="s">
        <v>786</v>
      </c>
      <c r="B365" s="120">
        <v>913</v>
      </c>
      <c r="C365" s="121">
        <v>1</v>
      </c>
      <c r="D365" s="121">
        <v>13</v>
      </c>
      <c r="E365" s="116" t="s">
        <v>787</v>
      </c>
      <c r="F365" s="117" t="s">
        <v>184</v>
      </c>
      <c r="G365" s="111">
        <v>108</v>
      </c>
      <c r="H365" s="111">
        <v>0</v>
      </c>
      <c r="I365" s="111">
        <v>0</v>
      </c>
    </row>
    <row r="366" spans="1:9" ht="31.5" x14ac:dyDescent="0.25">
      <c r="A366" s="119" t="s">
        <v>191</v>
      </c>
      <c r="B366" s="120">
        <v>913</v>
      </c>
      <c r="C366" s="121">
        <v>1</v>
      </c>
      <c r="D366" s="121">
        <v>13</v>
      </c>
      <c r="E366" s="116" t="s">
        <v>787</v>
      </c>
      <c r="F366" s="117" t="s">
        <v>192</v>
      </c>
      <c r="G366" s="111">
        <v>108</v>
      </c>
      <c r="H366" s="111">
        <v>0</v>
      </c>
      <c r="I366" s="111">
        <v>0</v>
      </c>
    </row>
    <row r="367" spans="1:9" ht="78.75" x14ac:dyDescent="0.25">
      <c r="A367" s="119" t="s">
        <v>466</v>
      </c>
      <c r="B367" s="120">
        <v>913</v>
      </c>
      <c r="C367" s="121">
        <v>1</v>
      </c>
      <c r="D367" s="121">
        <v>13</v>
      </c>
      <c r="E367" s="116" t="s">
        <v>467</v>
      </c>
      <c r="F367" s="117" t="s">
        <v>184</v>
      </c>
      <c r="G367" s="111">
        <v>60137.2</v>
      </c>
      <c r="H367" s="111">
        <v>46271.1</v>
      </c>
      <c r="I367" s="111">
        <v>45473.599999999999</v>
      </c>
    </row>
    <row r="368" spans="1:9" ht="78.75" x14ac:dyDescent="0.25">
      <c r="A368" s="119" t="s">
        <v>468</v>
      </c>
      <c r="B368" s="120">
        <v>913</v>
      </c>
      <c r="C368" s="121">
        <v>1</v>
      </c>
      <c r="D368" s="121">
        <v>13</v>
      </c>
      <c r="E368" s="116" t="s">
        <v>469</v>
      </c>
      <c r="F368" s="117" t="s">
        <v>184</v>
      </c>
      <c r="G368" s="111">
        <v>60137.2</v>
      </c>
      <c r="H368" s="111">
        <v>46271.1</v>
      </c>
      <c r="I368" s="111">
        <v>45473.599999999999</v>
      </c>
    </row>
    <row r="369" spans="1:9" ht="31.5" x14ac:dyDescent="0.25">
      <c r="A369" s="119" t="s">
        <v>470</v>
      </c>
      <c r="B369" s="120">
        <v>913</v>
      </c>
      <c r="C369" s="121">
        <v>1</v>
      </c>
      <c r="D369" s="121">
        <v>13</v>
      </c>
      <c r="E369" s="116" t="s">
        <v>471</v>
      </c>
      <c r="F369" s="117" t="s">
        <v>184</v>
      </c>
      <c r="G369" s="111">
        <v>60137.2</v>
      </c>
      <c r="H369" s="111">
        <v>46271.1</v>
      </c>
      <c r="I369" s="111">
        <v>45473.599999999999</v>
      </c>
    </row>
    <row r="370" spans="1:9" ht="47.25" x14ac:dyDescent="0.25">
      <c r="A370" s="119" t="s">
        <v>472</v>
      </c>
      <c r="B370" s="120">
        <v>913</v>
      </c>
      <c r="C370" s="121">
        <v>1</v>
      </c>
      <c r="D370" s="121">
        <v>13</v>
      </c>
      <c r="E370" s="116" t="s">
        <v>471</v>
      </c>
      <c r="F370" s="117" t="s">
        <v>473</v>
      </c>
      <c r="G370" s="111">
        <v>60137.2</v>
      </c>
      <c r="H370" s="111">
        <v>46271.1</v>
      </c>
      <c r="I370" s="111">
        <v>45473.599999999999</v>
      </c>
    </row>
    <row r="371" spans="1:9" ht="63" x14ac:dyDescent="0.25">
      <c r="A371" s="119" t="s">
        <v>478</v>
      </c>
      <c r="B371" s="120">
        <v>913</v>
      </c>
      <c r="C371" s="121">
        <v>1</v>
      </c>
      <c r="D371" s="121">
        <v>13</v>
      </c>
      <c r="E371" s="116" t="s">
        <v>479</v>
      </c>
      <c r="F371" s="117" t="s">
        <v>184</v>
      </c>
      <c r="G371" s="111">
        <v>9217</v>
      </c>
      <c r="H371" s="111">
        <v>5834.8</v>
      </c>
      <c r="I371" s="111">
        <v>5691.4</v>
      </c>
    </row>
    <row r="372" spans="1:9" ht="31.5" x14ac:dyDescent="0.25">
      <c r="A372" s="119" t="s">
        <v>480</v>
      </c>
      <c r="B372" s="120">
        <v>913</v>
      </c>
      <c r="C372" s="121">
        <v>1</v>
      </c>
      <c r="D372" s="121">
        <v>13</v>
      </c>
      <c r="E372" s="116" t="s">
        <v>481</v>
      </c>
      <c r="F372" s="117" t="s">
        <v>184</v>
      </c>
      <c r="G372" s="111">
        <v>9217</v>
      </c>
      <c r="H372" s="111">
        <v>5834.8</v>
      </c>
      <c r="I372" s="111">
        <v>5691.4</v>
      </c>
    </row>
    <row r="373" spans="1:9" ht="31.5" x14ac:dyDescent="0.25">
      <c r="A373" s="119" t="s">
        <v>267</v>
      </c>
      <c r="B373" s="120">
        <v>913</v>
      </c>
      <c r="C373" s="121">
        <v>1</v>
      </c>
      <c r="D373" s="121">
        <v>13</v>
      </c>
      <c r="E373" s="116" t="s">
        <v>482</v>
      </c>
      <c r="F373" s="117" t="s">
        <v>184</v>
      </c>
      <c r="G373" s="111">
        <v>9217</v>
      </c>
      <c r="H373" s="111">
        <v>5834.8</v>
      </c>
      <c r="I373" s="111">
        <v>5691.4</v>
      </c>
    </row>
    <row r="374" spans="1:9" ht="94.5" x14ac:dyDescent="0.25">
      <c r="A374" s="119" t="s">
        <v>205</v>
      </c>
      <c r="B374" s="120">
        <v>913</v>
      </c>
      <c r="C374" s="121">
        <v>1</v>
      </c>
      <c r="D374" s="121">
        <v>13</v>
      </c>
      <c r="E374" s="116" t="s">
        <v>482</v>
      </c>
      <c r="F374" s="117" t="s">
        <v>206</v>
      </c>
      <c r="G374" s="111">
        <v>9056.7000000000007</v>
      </c>
      <c r="H374" s="111">
        <v>5694.5</v>
      </c>
      <c r="I374" s="111">
        <v>5551</v>
      </c>
    </row>
    <row r="375" spans="1:9" ht="31.5" x14ac:dyDescent="0.25">
      <c r="A375" s="119" t="s">
        <v>191</v>
      </c>
      <c r="B375" s="120">
        <v>913</v>
      </c>
      <c r="C375" s="121">
        <v>1</v>
      </c>
      <c r="D375" s="121">
        <v>13</v>
      </c>
      <c r="E375" s="116" t="s">
        <v>482</v>
      </c>
      <c r="F375" s="117" t="s">
        <v>192</v>
      </c>
      <c r="G375" s="111">
        <v>160.30000000000001</v>
      </c>
      <c r="H375" s="111">
        <v>140.30000000000001</v>
      </c>
      <c r="I375" s="111">
        <v>140.4</v>
      </c>
    </row>
    <row r="376" spans="1:9" ht="15.75" x14ac:dyDescent="0.25">
      <c r="A376" s="119" t="s">
        <v>740</v>
      </c>
      <c r="B376" s="120">
        <v>913</v>
      </c>
      <c r="C376" s="121">
        <v>4</v>
      </c>
      <c r="D376" s="121">
        <v>0</v>
      </c>
      <c r="E376" s="116" t="s">
        <v>184</v>
      </c>
      <c r="F376" s="117" t="s">
        <v>184</v>
      </c>
      <c r="G376" s="111">
        <v>300</v>
      </c>
      <c r="H376" s="111">
        <v>300</v>
      </c>
      <c r="I376" s="111">
        <v>300</v>
      </c>
    </row>
    <row r="377" spans="1:9" ht="31.5" x14ac:dyDescent="0.25">
      <c r="A377" s="119" t="s">
        <v>460</v>
      </c>
      <c r="B377" s="120">
        <v>913</v>
      </c>
      <c r="C377" s="121">
        <v>4</v>
      </c>
      <c r="D377" s="121">
        <v>12</v>
      </c>
      <c r="E377" s="116" t="s">
        <v>184</v>
      </c>
      <c r="F377" s="117" t="s">
        <v>184</v>
      </c>
      <c r="G377" s="111">
        <v>300</v>
      </c>
      <c r="H377" s="111">
        <v>300</v>
      </c>
      <c r="I377" s="111">
        <v>300</v>
      </c>
    </row>
    <row r="378" spans="1:9" ht="47.25" x14ac:dyDescent="0.25">
      <c r="A378" s="119" t="s">
        <v>449</v>
      </c>
      <c r="B378" s="120">
        <v>913</v>
      </c>
      <c r="C378" s="121">
        <v>4</v>
      </c>
      <c r="D378" s="121">
        <v>12</v>
      </c>
      <c r="E378" s="116" t="s">
        <v>450</v>
      </c>
      <c r="F378" s="117" t="s">
        <v>184</v>
      </c>
      <c r="G378" s="111">
        <v>300</v>
      </c>
      <c r="H378" s="111">
        <v>300</v>
      </c>
      <c r="I378" s="111">
        <v>300</v>
      </c>
    </row>
    <row r="379" spans="1:9" ht="63" x14ac:dyDescent="0.25">
      <c r="A379" s="119" t="s">
        <v>451</v>
      </c>
      <c r="B379" s="120">
        <v>913</v>
      </c>
      <c r="C379" s="121">
        <v>4</v>
      </c>
      <c r="D379" s="121">
        <v>12</v>
      </c>
      <c r="E379" s="116" t="s">
        <v>452</v>
      </c>
      <c r="F379" s="117" t="s">
        <v>184</v>
      </c>
      <c r="G379" s="111">
        <v>300</v>
      </c>
      <c r="H379" s="111">
        <v>300</v>
      </c>
      <c r="I379" s="111">
        <v>300</v>
      </c>
    </row>
    <row r="380" spans="1:9" ht="47.25" x14ac:dyDescent="0.25">
      <c r="A380" s="119" t="s">
        <v>453</v>
      </c>
      <c r="B380" s="120">
        <v>913</v>
      </c>
      <c r="C380" s="121">
        <v>4</v>
      </c>
      <c r="D380" s="121">
        <v>12</v>
      </c>
      <c r="E380" s="116" t="s">
        <v>454</v>
      </c>
      <c r="F380" s="117" t="s">
        <v>184</v>
      </c>
      <c r="G380" s="111">
        <v>300</v>
      </c>
      <c r="H380" s="111">
        <v>300</v>
      </c>
      <c r="I380" s="111">
        <v>300</v>
      </c>
    </row>
    <row r="381" spans="1:9" ht="63" x14ac:dyDescent="0.25">
      <c r="A381" s="119" t="s">
        <v>785</v>
      </c>
      <c r="B381" s="120">
        <v>913</v>
      </c>
      <c r="C381" s="121">
        <v>4</v>
      </c>
      <c r="D381" s="121">
        <v>12</v>
      </c>
      <c r="E381" s="116" t="s">
        <v>459</v>
      </c>
      <c r="F381" s="117" t="s">
        <v>184</v>
      </c>
      <c r="G381" s="111">
        <v>300</v>
      </c>
      <c r="H381" s="111">
        <v>300</v>
      </c>
      <c r="I381" s="111">
        <v>300</v>
      </c>
    </row>
    <row r="382" spans="1:9" ht="31.5" x14ac:dyDescent="0.25">
      <c r="A382" s="119" t="s">
        <v>191</v>
      </c>
      <c r="B382" s="120">
        <v>913</v>
      </c>
      <c r="C382" s="121">
        <v>4</v>
      </c>
      <c r="D382" s="121">
        <v>12</v>
      </c>
      <c r="E382" s="116" t="s">
        <v>459</v>
      </c>
      <c r="F382" s="117" t="s">
        <v>192</v>
      </c>
      <c r="G382" s="111">
        <v>300</v>
      </c>
      <c r="H382" s="111">
        <v>300</v>
      </c>
      <c r="I382" s="111">
        <v>300</v>
      </c>
    </row>
    <row r="383" spans="1:9" ht="24.75" customHeight="1" x14ac:dyDescent="0.25">
      <c r="A383" s="119" t="s">
        <v>741</v>
      </c>
      <c r="B383" s="120">
        <v>913</v>
      </c>
      <c r="C383" s="121">
        <v>5</v>
      </c>
      <c r="D383" s="121">
        <v>0</v>
      </c>
      <c r="E383" s="116" t="s">
        <v>184</v>
      </c>
      <c r="F383" s="117" t="s">
        <v>184</v>
      </c>
      <c r="G383" s="111">
        <v>84.9</v>
      </c>
      <c r="H383" s="111">
        <v>13.2</v>
      </c>
      <c r="I383" s="111">
        <v>13.2</v>
      </c>
    </row>
    <row r="384" spans="1:9" ht="15.75" x14ac:dyDescent="0.25">
      <c r="A384" s="119" t="s">
        <v>465</v>
      </c>
      <c r="B384" s="120">
        <v>913</v>
      </c>
      <c r="C384" s="121">
        <v>5</v>
      </c>
      <c r="D384" s="121">
        <v>1</v>
      </c>
      <c r="E384" s="116" t="s">
        <v>184</v>
      </c>
      <c r="F384" s="117" t="s">
        <v>184</v>
      </c>
      <c r="G384" s="111">
        <v>84.9</v>
      </c>
      <c r="H384" s="111">
        <v>13.2</v>
      </c>
      <c r="I384" s="111">
        <v>13.2</v>
      </c>
    </row>
    <row r="385" spans="1:9" ht="47.25" x14ac:dyDescent="0.25">
      <c r="A385" s="119" t="s">
        <v>449</v>
      </c>
      <c r="B385" s="120">
        <v>913</v>
      </c>
      <c r="C385" s="121">
        <v>5</v>
      </c>
      <c r="D385" s="121">
        <v>1</v>
      </c>
      <c r="E385" s="116" t="s">
        <v>450</v>
      </c>
      <c r="F385" s="117" t="s">
        <v>184</v>
      </c>
      <c r="G385" s="111">
        <v>84.9</v>
      </c>
      <c r="H385" s="111">
        <v>13.2</v>
      </c>
      <c r="I385" s="111">
        <v>13.2</v>
      </c>
    </row>
    <row r="386" spans="1:9" ht="63" x14ac:dyDescent="0.25">
      <c r="A386" s="119" t="s">
        <v>451</v>
      </c>
      <c r="B386" s="120">
        <v>913</v>
      </c>
      <c r="C386" s="121">
        <v>5</v>
      </c>
      <c r="D386" s="121">
        <v>1</v>
      </c>
      <c r="E386" s="116" t="s">
        <v>452</v>
      </c>
      <c r="F386" s="117" t="s">
        <v>184</v>
      </c>
      <c r="G386" s="111">
        <v>84.9</v>
      </c>
      <c r="H386" s="111">
        <v>13.2</v>
      </c>
      <c r="I386" s="111">
        <v>13.2</v>
      </c>
    </row>
    <row r="387" spans="1:9" ht="47.25" x14ac:dyDescent="0.25">
      <c r="A387" s="119" t="s">
        <v>453</v>
      </c>
      <c r="B387" s="120">
        <v>913</v>
      </c>
      <c r="C387" s="121">
        <v>5</v>
      </c>
      <c r="D387" s="121">
        <v>1</v>
      </c>
      <c r="E387" s="116" t="s">
        <v>454</v>
      </c>
      <c r="F387" s="117" t="s">
        <v>184</v>
      </c>
      <c r="G387" s="111">
        <v>84.9</v>
      </c>
      <c r="H387" s="111">
        <v>13.2</v>
      </c>
      <c r="I387" s="111">
        <v>13.2</v>
      </c>
    </row>
    <row r="388" spans="1:9" ht="31.5" x14ac:dyDescent="0.25">
      <c r="A388" s="119" t="s">
        <v>463</v>
      </c>
      <c r="B388" s="120">
        <v>913</v>
      </c>
      <c r="C388" s="121">
        <v>5</v>
      </c>
      <c r="D388" s="121">
        <v>1</v>
      </c>
      <c r="E388" s="116" t="s">
        <v>464</v>
      </c>
      <c r="F388" s="117" t="s">
        <v>184</v>
      </c>
      <c r="G388" s="111">
        <v>84.9</v>
      </c>
      <c r="H388" s="111">
        <v>13.2</v>
      </c>
      <c r="I388" s="111">
        <v>13.2</v>
      </c>
    </row>
    <row r="389" spans="1:9" ht="31.5" x14ac:dyDescent="0.25">
      <c r="A389" s="119" t="s">
        <v>191</v>
      </c>
      <c r="B389" s="120">
        <v>913</v>
      </c>
      <c r="C389" s="121">
        <v>5</v>
      </c>
      <c r="D389" s="121">
        <v>1</v>
      </c>
      <c r="E389" s="116" t="s">
        <v>464</v>
      </c>
      <c r="F389" s="117" t="s">
        <v>192</v>
      </c>
      <c r="G389" s="111">
        <v>84.9</v>
      </c>
      <c r="H389" s="111">
        <v>13.2</v>
      </c>
      <c r="I389" s="111">
        <v>13.2</v>
      </c>
    </row>
    <row r="390" spans="1:9" ht="15.75" x14ac:dyDescent="0.25">
      <c r="A390" s="119" t="s">
        <v>731</v>
      </c>
      <c r="B390" s="120">
        <v>913</v>
      </c>
      <c r="C390" s="121">
        <v>7</v>
      </c>
      <c r="D390" s="121">
        <v>0</v>
      </c>
      <c r="E390" s="116" t="s">
        <v>184</v>
      </c>
      <c r="F390" s="117" t="s">
        <v>184</v>
      </c>
      <c r="G390" s="111">
        <v>15.5</v>
      </c>
      <c r="H390" s="111">
        <v>0</v>
      </c>
      <c r="I390" s="111">
        <v>0</v>
      </c>
    </row>
    <row r="391" spans="1:9" ht="31.5" x14ac:dyDescent="0.25">
      <c r="A391" s="119" t="s">
        <v>198</v>
      </c>
      <c r="B391" s="120">
        <v>913</v>
      </c>
      <c r="C391" s="121">
        <v>7</v>
      </c>
      <c r="D391" s="121">
        <v>5</v>
      </c>
      <c r="E391" s="116" t="s">
        <v>184</v>
      </c>
      <c r="F391" s="117" t="s">
        <v>184</v>
      </c>
      <c r="G391" s="111">
        <v>15.5</v>
      </c>
      <c r="H391" s="111">
        <v>0</v>
      </c>
      <c r="I391" s="111">
        <v>0</v>
      </c>
    </row>
    <row r="392" spans="1:9" ht="47.25" x14ac:dyDescent="0.25">
      <c r="A392" s="119" t="s">
        <v>449</v>
      </c>
      <c r="B392" s="120">
        <v>913</v>
      </c>
      <c r="C392" s="121">
        <v>7</v>
      </c>
      <c r="D392" s="121">
        <v>5</v>
      </c>
      <c r="E392" s="116" t="s">
        <v>450</v>
      </c>
      <c r="F392" s="117" t="s">
        <v>184</v>
      </c>
      <c r="G392" s="111">
        <v>15.5</v>
      </c>
      <c r="H392" s="111">
        <v>0</v>
      </c>
      <c r="I392" s="111">
        <v>0</v>
      </c>
    </row>
    <row r="393" spans="1:9" ht="63" x14ac:dyDescent="0.25">
      <c r="A393" s="119" t="s">
        <v>478</v>
      </c>
      <c r="B393" s="120">
        <v>913</v>
      </c>
      <c r="C393" s="121">
        <v>7</v>
      </c>
      <c r="D393" s="121">
        <v>5</v>
      </c>
      <c r="E393" s="116" t="s">
        <v>479</v>
      </c>
      <c r="F393" s="117" t="s">
        <v>184</v>
      </c>
      <c r="G393" s="111">
        <v>15.5</v>
      </c>
      <c r="H393" s="111">
        <v>0</v>
      </c>
      <c r="I393" s="111">
        <v>0</v>
      </c>
    </row>
    <row r="394" spans="1:9" ht="31.5" x14ac:dyDescent="0.25">
      <c r="A394" s="119" t="s">
        <v>480</v>
      </c>
      <c r="B394" s="120">
        <v>913</v>
      </c>
      <c r="C394" s="121">
        <v>7</v>
      </c>
      <c r="D394" s="121">
        <v>5</v>
      </c>
      <c r="E394" s="116" t="s">
        <v>481</v>
      </c>
      <c r="F394" s="117" t="s">
        <v>184</v>
      </c>
      <c r="G394" s="111">
        <v>15.5</v>
      </c>
      <c r="H394" s="111">
        <v>0</v>
      </c>
      <c r="I394" s="111">
        <v>0</v>
      </c>
    </row>
    <row r="395" spans="1:9" ht="31.5" x14ac:dyDescent="0.25">
      <c r="A395" s="119" t="s">
        <v>196</v>
      </c>
      <c r="B395" s="120">
        <v>913</v>
      </c>
      <c r="C395" s="121">
        <v>7</v>
      </c>
      <c r="D395" s="121">
        <v>5</v>
      </c>
      <c r="E395" s="116" t="s">
        <v>794</v>
      </c>
      <c r="F395" s="117" t="s">
        <v>184</v>
      </c>
      <c r="G395" s="111">
        <v>15.5</v>
      </c>
      <c r="H395" s="111">
        <v>0</v>
      </c>
      <c r="I395" s="111">
        <v>0</v>
      </c>
    </row>
    <row r="396" spans="1:9" ht="31.5" x14ac:dyDescent="0.25">
      <c r="A396" s="119" t="s">
        <v>191</v>
      </c>
      <c r="B396" s="120">
        <v>913</v>
      </c>
      <c r="C396" s="121">
        <v>7</v>
      </c>
      <c r="D396" s="121">
        <v>5</v>
      </c>
      <c r="E396" s="116" t="s">
        <v>794</v>
      </c>
      <c r="F396" s="117" t="s">
        <v>192</v>
      </c>
      <c r="G396" s="111">
        <v>15.5</v>
      </c>
      <c r="H396" s="111">
        <v>0</v>
      </c>
      <c r="I396" s="111">
        <v>0</v>
      </c>
    </row>
    <row r="397" spans="1:9" ht="15.75" x14ac:dyDescent="0.25">
      <c r="A397" s="119" t="s">
        <v>742</v>
      </c>
      <c r="B397" s="120">
        <v>913</v>
      </c>
      <c r="C397" s="121">
        <v>12</v>
      </c>
      <c r="D397" s="121">
        <v>0</v>
      </c>
      <c r="E397" s="116" t="s">
        <v>184</v>
      </c>
      <c r="F397" s="117" t="s">
        <v>184</v>
      </c>
      <c r="G397" s="111">
        <v>6617.5</v>
      </c>
      <c r="H397" s="111">
        <v>5183</v>
      </c>
      <c r="I397" s="111">
        <v>5085.3999999999996</v>
      </c>
    </row>
    <row r="398" spans="1:9" ht="15.75" x14ac:dyDescent="0.25">
      <c r="A398" s="119" t="s">
        <v>477</v>
      </c>
      <c r="B398" s="120">
        <v>913</v>
      </c>
      <c r="C398" s="121">
        <v>12</v>
      </c>
      <c r="D398" s="121">
        <v>2</v>
      </c>
      <c r="E398" s="116" t="s">
        <v>184</v>
      </c>
      <c r="F398" s="117" t="s">
        <v>184</v>
      </c>
      <c r="G398" s="111">
        <v>6617.5</v>
      </c>
      <c r="H398" s="111">
        <v>5183</v>
      </c>
      <c r="I398" s="111">
        <v>5085.3999999999996</v>
      </c>
    </row>
    <row r="399" spans="1:9" ht="47.25" x14ac:dyDescent="0.25">
      <c r="A399" s="119" t="s">
        <v>449</v>
      </c>
      <c r="B399" s="120">
        <v>913</v>
      </c>
      <c r="C399" s="121">
        <v>12</v>
      </c>
      <c r="D399" s="121">
        <v>2</v>
      </c>
      <c r="E399" s="116" t="s">
        <v>450</v>
      </c>
      <c r="F399" s="117" t="s">
        <v>184</v>
      </c>
      <c r="G399" s="111">
        <v>6617.5</v>
      </c>
      <c r="H399" s="111">
        <v>5183</v>
      </c>
      <c r="I399" s="111">
        <v>5085.3999999999996</v>
      </c>
    </row>
    <row r="400" spans="1:9" ht="78.75" x14ac:dyDescent="0.25">
      <c r="A400" s="119" t="s">
        <v>466</v>
      </c>
      <c r="B400" s="120">
        <v>913</v>
      </c>
      <c r="C400" s="121">
        <v>12</v>
      </c>
      <c r="D400" s="121">
        <v>2</v>
      </c>
      <c r="E400" s="116" t="s">
        <v>467</v>
      </c>
      <c r="F400" s="117" t="s">
        <v>184</v>
      </c>
      <c r="G400" s="111">
        <v>6617.5</v>
      </c>
      <c r="H400" s="111">
        <v>5183</v>
      </c>
      <c r="I400" s="111">
        <v>5085.3999999999996</v>
      </c>
    </row>
    <row r="401" spans="1:9" ht="47.25" x14ac:dyDescent="0.25">
      <c r="A401" s="119" t="s">
        <v>474</v>
      </c>
      <c r="B401" s="120">
        <v>913</v>
      </c>
      <c r="C401" s="121">
        <v>12</v>
      </c>
      <c r="D401" s="121">
        <v>2</v>
      </c>
      <c r="E401" s="116" t="s">
        <v>475</v>
      </c>
      <c r="F401" s="117" t="s">
        <v>184</v>
      </c>
      <c r="G401" s="111">
        <v>6617.5</v>
      </c>
      <c r="H401" s="111">
        <v>5183</v>
      </c>
      <c r="I401" s="111">
        <v>5085.3999999999996</v>
      </c>
    </row>
    <row r="402" spans="1:9" ht="31.5" x14ac:dyDescent="0.25">
      <c r="A402" s="119" t="s">
        <v>199</v>
      </c>
      <c r="B402" s="120">
        <v>913</v>
      </c>
      <c r="C402" s="121">
        <v>12</v>
      </c>
      <c r="D402" s="121">
        <v>2</v>
      </c>
      <c r="E402" s="116" t="s">
        <v>476</v>
      </c>
      <c r="F402" s="117" t="s">
        <v>184</v>
      </c>
      <c r="G402" s="111">
        <v>6617.5</v>
      </c>
      <c r="H402" s="111">
        <v>5183</v>
      </c>
      <c r="I402" s="111">
        <v>5085.3999999999996</v>
      </c>
    </row>
    <row r="403" spans="1:9" ht="94.5" x14ac:dyDescent="0.25">
      <c r="A403" s="119" t="s">
        <v>205</v>
      </c>
      <c r="B403" s="120">
        <v>913</v>
      </c>
      <c r="C403" s="121">
        <v>12</v>
      </c>
      <c r="D403" s="121">
        <v>2</v>
      </c>
      <c r="E403" s="116" t="s">
        <v>476</v>
      </c>
      <c r="F403" s="117" t="s">
        <v>206</v>
      </c>
      <c r="G403" s="111">
        <v>5833.8</v>
      </c>
      <c r="H403" s="111">
        <v>4504.6000000000004</v>
      </c>
      <c r="I403" s="111">
        <v>4407</v>
      </c>
    </row>
    <row r="404" spans="1:9" ht="31.5" x14ac:dyDescent="0.25">
      <c r="A404" s="119" t="s">
        <v>191</v>
      </c>
      <c r="B404" s="120">
        <v>913</v>
      </c>
      <c r="C404" s="121">
        <v>12</v>
      </c>
      <c r="D404" s="121">
        <v>2</v>
      </c>
      <c r="E404" s="116" t="s">
        <v>476</v>
      </c>
      <c r="F404" s="117" t="s">
        <v>192</v>
      </c>
      <c r="G404" s="111">
        <v>781</v>
      </c>
      <c r="H404" s="111">
        <v>678.4</v>
      </c>
      <c r="I404" s="111">
        <v>678.4</v>
      </c>
    </row>
    <row r="405" spans="1:9" ht="31.5" x14ac:dyDescent="0.25">
      <c r="A405" s="119" t="s">
        <v>207</v>
      </c>
      <c r="B405" s="120">
        <v>913</v>
      </c>
      <c r="C405" s="121">
        <v>12</v>
      </c>
      <c r="D405" s="121">
        <v>2</v>
      </c>
      <c r="E405" s="116" t="s">
        <v>476</v>
      </c>
      <c r="F405" s="117" t="s">
        <v>208</v>
      </c>
      <c r="G405" s="111">
        <v>2.7</v>
      </c>
      <c r="H405" s="111">
        <v>0</v>
      </c>
      <c r="I405" s="111">
        <v>0</v>
      </c>
    </row>
    <row r="406" spans="1:9" ht="15.75" x14ac:dyDescent="0.25">
      <c r="A406" s="122" t="s">
        <v>743</v>
      </c>
      <c r="B406" s="123">
        <v>916</v>
      </c>
      <c r="C406" s="124">
        <v>0</v>
      </c>
      <c r="D406" s="124">
        <v>0</v>
      </c>
      <c r="E406" s="113" t="s">
        <v>184</v>
      </c>
      <c r="F406" s="114" t="s">
        <v>184</v>
      </c>
      <c r="G406" s="109">
        <v>4025.7</v>
      </c>
      <c r="H406" s="109">
        <v>3165.5</v>
      </c>
      <c r="I406" s="109">
        <v>3097.4</v>
      </c>
    </row>
    <row r="407" spans="1:9" ht="15.75" x14ac:dyDescent="0.25">
      <c r="A407" s="119" t="s">
        <v>736</v>
      </c>
      <c r="B407" s="120">
        <v>916</v>
      </c>
      <c r="C407" s="121">
        <v>1</v>
      </c>
      <c r="D407" s="121">
        <v>0</v>
      </c>
      <c r="E407" s="116" t="s">
        <v>184</v>
      </c>
      <c r="F407" s="117" t="s">
        <v>184</v>
      </c>
      <c r="G407" s="111">
        <v>4025.7</v>
      </c>
      <c r="H407" s="111">
        <v>3165.5</v>
      </c>
      <c r="I407" s="111">
        <v>3097.4</v>
      </c>
    </row>
    <row r="408" spans="1:9" ht="63" x14ac:dyDescent="0.25">
      <c r="A408" s="119" t="s">
        <v>698</v>
      </c>
      <c r="B408" s="120">
        <v>916</v>
      </c>
      <c r="C408" s="121">
        <v>1</v>
      </c>
      <c r="D408" s="121">
        <v>3</v>
      </c>
      <c r="E408" s="116" t="s">
        <v>184</v>
      </c>
      <c r="F408" s="117" t="s">
        <v>184</v>
      </c>
      <c r="G408" s="111">
        <v>4025.7</v>
      </c>
      <c r="H408" s="111">
        <v>3165.5</v>
      </c>
      <c r="I408" s="111">
        <v>3097.4</v>
      </c>
    </row>
    <row r="409" spans="1:9" ht="15.75" x14ac:dyDescent="0.25">
      <c r="A409" s="119" t="s">
        <v>691</v>
      </c>
      <c r="B409" s="120">
        <v>916</v>
      </c>
      <c r="C409" s="121">
        <v>1</v>
      </c>
      <c r="D409" s="121">
        <v>3</v>
      </c>
      <c r="E409" s="116" t="s">
        <v>692</v>
      </c>
      <c r="F409" s="117" t="s">
        <v>184</v>
      </c>
      <c r="G409" s="111">
        <v>4025.7</v>
      </c>
      <c r="H409" s="111">
        <v>3165.5</v>
      </c>
      <c r="I409" s="111">
        <v>3097.4</v>
      </c>
    </row>
    <row r="410" spans="1:9" ht="47.25" x14ac:dyDescent="0.25">
      <c r="A410" s="119" t="s">
        <v>693</v>
      </c>
      <c r="B410" s="120">
        <v>916</v>
      </c>
      <c r="C410" s="121">
        <v>1</v>
      </c>
      <c r="D410" s="121">
        <v>3</v>
      </c>
      <c r="E410" s="116" t="s">
        <v>694</v>
      </c>
      <c r="F410" s="117" t="s">
        <v>184</v>
      </c>
      <c r="G410" s="111">
        <v>4025.7</v>
      </c>
      <c r="H410" s="111">
        <v>3165.5</v>
      </c>
      <c r="I410" s="111">
        <v>3097.4</v>
      </c>
    </row>
    <row r="411" spans="1:9" ht="31.5" x14ac:dyDescent="0.25">
      <c r="A411" s="119" t="s">
        <v>695</v>
      </c>
      <c r="B411" s="120">
        <v>916</v>
      </c>
      <c r="C411" s="121">
        <v>1</v>
      </c>
      <c r="D411" s="121">
        <v>3</v>
      </c>
      <c r="E411" s="116" t="s">
        <v>696</v>
      </c>
      <c r="F411" s="117" t="s">
        <v>184</v>
      </c>
      <c r="G411" s="111">
        <v>3196.5</v>
      </c>
      <c r="H411" s="111">
        <v>2548.6</v>
      </c>
      <c r="I411" s="111">
        <v>2493.4</v>
      </c>
    </row>
    <row r="412" spans="1:9" ht="31.5" x14ac:dyDescent="0.25">
      <c r="A412" s="119" t="s">
        <v>337</v>
      </c>
      <c r="B412" s="120">
        <v>916</v>
      </c>
      <c r="C412" s="121">
        <v>1</v>
      </c>
      <c r="D412" s="121">
        <v>3</v>
      </c>
      <c r="E412" s="116" t="s">
        <v>697</v>
      </c>
      <c r="F412" s="117" t="s">
        <v>184</v>
      </c>
      <c r="G412" s="111">
        <v>3196.5</v>
      </c>
      <c r="H412" s="111">
        <v>2548.6</v>
      </c>
      <c r="I412" s="111">
        <v>2493.4</v>
      </c>
    </row>
    <row r="413" spans="1:9" ht="94.5" x14ac:dyDescent="0.25">
      <c r="A413" s="119" t="s">
        <v>205</v>
      </c>
      <c r="B413" s="120">
        <v>916</v>
      </c>
      <c r="C413" s="121">
        <v>1</v>
      </c>
      <c r="D413" s="121">
        <v>3</v>
      </c>
      <c r="E413" s="116" t="s">
        <v>697</v>
      </c>
      <c r="F413" s="117" t="s">
        <v>206</v>
      </c>
      <c r="G413" s="111">
        <v>3196.5</v>
      </c>
      <c r="H413" s="111">
        <v>2548.6</v>
      </c>
      <c r="I413" s="111">
        <v>2493.4</v>
      </c>
    </row>
    <row r="414" spans="1:9" ht="31.5" x14ac:dyDescent="0.25">
      <c r="A414" s="119" t="s">
        <v>699</v>
      </c>
      <c r="B414" s="120">
        <v>916</v>
      </c>
      <c r="C414" s="121">
        <v>1</v>
      </c>
      <c r="D414" s="121">
        <v>3</v>
      </c>
      <c r="E414" s="116" t="s">
        <v>700</v>
      </c>
      <c r="F414" s="117" t="s">
        <v>184</v>
      </c>
      <c r="G414" s="111">
        <v>829.2</v>
      </c>
      <c r="H414" s="111">
        <v>616.9</v>
      </c>
      <c r="I414" s="111">
        <v>604</v>
      </c>
    </row>
    <row r="415" spans="1:9" ht="31.5" x14ac:dyDescent="0.25">
      <c r="A415" s="119" t="s">
        <v>337</v>
      </c>
      <c r="B415" s="120">
        <v>916</v>
      </c>
      <c r="C415" s="121">
        <v>1</v>
      </c>
      <c r="D415" s="121">
        <v>3</v>
      </c>
      <c r="E415" s="116" t="s">
        <v>701</v>
      </c>
      <c r="F415" s="117" t="s">
        <v>184</v>
      </c>
      <c r="G415" s="111">
        <v>829.2</v>
      </c>
      <c r="H415" s="111">
        <v>616.9</v>
      </c>
      <c r="I415" s="111">
        <v>604</v>
      </c>
    </row>
    <row r="416" spans="1:9" ht="94.5" x14ac:dyDescent="0.25">
      <c r="A416" s="119" t="s">
        <v>205</v>
      </c>
      <c r="B416" s="120">
        <v>916</v>
      </c>
      <c r="C416" s="121">
        <v>1</v>
      </c>
      <c r="D416" s="121">
        <v>3</v>
      </c>
      <c r="E416" s="116" t="s">
        <v>701</v>
      </c>
      <c r="F416" s="117" t="s">
        <v>206</v>
      </c>
      <c r="G416" s="111">
        <v>761.5</v>
      </c>
      <c r="H416" s="111">
        <v>606.9</v>
      </c>
      <c r="I416" s="111">
        <v>594</v>
      </c>
    </row>
    <row r="417" spans="1:9" ht="31.5" x14ac:dyDescent="0.25">
      <c r="A417" s="119" t="s">
        <v>191</v>
      </c>
      <c r="B417" s="120">
        <v>916</v>
      </c>
      <c r="C417" s="121">
        <v>1</v>
      </c>
      <c r="D417" s="121">
        <v>3</v>
      </c>
      <c r="E417" s="116" t="s">
        <v>701</v>
      </c>
      <c r="F417" s="117" t="s">
        <v>192</v>
      </c>
      <c r="G417" s="111">
        <v>67.7</v>
      </c>
      <c r="H417" s="111">
        <v>10</v>
      </c>
      <c r="I417" s="111">
        <v>10</v>
      </c>
    </row>
    <row r="418" spans="1:9" ht="15.75" x14ac:dyDescent="0.25">
      <c r="A418" s="122" t="s">
        <v>744</v>
      </c>
      <c r="B418" s="123">
        <v>917</v>
      </c>
      <c r="C418" s="124">
        <v>0</v>
      </c>
      <c r="D418" s="124">
        <v>0</v>
      </c>
      <c r="E418" s="113" t="s">
        <v>184</v>
      </c>
      <c r="F418" s="114" t="s">
        <v>184</v>
      </c>
      <c r="G418" s="109">
        <v>102506.3</v>
      </c>
      <c r="H418" s="109">
        <v>39806.300000000003</v>
      </c>
      <c r="I418" s="109">
        <v>80082.7</v>
      </c>
    </row>
    <row r="419" spans="1:9" ht="15.75" x14ac:dyDescent="0.25">
      <c r="A419" s="119" t="s">
        <v>736</v>
      </c>
      <c r="B419" s="120">
        <v>917</v>
      </c>
      <c r="C419" s="121">
        <v>1</v>
      </c>
      <c r="D419" s="121">
        <v>0</v>
      </c>
      <c r="E419" s="116" t="s">
        <v>184</v>
      </c>
      <c r="F419" s="117" t="s">
        <v>184</v>
      </c>
      <c r="G419" s="111">
        <v>88949.8</v>
      </c>
      <c r="H419" s="111">
        <v>27673.200000000001</v>
      </c>
      <c r="I419" s="111">
        <v>68207.199999999997</v>
      </c>
    </row>
    <row r="420" spans="1:9" ht="47.25" x14ac:dyDescent="0.25">
      <c r="A420" s="119" t="s">
        <v>518</v>
      </c>
      <c r="B420" s="120">
        <v>917</v>
      </c>
      <c r="C420" s="121">
        <v>1</v>
      </c>
      <c r="D420" s="121">
        <v>2</v>
      </c>
      <c r="E420" s="116" t="s">
        <v>184</v>
      </c>
      <c r="F420" s="117" t="s">
        <v>184</v>
      </c>
      <c r="G420" s="111">
        <v>5380.5</v>
      </c>
      <c r="H420" s="111">
        <v>4199.1000000000004</v>
      </c>
      <c r="I420" s="111">
        <v>4108.2</v>
      </c>
    </row>
    <row r="421" spans="1:9" ht="47.25" x14ac:dyDescent="0.25">
      <c r="A421" s="119" t="s">
        <v>483</v>
      </c>
      <c r="B421" s="120">
        <v>917</v>
      </c>
      <c r="C421" s="121">
        <v>1</v>
      </c>
      <c r="D421" s="121">
        <v>2</v>
      </c>
      <c r="E421" s="116" t="s">
        <v>484</v>
      </c>
      <c r="F421" s="117" t="s">
        <v>184</v>
      </c>
      <c r="G421" s="111">
        <v>5380.5</v>
      </c>
      <c r="H421" s="111">
        <v>4199.1000000000004</v>
      </c>
      <c r="I421" s="111">
        <v>4108.2</v>
      </c>
    </row>
    <row r="422" spans="1:9" ht="31.5" x14ac:dyDescent="0.25">
      <c r="A422" s="119" t="s">
        <v>485</v>
      </c>
      <c r="B422" s="120">
        <v>917</v>
      </c>
      <c r="C422" s="121">
        <v>1</v>
      </c>
      <c r="D422" s="121">
        <v>2</v>
      </c>
      <c r="E422" s="116" t="s">
        <v>486</v>
      </c>
      <c r="F422" s="117" t="s">
        <v>184</v>
      </c>
      <c r="G422" s="111">
        <v>5380.5</v>
      </c>
      <c r="H422" s="111">
        <v>4199.1000000000004</v>
      </c>
      <c r="I422" s="111">
        <v>4108.2</v>
      </c>
    </row>
    <row r="423" spans="1:9" ht="31.5" x14ac:dyDescent="0.25">
      <c r="A423" s="119" t="s">
        <v>514</v>
      </c>
      <c r="B423" s="120">
        <v>917</v>
      </c>
      <c r="C423" s="121">
        <v>1</v>
      </c>
      <c r="D423" s="121">
        <v>2</v>
      </c>
      <c r="E423" s="116" t="s">
        <v>515</v>
      </c>
      <c r="F423" s="117" t="s">
        <v>184</v>
      </c>
      <c r="G423" s="111">
        <v>5380.5</v>
      </c>
      <c r="H423" s="111">
        <v>4199.1000000000004</v>
      </c>
      <c r="I423" s="111">
        <v>4108.2</v>
      </c>
    </row>
    <row r="424" spans="1:9" ht="31.5" x14ac:dyDescent="0.25">
      <c r="A424" s="119" t="s">
        <v>267</v>
      </c>
      <c r="B424" s="120">
        <v>917</v>
      </c>
      <c r="C424" s="121">
        <v>1</v>
      </c>
      <c r="D424" s="121">
        <v>2</v>
      </c>
      <c r="E424" s="116" t="s">
        <v>517</v>
      </c>
      <c r="F424" s="117" t="s">
        <v>184</v>
      </c>
      <c r="G424" s="111">
        <v>5380.5</v>
      </c>
      <c r="H424" s="111">
        <v>4199.1000000000004</v>
      </c>
      <c r="I424" s="111">
        <v>4108.2</v>
      </c>
    </row>
    <row r="425" spans="1:9" ht="94.5" x14ac:dyDescent="0.25">
      <c r="A425" s="119" t="s">
        <v>205</v>
      </c>
      <c r="B425" s="120">
        <v>917</v>
      </c>
      <c r="C425" s="121">
        <v>1</v>
      </c>
      <c r="D425" s="121">
        <v>2</v>
      </c>
      <c r="E425" s="116" t="s">
        <v>517</v>
      </c>
      <c r="F425" s="117" t="s">
        <v>206</v>
      </c>
      <c r="G425" s="111">
        <v>5380.5</v>
      </c>
      <c r="H425" s="111">
        <v>4199.1000000000004</v>
      </c>
      <c r="I425" s="111">
        <v>4108.2</v>
      </c>
    </row>
    <row r="426" spans="1:9" ht="64.5" customHeight="1" x14ac:dyDescent="0.25">
      <c r="A426" s="119" t="s">
        <v>513</v>
      </c>
      <c r="B426" s="120">
        <v>917</v>
      </c>
      <c r="C426" s="121">
        <v>1</v>
      </c>
      <c r="D426" s="121">
        <v>4</v>
      </c>
      <c r="E426" s="116" t="s">
        <v>184</v>
      </c>
      <c r="F426" s="117" t="s">
        <v>184</v>
      </c>
      <c r="G426" s="111">
        <v>79824.5</v>
      </c>
      <c r="H426" s="111">
        <v>20235.8</v>
      </c>
      <c r="I426" s="111">
        <v>60822.6</v>
      </c>
    </row>
    <row r="427" spans="1:9" ht="47.25" x14ac:dyDescent="0.25">
      <c r="A427" s="119" t="s">
        <v>483</v>
      </c>
      <c r="B427" s="120">
        <v>917</v>
      </c>
      <c r="C427" s="121">
        <v>1</v>
      </c>
      <c r="D427" s="121">
        <v>4</v>
      </c>
      <c r="E427" s="116" t="s">
        <v>484</v>
      </c>
      <c r="F427" s="117" t="s">
        <v>184</v>
      </c>
      <c r="G427" s="111">
        <v>79824.5</v>
      </c>
      <c r="H427" s="111">
        <v>20235.8</v>
      </c>
      <c r="I427" s="111">
        <v>60822.6</v>
      </c>
    </row>
    <row r="428" spans="1:9" ht="31.5" x14ac:dyDescent="0.25">
      <c r="A428" s="119" t="s">
        <v>485</v>
      </c>
      <c r="B428" s="120">
        <v>917</v>
      </c>
      <c r="C428" s="121">
        <v>1</v>
      </c>
      <c r="D428" s="121">
        <v>4</v>
      </c>
      <c r="E428" s="116" t="s">
        <v>486</v>
      </c>
      <c r="F428" s="117" t="s">
        <v>184</v>
      </c>
      <c r="G428" s="111">
        <v>79824.5</v>
      </c>
      <c r="H428" s="111">
        <v>20235.8</v>
      </c>
      <c r="I428" s="111">
        <v>60822.6</v>
      </c>
    </row>
    <row r="429" spans="1:9" ht="47.25" x14ac:dyDescent="0.25">
      <c r="A429" s="119" t="s">
        <v>510</v>
      </c>
      <c r="B429" s="120">
        <v>917</v>
      </c>
      <c r="C429" s="121">
        <v>1</v>
      </c>
      <c r="D429" s="121">
        <v>4</v>
      </c>
      <c r="E429" s="116" t="s">
        <v>511</v>
      </c>
      <c r="F429" s="117" t="s">
        <v>184</v>
      </c>
      <c r="G429" s="111">
        <v>73240.2</v>
      </c>
      <c r="H429" s="111">
        <v>13646.5</v>
      </c>
      <c r="I429" s="111">
        <v>54233.3</v>
      </c>
    </row>
    <row r="430" spans="1:9" ht="31.5" x14ac:dyDescent="0.25">
      <c r="A430" s="119" t="s">
        <v>267</v>
      </c>
      <c r="B430" s="120">
        <v>917</v>
      </c>
      <c r="C430" s="121">
        <v>1</v>
      </c>
      <c r="D430" s="121">
        <v>4</v>
      </c>
      <c r="E430" s="116" t="s">
        <v>512</v>
      </c>
      <c r="F430" s="117" t="s">
        <v>184</v>
      </c>
      <c r="G430" s="111">
        <v>73240.2</v>
      </c>
      <c r="H430" s="111">
        <v>13646.5</v>
      </c>
      <c r="I430" s="111">
        <v>54233.3</v>
      </c>
    </row>
    <row r="431" spans="1:9" ht="94.5" x14ac:dyDescent="0.25">
      <c r="A431" s="119" t="s">
        <v>205</v>
      </c>
      <c r="B431" s="120">
        <v>917</v>
      </c>
      <c r="C431" s="121">
        <v>1</v>
      </c>
      <c r="D431" s="121">
        <v>4</v>
      </c>
      <c r="E431" s="116" t="s">
        <v>512</v>
      </c>
      <c r="F431" s="117" t="s">
        <v>206</v>
      </c>
      <c r="G431" s="111">
        <v>70012.600000000006</v>
      </c>
      <c r="H431" s="111">
        <v>11543.4</v>
      </c>
      <c r="I431" s="111">
        <v>52130.2</v>
      </c>
    </row>
    <row r="432" spans="1:9" ht="31.5" x14ac:dyDescent="0.25">
      <c r="A432" s="119" t="s">
        <v>191</v>
      </c>
      <c r="B432" s="120">
        <v>917</v>
      </c>
      <c r="C432" s="121">
        <v>1</v>
      </c>
      <c r="D432" s="121">
        <v>4</v>
      </c>
      <c r="E432" s="116" t="s">
        <v>512</v>
      </c>
      <c r="F432" s="117" t="s">
        <v>192</v>
      </c>
      <c r="G432" s="111">
        <v>3070</v>
      </c>
      <c r="H432" s="111">
        <v>2084.9</v>
      </c>
      <c r="I432" s="111">
        <v>2084.9</v>
      </c>
    </row>
    <row r="433" spans="1:9" ht="31.5" x14ac:dyDescent="0.25">
      <c r="A433" s="119" t="s">
        <v>207</v>
      </c>
      <c r="B433" s="120">
        <v>917</v>
      </c>
      <c r="C433" s="121">
        <v>1</v>
      </c>
      <c r="D433" s="121">
        <v>4</v>
      </c>
      <c r="E433" s="116" t="s">
        <v>512</v>
      </c>
      <c r="F433" s="117" t="s">
        <v>208</v>
      </c>
      <c r="G433" s="111">
        <v>25</v>
      </c>
      <c r="H433" s="111">
        <v>0</v>
      </c>
      <c r="I433" s="111">
        <v>0</v>
      </c>
    </row>
    <row r="434" spans="1:9" ht="15.75" x14ac:dyDescent="0.25">
      <c r="A434" s="119" t="s">
        <v>201</v>
      </c>
      <c r="B434" s="120">
        <v>917</v>
      </c>
      <c r="C434" s="121">
        <v>1</v>
      </c>
      <c r="D434" s="121">
        <v>4</v>
      </c>
      <c r="E434" s="116" t="s">
        <v>512</v>
      </c>
      <c r="F434" s="117" t="s">
        <v>202</v>
      </c>
      <c r="G434" s="111">
        <v>132.6</v>
      </c>
      <c r="H434" s="111">
        <v>18.2</v>
      </c>
      <c r="I434" s="111">
        <v>18.2</v>
      </c>
    </row>
    <row r="435" spans="1:9" ht="31.5" x14ac:dyDescent="0.25">
      <c r="A435" s="119" t="s">
        <v>519</v>
      </c>
      <c r="B435" s="120">
        <v>917</v>
      </c>
      <c r="C435" s="121">
        <v>1</v>
      </c>
      <c r="D435" s="121">
        <v>4</v>
      </c>
      <c r="E435" s="116" t="s">
        <v>520</v>
      </c>
      <c r="F435" s="117" t="s">
        <v>184</v>
      </c>
      <c r="G435" s="111">
        <v>6584.3</v>
      </c>
      <c r="H435" s="111">
        <v>6589.3</v>
      </c>
      <c r="I435" s="111">
        <v>6589.3</v>
      </c>
    </row>
    <row r="436" spans="1:9" ht="126" x14ac:dyDescent="0.25">
      <c r="A436" s="119" t="s">
        <v>524</v>
      </c>
      <c r="B436" s="120">
        <v>917</v>
      </c>
      <c r="C436" s="121">
        <v>1</v>
      </c>
      <c r="D436" s="121">
        <v>4</v>
      </c>
      <c r="E436" s="116" t="s">
        <v>525</v>
      </c>
      <c r="F436" s="117" t="s">
        <v>184</v>
      </c>
      <c r="G436" s="111">
        <v>0.7</v>
      </c>
      <c r="H436" s="111">
        <v>0.7</v>
      </c>
      <c r="I436" s="111">
        <v>0.7</v>
      </c>
    </row>
    <row r="437" spans="1:9" ht="31.5" x14ac:dyDescent="0.25">
      <c r="A437" s="119" t="s">
        <v>191</v>
      </c>
      <c r="B437" s="120">
        <v>917</v>
      </c>
      <c r="C437" s="121">
        <v>1</v>
      </c>
      <c r="D437" s="121">
        <v>4</v>
      </c>
      <c r="E437" s="116" t="s">
        <v>525</v>
      </c>
      <c r="F437" s="117" t="s">
        <v>192</v>
      </c>
      <c r="G437" s="111">
        <v>0.7</v>
      </c>
      <c r="H437" s="111">
        <v>0.7</v>
      </c>
      <c r="I437" s="111">
        <v>0.7</v>
      </c>
    </row>
    <row r="438" spans="1:9" ht="31.5" x14ac:dyDescent="0.25">
      <c r="A438" s="119" t="s">
        <v>526</v>
      </c>
      <c r="B438" s="120">
        <v>917</v>
      </c>
      <c r="C438" s="121">
        <v>1</v>
      </c>
      <c r="D438" s="121">
        <v>4</v>
      </c>
      <c r="E438" s="116" t="s">
        <v>527</v>
      </c>
      <c r="F438" s="117" t="s">
        <v>184</v>
      </c>
      <c r="G438" s="111">
        <v>1109.8</v>
      </c>
      <c r="H438" s="111">
        <v>1114.8</v>
      </c>
      <c r="I438" s="111">
        <v>1114.8</v>
      </c>
    </row>
    <row r="439" spans="1:9" ht="94.5" x14ac:dyDescent="0.25">
      <c r="A439" s="119" t="s">
        <v>205</v>
      </c>
      <c r="B439" s="120">
        <v>917</v>
      </c>
      <c r="C439" s="121">
        <v>1</v>
      </c>
      <c r="D439" s="121">
        <v>4</v>
      </c>
      <c r="E439" s="116" t="s">
        <v>527</v>
      </c>
      <c r="F439" s="117" t="s">
        <v>206</v>
      </c>
      <c r="G439" s="111">
        <v>1045.5999999999999</v>
      </c>
      <c r="H439" s="111">
        <v>1045.5999999999999</v>
      </c>
      <c r="I439" s="111">
        <v>1045.5999999999999</v>
      </c>
    </row>
    <row r="440" spans="1:9" ht="31.5" x14ac:dyDescent="0.25">
      <c r="A440" s="119" t="s">
        <v>191</v>
      </c>
      <c r="B440" s="120">
        <v>917</v>
      </c>
      <c r="C440" s="121">
        <v>1</v>
      </c>
      <c r="D440" s="121">
        <v>4</v>
      </c>
      <c r="E440" s="116" t="s">
        <v>527</v>
      </c>
      <c r="F440" s="117" t="s">
        <v>192</v>
      </c>
      <c r="G440" s="111">
        <v>64.2</v>
      </c>
      <c r="H440" s="111">
        <v>69.2</v>
      </c>
      <c r="I440" s="111">
        <v>69.2</v>
      </c>
    </row>
    <row r="441" spans="1:9" ht="78.75" x14ac:dyDescent="0.25">
      <c r="A441" s="119" t="s">
        <v>528</v>
      </c>
      <c r="B441" s="120">
        <v>917</v>
      </c>
      <c r="C441" s="121">
        <v>1</v>
      </c>
      <c r="D441" s="121">
        <v>4</v>
      </c>
      <c r="E441" s="116" t="s">
        <v>529</v>
      </c>
      <c r="F441" s="117" t="s">
        <v>184</v>
      </c>
      <c r="G441" s="111">
        <v>2160.3000000000002</v>
      </c>
      <c r="H441" s="111">
        <v>2160.3000000000002</v>
      </c>
      <c r="I441" s="111">
        <v>2160.3000000000002</v>
      </c>
    </row>
    <row r="442" spans="1:9" ht="94.5" x14ac:dyDescent="0.25">
      <c r="A442" s="119" t="s">
        <v>205</v>
      </c>
      <c r="B442" s="120">
        <v>917</v>
      </c>
      <c r="C442" s="121">
        <v>1</v>
      </c>
      <c r="D442" s="121">
        <v>4</v>
      </c>
      <c r="E442" s="116" t="s">
        <v>529</v>
      </c>
      <c r="F442" s="117" t="s">
        <v>206</v>
      </c>
      <c r="G442" s="111">
        <v>1971</v>
      </c>
      <c r="H442" s="111">
        <v>1965.3</v>
      </c>
      <c r="I442" s="111">
        <v>1965.3</v>
      </c>
    </row>
    <row r="443" spans="1:9" ht="31.5" x14ac:dyDescent="0.25">
      <c r="A443" s="119" t="s">
        <v>191</v>
      </c>
      <c r="B443" s="120">
        <v>917</v>
      </c>
      <c r="C443" s="121">
        <v>1</v>
      </c>
      <c r="D443" s="121">
        <v>4</v>
      </c>
      <c r="E443" s="116" t="s">
        <v>529</v>
      </c>
      <c r="F443" s="117" t="s">
        <v>192</v>
      </c>
      <c r="G443" s="111">
        <v>189.3</v>
      </c>
      <c r="H443" s="111">
        <v>195</v>
      </c>
      <c r="I443" s="111">
        <v>195</v>
      </c>
    </row>
    <row r="444" spans="1:9" ht="80.25" customHeight="1" x14ac:dyDescent="0.25">
      <c r="A444" s="119" t="s">
        <v>530</v>
      </c>
      <c r="B444" s="120">
        <v>917</v>
      </c>
      <c r="C444" s="121">
        <v>1</v>
      </c>
      <c r="D444" s="121">
        <v>4</v>
      </c>
      <c r="E444" s="116" t="s">
        <v>531</v>
      </c>
      <c r="F444" s="117" t="s">
        <v>184</v>
      </c>
      <c r="G444" s="111">
        <v>2194.9</v>
      </c>
      <c r="H444" s="111">
        <v>2194.9</v>
      </c>
      <c r="I444" s="111">
        <v>2194.9</v>
      </c>
    </row>
    <row r="445" spans="1:9" ht="94.5" x14ac:dyDescent="0.25">
      <c r="A445" s="119" t="s">
        <v>205</v>
      </c>
      <c r="B445" s="120">
        <v>917</v>
      </c>
      <c r="C445" s="121">
        <v>1</v>
      </c>
      <c r="D445" s="121">
        <v>4</v>
      </c>
      <c r="E445" s="116" t="s">
        <v>531</v>
      </c>
      <c r="F445" s="117" t="s">
        <v>206</v>
      </c>
      <c r="G445" s="111">
        <v>2046</v>
      </c>
      <c r="H445" s="111">
        <v>2046</v>
      </c>
      <c r="I445" s="111">
        <v>2046</v>
      </c>
    </row>
    <row r="446" spans="1:9" ht="31.5" x14ac:dyDescent="0.25">
      <c r="A446" s="119" t="s">
        <v>191</v>
      </c>
      <c r="B446" s="120">
        <v>917</v>
      </c>
      <c r="C446" s="121">
        <v>1</v>
      </c>
      <c r="D446" s="121">
        <v>4</v>
      </c>
      <c r="E446" s="116" t="s">
        <v>531</v>
      </c>
      <c r="F446" s="117" t="s">
        <v>192</v>
      </c>
      <c r="G446" s="111">
        <v>148.9</v>
      </c>
      <c r="H446" s="111">
        <v>148.9</v>
      </c>
      <c r="I446" s="111">
        <v>148.9</v>
      </c>
    </row>
    <row r="447" spans="1:9" ht="63" x14ac:dyDescent="0.25">
      <c r="A447" s="119" t="s">
        <v>532</v>
      </c>
      <c r="B447" s="120">
        <v>917</v>
      </c>
      <c r="C447" s="121">
        <v>1</v>
      </c>
      <c r="D447" s="121">
        <v>4</v>
      </c>
      <c r="E447" s="116" t="s">
        <v>533</v>
      </c>
      <c r="F447" s="117" t="s">
        <v>184</v>
      </c>
      <c r="G447" s="111">
        <v>1118.5999999999999</v>
      </c>
      <c r="H447" s="111">
        <v>1118.5999999999999</v>
      </c>
      <c r="I447" s="111">
        <v>1118.5999999999999</v>
      </c>
    </row>
    <row r="448" spans="1:9" ht="94.5" x14ac:dyDescent="0.25">
      <c r="A448" s="119" t="s">
        <v>205</v>
      </c>
      <c r="B448" s="120">
        <v>917</v>
      </c>
      <c r="C448" s="121">
        <v>1</v>
      </c>
      <c r="D448" s="121">
        <v>4</v>
      </c>
      <c r="E448" s="116" t="s">
        <v>533</v>
      </c>
      <c r="F448" s="117" t="s">
        <v>206</v>
      </c>
      <c r="G448" s="111">
        <v>1045.9000000000001</v>
      </c>
      <c r="H448" s="111">
        <v>1045.9000000000001</v>
      </c>
      <c r="I448" s="111">
        <v>1045.9000000000001</v>
      </c>
    </row>
    <row r="449" spans="1:9" ht="31.5" x14ac:dyDescent="0.25">
      <c r="A449" s="119" t="s">
        <v>191</v>
      </c>
      <c r="B449" s="120">
        <v>917</v>
      </c>
      <c r="C449" s="121">
        <v>1</v>
      </c>
      <c r="D449" s="121">
        <v>4</v>
      </c>
      <c r="E449" s="116" t="s">
        <v>533</v>
      </c>
      <c r="F449" s="117" t="s">
        <v>192</v>
      </c>
      <c r="G449" s="111">
        <v>72.7</v>
      </c>
      <c r="H449" s="111">
        <v>72.7</v>
      </c>
      <c r="I449" s="111">
        <v>72.7</v>
      </c>
    </row>
    <row r="450" spans="1:9" ht="15.75" x14ac:dyDescent="0.25">
      <c r="A450" s="119" t="s">
        <v>523</v>
      </c>
      <c r="B450" s="120">
        <v>917</v>
      </c>
      <c r="C450" s="121">
        <v>1</v>
      </c>
      <c r="D450" s="121">
        <v>5</v>
      </c>
      <c r="E450" s="116" t="s">
        <v>184</v>
      </c>
      <c r="F450" s="117" t="s">
        <v>184</v>
      </c>
      <c r="G450" s="111">
        <v>6.7</v>
      </c>
      <c r="H450" s="111">
        <v>94.3</v>
      </c>
      <c r="I450" s="111">
        <v>6.2</v>
      </c>
    </row>
    <row r="451" spans="1:9" ht="47.25" x14ac:dyDescent="0.25">
      <c r="A451" s="119" t="s">
        <v>483</v>
      </c>
      <c r="B451" s="120">
        <v>917</v>
      </c>
      <c r="C451" s="121">
        <v>1</v>
      </c>
      <c r="D451" s="121">
        <v>5</v>
      </c>
      <c r="E451" s="116" t="s">
        <v>484</v>
      </c>
      <c r="F451" s="117" t="s">
        <v>184</v>
      </c>
      <c r="G451" s="111">
        <v>6.7</v>
      </c>
      <c r="H451" s="111">
        <v>94.3</v>
      </c>
      <c r="I451" s="111">
        <v>6.2</v>
      </c>
    </row>
    <row r="452" spans="1:9" ht="31.5" x14ac:dyDescent="0.25">
      <c r="A452" s="119" t="s">
        <v>485</v>
      </c>
      <c r="B452" s="120">
        <v>917</v>
      </c>
      <c r="C452" s="121">
        <v>1</v>
      </c>
      <c r="D452" s="121">
        <v>5</v>
      </c>
      <c r="E452" s="116" t="s">
        <v>486</v>
      </c>
      <c r="F452" s="117" t="s">
        <v>184</v>
      </c>
      <c r="G452" s="111">
        <v>6.7</v>
      </c>
      <c r="H452" s="111">
        <v>94.3</v>
      </c>
      <c r="I452" s="111">
        <v>6.2</v>
      </c>
    </row>
    <row r="453" spans="1:9" ht="31.5" x14ac:dyDescent="0.25">
      <c r="A453" s="119" t="s">
        <v>519</v>
      </c>
      <c r="B453" s="120">
        <v>917</v>
      </c>
      <c r="C453" s="121">
        <v>1</v>
      </c>
      <c r="D453" s="121">
        <v>5</v>
      </c>
      <c r="E453" s="116" t="s">
        <v>520</v>
      </c>
      <c r="F453" s="117" t="s">
        <v>184</v>
      </c>
      <c r="G453" s="111">
        <v>6.7</v>
      </c>
      <c r="H453" s="111">
        <v>94.3</v>
      </c>
      <c r="I453" s="111">
        <v>6.2</v>
      </c>
    </row>
    <row r="454" spans="1:9" ht="63" x14ac:dyDescent="0.25">
      <c r="A454" s="119" t="s">
        <v>521</v>
      </c>
      <c r="B454" s="120">
        <v>917</v>
      </c>
      <c r="C454" s="121">
        <v>1</v>
      </c>
      <c r="D454" s="121">
        <v>5</v>
      </c>
      <c r="E454" s="116" t="s">
        <v>522</v>
      </c>
      <c r="F454" s="117" t="s">
        <v>184</v>
      </c>
      <c r="G454" s="111">
        <v>6.7</v>
      </c>
      <c r="H454" s="111">
        <v>94.3</v>
      </c>
      <c r="I454" s="111">
        <v>6.2</v>
      </c>
    </row>
    <row r="455" spans="1:9" ht="31.5" x14ac:dyDescent="0.25">
      <c r="A455" s="119" t="s">
        <v>191</v>
      </c>
      <c r="B455" s="120">
        <v>917</v>
      </c>
      <c r="C455" s="121">
        <v>1</v>
      </c>
      <c r="D455" s="121">
        <v>5</v>
      </c>
      <c r="E455" s="116" t="s">
        <v>522</v>
      </c>
      <c r="F455" s="117" t="s">
        <v>192</v>
      </c>
      <c r="G455" s="111">
        <v>6.7</v>
      </c>
      <c r="H455" s="111">
        <v>94.3</v>
      </c>
      <c r="I455" s="111">
        <v>6.2</v>
      </c>
    </row>
    <row r="456" spans="1:9" ht="15.75" x14ac:dyDescent="0.25">
      <c r="A456" s="119" t="s">
        <v>716</v>
      </c>
      <c r="B456" s="120">
        <v>917</v>
      </c>
      <c r="C456" s="121">
        <v>1</v>
      </c>
      <c r="D456" s="121">
        <v>11</v>
      </c>
      <c r="E456" s="116" t="s">
        <v>184</v>
      </c>
      <c r="F456" s="117" t="s">
        <v>184</v>
      </c>
      <c r="G456" s="111">
        <v>300</v>
      </c>
      <c r="H456" s="111">
        <v>300</v>
      </c>
      <c r="I456" s="111">
        <v>300</v>
      </c>
    </row>
    <row r="457" spans="1:9" ht="15.75" x14ac:dyDescent="0.25">
      <c r="A457" s="119" t="s">
        <v>691</v>
      </c>
      <c r="B457" s="120">
        <v>917</v>
      </c>
      <c r="C457" s="121">
        <v>1</v>
      </c>
      <c r="D457" s="121">
        <v>11</v>
      </c>
      <c r="E457" s="116" t="s">
        <v>692</v>
      </c>
      <c r="F457" s="117" t="s">
        <v>184</v>
      </c>
      <c r="G457" s="111">
        <v>300</v>
      </c>
      <c r="H457" s="111">
        <v>300</v>
      </c>
      <c r="I457" s="111">
        <v>300</v>
      </c>
    </row>
    <row r="458" spans="1:9" ht="15.75" x14ac:dyDescent="0.25">
      <c r="A458" s="119" t="s">
        <v>712</v>
      </c>
      <c r="B458" s="120">
        <v>917</v>
      </c>
      <c r="C458" s="121">
        <v>1</v>
      </c>
      <c r="D458" s="121">
        <v>11</v>
      </c>
      <c r="E458" s="116" t="s">
        <v>713</v>
      </c>
      <c r="F458" s="117" t="s">
        <v>184</v>
      </c>
      <c r="G458" s="111">
        <v>300</v>
      </c>
      <c r="H458" s="111">
        <v>300</v>
      </c>
      <c r="I458" s="111">
        <v>300</v>
      </c>
    </row>
    <row r="459" spans="1:9" ht="47.25" x14ac:dyDescent="0.25">
      <c r="A459" s="119" t="s">
        <v>714</v>
      </c>
      <c r="B459" s="120">
        <v>917</v>
      </c>
      <c r="C459" s="121">
        <v>1</v>
      </c>
      <c r="D459" s="121">
        <v>11</v>
      </c>
      <c r="E459" s="116" t="s">
        <v>715</v>
      </c>
      <c r="F459" s="117" t="s">
        <v>184</v>
      </c>
      <c r="G459" s="111">
        <v>300</v>
      </c>
      <c r="H459" s="111">
        <v>300</v>
      </c>
      <c r="I459" s="111">
        <v>300</v>
      </c>
    </row>
    <row r="460" spans="1:9" ht="47.25" x14ac:dyDescent="0.25">
      <c r="A460" s="119" t="s">
        <v>714</v>
      </c>
      <c r="B460" s="120">
        <v>917</v>
      </c>
      <c r="C460" s="121">
        <v>1</v>
      </c>
      <c r="D460" s="121">
        <v>11</v>
      </c>
      <c r="E460" s="116" t="s">
        <v>715</v>
      </c>
      <c r="F460" s="117" t="s">
        <v>184</v>
      </c>
      <c r="G460" s="111">
        <v>300</v>
      </c>
      <c r="H460" s="111">
        <v>300</v>
      </c>
      <c r="I460" s="111">
        <v>300</v>
      </c>
    </row>
    <row r="461" spans="1:9" ht="15.75" x14ac:dyDescent="0.25">
      <c r="A461" s="119" t="s">
        <v>201</v>
      </c>
      <c r="B461" s="120">
        <v>917</v>
      </c>
      <c r="C461" s="121">
        <v>1</v>
      </c>
      <c r="D461" s="121">
        <v>11</v>
      </c>
      <c r="E461" s="116" t="s">
        <v>715</v>
      </c>
      <c r="F461" s="117" t="s">
        <v>202</v>
      </c>
      <c r="G461" s="111">
        <v>300</v>
      </c>
      <c r="H461" s="111">
        <v>300</v>
      </c>
      <c r="I461" s="111">
        <v>300</v>
      </c>
    </row>
    <row r="462" spans="1:9" ht="15.75" x14ac:dyDescent="0.25">
      <c r="A462" s="119" t="s">
        <v>348</v>
      </c>
      <c r="B462" s="120">
        <v>917</v>
      </c>
      <c r="C462" s="121">
        <v>1</v>
      </c>
      <c r="D462" s="121">
        <v>13</v>
      </c>
      <c r="E462" s="116" t="s">
        <v>184</v>
      </c>
      <c r="F462" s="117" t="s">
        <v>184</v>
      </c>
      <c r="G462" s="111">
        <v>3438.1</v>
      </c>
      <c r="H462" s="111">
        <v>2844</v>
      </c>
      <c r="I462" s="111">
        <v>2970.2</v>
      </c>
    </row>
    <row r="463" spans="1:9" ht="63" x14ac:dyDescent="0.25">
      <c r="A463" s="119" t="s">
        <v>340</v>
      </c>
      <c r="B463" s="120">
        <v>917</v>
      </c>
      <c r="C463" s="121">
        <v>1</v>
      </c>
      <c r="D463" s="121">
        <v>13</v>
      </c>
      <c r="E463" s="116" t="s">
        <v>341</v>
      </c>
      <c r="F463" s="117" t="s">
        <v>184</v>
      </c>
      <c r="G463" s="111">
        <v>448.3</v>
      </c>
      <c r="H463" s="111">
        <v>454.5</v>
      </c>
      <c r="I463" s="111">
        <v>454.5</v>
      </c>
    </row>
    <row r="464" spans="1:9" ht="47.25" x14ac:dyDescent="0.25">
      <c r="A464" s="119" t="s">
        <v>342</v>
      </c>
      <c r="B464" s="120">
        <v>917</v>
      </c>
      <c r="C464" s="121">
        <v>1</v>
      </c>
      <c r="D464" s="121">
        <v>13</v>
      </c>
      <c r="E464" s="116" t="s">
        <v>343</v>
      </c>
      <c r="F464" s="117" t="s">
        <v>184</v>
      </c>
      <c r="G464" s="111">
        <v>448.3</v>
      </c>
      <c r="H464" s="111">
        <v>454.5</v>
      </c>
      <c r="I464" s="111">
        <v>454.5</v>
      </c>
    </row>
    <row r="465" spans="1:9" ht="66" customHeight="1" x14ac:dyDescent="0.25">
      <c r="A465" s="119" t="s">
        <v>353</v>
      </c>
      <c r="B465" s="120">
        <v>917</v>
      </c>
      <c r="C465" s="121">
        <v>1</v>
      </c>
      <c r="D465" s="121">
        <v>13</v>
      </c>
      <c r="E465" s="116" t="s">
        <v>354</v>
      </c>
      <c r="F465" s="117" t="s">
        <v>184</v>
      </c>
      <c r="G465" s="111">
        <v>103.5</v>
      </c>
      <c r="H465" s="111">
        <v>109.7</v>
      </c>
      <c r="I465" s="111">
        <v>109.7</v>
      </c>
    </row>
    <row r="466" spans="1:9" ht="47.25" x14ac:dyDescent="0.25">
      <c r="A466" s="119" t="s">
        <v>355</v>
      </c>
      <c r="B466" s="120">
        <v>917</v>
      </c>
      <c r="C466" s="121">
        <v>1</v>
      </c>
      <c r="D466" s="121">
        <v>13</v>
      </c>
      <c r="E466" s="116" t="s">
        <v>356</v>
      </c>
      <c r="F466" s="117" t="s">
        <v>184</v>
      </c>
      <c r="G466" s="111">
        <v>103.5</v>
      </c>
      <c r="H466" s="111">
        <v>109.7</v>
      </c>
      <c r="I466" s="111">
        <v>109.7</v>
      </c>
    </row>
    <row r="467" spans="1:9" ht="31.5" x14ac:dyDescent="0.25">
      <c r="A467" s="119" t="s">
        <v>191</v>
      </c>
      <c r="B467" s="120">
        <v>917</v>
      </c>
      <c r="C467" s="121">
        <v>1</v>
      </c>
      <c r="D467" s="121">
        <v>13</v>
      </c>
      <c r="E467" s="116" t="s">
        <v>356</v>
      </c>
      <c r="F467" s="117" t="s">
        <v>192</v>
      </c>
      <c r="G467" s="111">
        <v>0</v>
      </c>
      <c r="H467" s="111">
        <v>6.2</v>
      </c>
      <c r="I467" s="111">
        <v>6.2</v>
      </c>
    </row>
    <row r="468" spans="1:9" ht="31.5" x14ac:dyDescent="0.25">
      <c r="A468" s="119" t="s">
        <v>207</v>
      </c>
      <c r="B468" s="120">
        <v>917</v>
      </c>
      <c r="C468" s="121">
        <v>1</v>
      </c>
      <c r="D468" s="121">
        <v>13</v>
      </c>
      <c r="E468" s="116" t="s">
        <v>356</v>
      </c>
      <c r="F468" s="117" t="s">
        <v>208</v>
      </c>
      <c r="G468" s="111">
        <v>103.5</v>
      </c>
      <c r="H468" s="111">
        <v>103.5</v>
      </c>
      <c r="I468" s="111">
        <v>103.5</v>
      </c>
    </row>
    <row r="469" spans="1:9" ht="63" x14ac:dyDescent="0.25">
      <c r="A469" s="119" t="s">
        <v>357</v>
      </c>
      <c r="B469" s="120">
        <v>917</v>
      </c>
      <c r="C469" s="121">
        <v>1</v>
      </c>
      <c r="D469" s="121">
        <v>13</v>
      </c>
      <c r="E469" s="116" t="s">
        <v>358</v>
      </c>
      <c r="F469" s="117" t="s">
        <v>184</v>
      </c>
      <c r="G469" s="111">
        <v>344.8</v>
      </c>
      <c r="H469" s="111">
        <v>344.8</v>
      </c>
      <c r="I469" s="111">
        <v>344.8</v>
      </c>
    </row>
    <row r="470" spans="1:9" ht="66.75" customHeight="1" x14ac:dyDescent="0.25">
      <c r="A470" s="119" t="s">
        <v>359</v>
      </c>
      <c r="B470" s="120">
        <v>917</v>
      </c>
      <c r="C470" s="121">
        <v>1</v>
      </c>
      <c r="D470" s="121">
        <v>13</v>
      </c>
      <c r="E470" s="116" t="s">
        <v>360</v>
      </c>
      <c r="F470" s="117" t="s">
        <v>184</v>
      </c>
      <c r="G470" s="111">
        <v>344.8</v>
      </c>
      <c r="H470" s="111">
        <v>344.8</v>
      </c>
      <c r="I470" s="111">
        <v>344.8</v>
      </c>
    </row>
    <row r="471" spans="1:9" ht="31.5" x14ac:dyDescent="0.25">
      <c r="A471" s="119" t="s">
        <v>207</v>
      </c>
      <c r="B471" s="120">
        <v>917</v>
      </c>
      <c r="C471" s="121">
        <v>1</v>
      </c>
      <c r="D471" s="121">
        <v>13</v>
      </c>
      <c r="E471" s="116" t="s">
        <v>360</v>
      </c>
      <c r="F471" s="117" t="s">
        <v>208</v>
      </c>
      <c r="G471" s="111">
        <v>344.8</v>
      </c>
      <c r="H471" s="111">
        <v>344.8</v>
      </c>
      <c r="I471" s="111">
        <v>344.8</v>
      </c>
    </row>
    <row r="472" spans="1:9" ht="47.25" x14ac:dyDescent="0.25">
      <c r="A472" s="119" t="s">
        <v>483</v>
      </c>
      <c r="B472" s="120">
        <v>917</v>
      </c>
      <c r="C472" s="121">
        <v>1</v>
      </c>
      <c r="D472" s="121">
        <v>13</v>
      </c>
      <c r="E472" s="116" t="s">
        <v>484</v>
      </c>
      <c r="F472" s="117" t="s">
        <v>184</v>
      </c>
      <c r="G472" s="111">
        <v>2234.8000000000002</v>
      </c>
      <c r="H472" s="111">
        <v>2284.5</v>
      </c>
      <c r="I472" s="111">
        <v>2410.6999999999998</v>
      </c>
    </row>
    <row r="473" spans="1:9" ht="31.5" x14ac:dyDescent="0.25">
      <c r="A473" s="119" t="s">
        <v>485</v>
      </c>
      <c r="B473" s="120">
        <v>917</v>
      </c>
      <c r="C473" s="121">
        <v>1</v>
      </c>
      <c r="D473" s="121">
        <v>13</v>
      </c>
      <c r="E473" s="116" t="s">
        <v>486</v>
      </c>
      <c r="F473" s="117" t="s">
        <v>184</v>
      </c>
      <c r="G473" s="111">
        <v>2224.8000000000002</v>
      </c>
      <c r="H473" s="111">
        <v>2274.5</v>
      </c>
      <c r="I473" s="111">
        <v>2400.6999999999998</v>
      </c>
    </row>
    <row r="474" spans="1:9" ht="63" x14ac:dyDescent="0.25">
      <c r="A474" s="119" t="s">
        <v>500</v>
      </c>
      <c r="B474" s="120">
        <v>917</v>
      </c>
      <c r="C474" s="121">
        <v>1</v>
      </c>
      <c r="D474" s="121">
        <v>13</v>
      </c>
      <c r="E474" s="116" t="s">
        <v>501</v>
      </c>
      <c r="F474" s="117" t="s">
        <v>184</v>
      </c>
      <c r="G474" s="111">
        <v>2040.3</v>
      </c>
      <c r="H474" s="111">
        <v>2190</v>
      </c>
      <c r="I474" s="111">
        <v>2316.1999999999998</v>
      </c>
    </row>
    <row r="475" spans="1:9" ht="94.5" x14ac:dyDescent="0.25">
      <c r="A475" s="119" t="s">
        <v>502</v>
      </c>
      <c r="B475" s="120">
        <v>917</v>
      </c>
      <c r="C475" s="121">
        <v>1</v>
      </c>
      <c r="D475" s="121">
        <v>13</v>
      </c>
      <c r="E475" s="116" t="s">
        <v>503</v>
      </c>
      <c r="F475" s="117" t="s">
        <v>184</v>
      </c>
      <c r="G475" s="111">
        <v>2037.3</v>
      </c>
      <c r="H475" s="111">
        <v>2181</v>
      </c>
      <c r="I475" s="111">
        <v>2313.1999999999998</v>
      </c>
    </row>
    <row r="476" spans="1:9" ht="31.5" x14ac:dyDescent="0.25">
      <c r="A476" s="119" t="s">
        <v>207</v>
      </c>
      <c r="B476" s="120">
        <v>917</v>
      </c>
      <c r="C476" s="121">
        <v>1</v>
      </c>
      <c r="D476" s="121">
        <v>13</v>
      </c>
      <c r="E476" s="116" t="s">
        <v>503</v>
      </c>
      <c r="F476" s="117" t="s">
        <v>208</v>
      </c>
      <c r="G476" s="111">
        <v>2037.3</v>
      </c>
      <c r="H476" s="111">
        <v>2181</v>
      </c>
      <c r="I476" s="111">
        <v>2313.1999999999998</v>
      </c>
    </row>
    <row r="477" spans="1:9" ht="47.25" x14ac:dyDescent="0.25">
      <c r="A477" s="119" t="s">
        <v>504</v>
      </c>
      <c r="B477" s="120">
        <v>917</v>
      </c>
      <c r="C477" s="121">
        <v>1</v>
      </c>
      <c r="D477" s="121">
        <v>13</v>
      </c>
      <c r="E477" s="116" t="s">
        <v>505</v>
      </c>
      <c r="F477" s="117" t="s">
        <v>184</v>
      </c>
      <c r="G477" s="111">
        <v>3</v>
      </c>
      <c r="H477" s="111">
        <v>9</v>
      </c>
      <c r="I477" s="111">
        <v>3</v>
      </c>
    </row>
    <row r="478" spans="1:9" ht="31.5" x14ac:dyDescent="0.25">
      <c r="A478" s="119" t="s">
        <v>207</v>
      </c>
      <c r="B478" s="120">
        <v>917</v>
      </c>
      <c r="C478" s="121">
        <v>1</v>
      </c>
      <c r="D478" s="121">
        <v>13</v>
      </c>
      <c r="E478" s="116" t="s">
        <v>505</v>
      </c>
      <c r="F478" s="117" t="s">
        <v>208</v>
      </c>
      <c r="G478" s="111">
        <v>3</v>
      </c>
      <c r="H478" s="111">
        <v>9</v>
      </c>
      <c r="I478" s="111">
        <v>3</v>
      </c>
    </row>
    <row r="479" spans="1:9" ht="15.75" x14ac:dyDescent="0.25">
      <c r="A479" s="119" t="s">
        <v>506</v>
      </c>
      <c r="B479" s="120">
        <v>917</v>
      </c>
      <c r="C479" s="121">
        <v>1</v>
      </c>
      <c r="D479" s="121">
        <v>13</v>
      </c>
      <c r="E479" s="116" t="s">
        <v>507</v>
      </c>
      <c r="F479" s="117" t="s">
        <v>184</v>
      </c>
      <c r="G479" s="111">
        <v>184.5</v>
      </c>
      <c r="H479" s="111">
        <v>84.5</v>
      </c>
      <c r="I479" s="111">
        <v>84.5</v>
      </c>
    </row>
    <row r="480" spans="1:9" ht="63" x14ac:dyDescent="0.25">
      <c r="A480" s="119" t="s">
        <v>508</v>
      </c>
      <c r="B480" s="120">
        <v>917</v>
      </c>
      <c r="C480" s="121">
        <v>1</v>
      </c>
      <c r="D480" s="121">
        <v>13</v>
      </c>
      <c r="E480" s="116" t="s">
        <v>509</v>
      </c>
      <c r="F480" s="117" t="s">
        <v>184</v>
      </c>
      <c r="G480" s="111">
        <v>184.5</v>
      </c>
      <c r="H480" s="111">
        <v>84.5</v>
      </c>
      <c r="I480" s="111">
        <v>84.5</v>
      </c>
    </row>
    <row r="481" spans="1:9" ht="15.75" x14ac:dyDescent="0.25">
      <c r="A481" s="119" t="s">
        <v>201</v>
      </c>
      <c r="B481" s="120">
        <v>917</v>
      </c>
      <c r="C481" s="121">
        <v>1</v>
      </c>
      <c r="D481" s="121">
        <v>13</v>
      </c>
      <c r="E481" s="116" t="s">
        <v>509</v>
      </c>
      <c r="F481" s="117" t="s">
        <v>202</v>
      </c>
      <c r="G481" s="111">
        <v>184.5</v>
      </c>
      <c r="H481" s="111">
        <v>84.5</v>
      </c>
      <c r="I481" s="111">
        <v>84.5</v>
      </c>
    </row>
    <row r="482" spans="1:9" ht="31.5" x14ac:dyDescent="0.25">
      <c r="A482" s="119" t="s">
        <v>534</v>
      </c>
      <c r="B482" s="120">
        <v>917</v>
      </c>
      <c r="C482" s="121">
        <v>1</v>
      </c>
      <c r="D482" s="121">
        <v>13</v>
      </c>
      <c r="E482" s="116" t="s">
        <v>535</v>
      </c>
      <c r="F482" s="117" t="s">
        <v>184</v>
      </c>
      <c r="G482" s="111">
        <v>10</v>
      </c>
      <c r="H482" s="111">
        <v>10</v>
      </c>
      <c r="I482" s="111">
        <v>10</v>
      </c>
    </row>
    <row r="483" spans="1:9" ht="63" x14ac:dyDescent="0.25">
      <c r="A483" s="119" t="s">
        <v>536</v>
      </c>
      <c r="B483" s="120">
        <v>917</v>
      </c>
      <c r="C483" s="121">
        <v>1</v>
      </c>
      <c r="D483" s="121">
        <v>13</v>
      </c>
      <c r="E483" s="116" t="s">
        <v>537</v>
      </c>
      <c r="F483" s="117" t="s">
        <v>184</v>
      </c>
      <c r="G483" s="111">
        <v>10</v>
      </c>
      <c r="H483" s="111">
        <v>10</v>
      </c>
      <c r="I483" s="111">
        <v>10</v>
      </c>
    </row>
    <row r="484" spans="1:9" ht="31.5" x14ac:dyDescent="0.25">
      <c r="A484" s="119" t="s">
        <v>538</v>
      </c>
      <c r="B484" s="120">
        <v>917</v>
      </c>
      <c r="C484" s="121">
        <v>1</v>
      </c>
      <c r="D484" s="121">
        <v>13</v>
      </c>
      <c r="E484" s="116" t="s">
        <v>539</v>
      </c>
      <c r="F484" s="117" t="s">
        <v>184</v>
      </c>
      <c r="G484" s="111">
        <v>10</v>
      </c>
      <c r="H484" s="111">
        <v>10</v>
      </c>
      <c r="I484" s="111">
        <v>10</v>
      </c>
    </row>
    <row r="485" spans="1:9" ht="31.5" x14ac:dyDescent="0.25">
      <c r="A485" s="119" t="s">
        <v>191</v>
      </c>
      <c r="B485" s="120">
        <v>917</v>
      </c>
      <c r="C485" s="121">
        <v>1</v>
      </c>
      <c r="D485" s="121">
        <v>13</v>
      </c>
      <c r="E485" s="116" t="s">
        <v>539</v>
      </c>
      <c r="F485" s="117" t="s">
        <v>192</v>
      </c>
      <c r="G485" s="111">
        <v>10</v>
      </c>
      <c r="H485" s="111">
        <v>10</v>
      </c>
      <c r="I485" s="111">
        <v>10</v>
      </c>
    </row>
    <row r="486" spans="1:9" ht="47.25" x14ac:dyDescent="0.25">
      <c r="A486" s="119" t="s">
        <v>540</v>
      </c>
      <c r="B486" s="120">
        <v>917</v>
      </c>
      <c r="C486" s="121">
        <v>1</v>
      </c>
      <c r="D486" s="121">
        <v>13</v>
      </c>
      <c r="E486" s="116" t="s">
        <v>541</v>
      </c>
      <c r="F486" s="117" t="s">
        <v>184</v>
      </c>
      <c r="G486" s="111">
        <v>105</v>
      </c>
      <c r="H486" s="111">
        <v>105</v>
      </c>
      <c r="I486" s="111">
        <v>105</v>
      </c>
    </row>
    <row r="487" spans="1:9" ht="47.25" x14ac:dyDescent="0.25">
      <c r="A487" s="119" t="s">
        <v>559</v>
      </c>
      <c r="B487" s="120">
        <v>917</v>
      </c>
      <c r="C487" s="121">
        <v>1</v>
      </c>
      <c r="D487" s="121">
        <v>13</v>
      </c>
      <c r="E487" s="116" t="s">
        <v>560</v>
      </c>
      <c r="F487" s="117" t="s">
        <v>184</v>
      </c>
      <c r="G487" s="111">
        <v>35</v>
      </c>
      <c r="H487" s="111">
        <v>35</v>
      </c>
      <c r="I487" s="111">
        <v>35</v>
      </c>
    </row>
    <row r="488" spans="1:9" ht="78.75" x14ac:dyDescent="0.25">
      <c r="A488" s="119" t="s">
        <v>561</v>
      </c>
      <c r="B488" s="120">
        <v>917</v>
      </c>
      <c r="C488" s="121">
        <v>1</v>
      </c>
      <c r="D488" s="121">
        <v>13</v>
      </c>
      <c r="E488" s="116" t="s">
        <v>562</v>
      </c>
      <c r="F488" s="117" t="s">
        <v>184</v>
      </c>
      <c r="G488" s="111">
        <v>35</v>
      </c>
      <c r="H488" s="111">
        <v>35</v>
      </c>
      <c r="I488" s="111">
        <v>35</v>
      </c>
    </row>
    <row r="489" spans="1:9" ht="31.5" x14ac:dyDescent="0.25">
      <c r="A489" s="119" t="s">
        <v>563</v>
      </c>
      <c r="B489" s="120">
        <v>917</v>
      </c>
      <c r="C489" s="121">
        <v>1</v>
      </c>
      <c r="D489" s="121">
        <v>13</v>
      </c>
      <c r="E489" s="116" t="s">
        <v>564</v>
      </c>
      <c r="F489" s="117" t="s">
        <v>184</v>
      </c>
      <c r="G489" s="111">
        <v>30</v>
      </c>
      <c r="H489" s="111">
        <v>30</v>
      </c>
      <c r="I489" s="111">
        <v>30</v>
      </c>
    </row>
    <row r="490" spans="1:9" ht="31.5" x14ac:dyDescent="0.25">
      <c r="A490" s="119" t="s">
        <v>191</v>
      </c>
      <c r="B490" s="120">
        <v>917</v>
      </c>
      <c r="C490" s="121">
        <v>1</v>
      </c>
      <c r="D490" s="121">
        <v>13</v>
      </c>
      <c r="E490" s="116" t="s">
        <v>564</v>
      </c>
      <c r="F490" s="117" t="s">
        <v>192</v>
      </c>
      <c r="G490" s="111">
        <v>30</v>
      </c>
      <c r="H490" s="111">
        <v>30</v>
      </c>
      <c r="I490" s="111">
        <v>30</v>
      </c>
    </row>
    <row r="491" spans="1:9" ht="31.5" x14ac:dyDescent="0.25">
      <c r="A491" s="119" t="s">
        <v>565</v>
      </c>
      <c r="B491" s="120">
        <v>917</v>
      </c>
      <c r="C491" s="121">
        <v>1</v>
      </c>
      <c r="D491" s="121">
        <v>13</v>
      </c>
      <c r="E491" s="116" t="s">
        <v>566</v>
      </c>
      <c r="F491" s="117" t="s">
        <v>184</v>
      </c>
      <c r="G491" s="111">
        <v>5</v>
      </c>
      <c r="H491" s="111">
        <v>5</v>
      </c>
      <c r="I491" s="111">
        <v>5</v>
      </c>
    </row>
    <row r="492" spans="1:9" ht="31.5" x14ac:dyDescent="0.25">
      <c r="A492" s="119" t="s">
        <v>191</v>
      </c>
      <c r="B492" s="120">
        <v>917</v>
      </c>
      <c r="C492" s="121">
        <v>1</v>
      </c>
      <c r="D492" s="121">
        <v>13</v>
      </c>
      <c r="E492" s="116" t="s">
        <v>566</v>
      </c>
      <c r="F492" s="117" t="s">
        <v>192</v>
      </c>
      <c r="G492" s="111">
        <v>5</v>
      </c>
      <c r="H492" s="111">
        <v>5</v>
      </c>
      <c r="I492" s="111">
        <v>5</v>
      </c>
    </row>
    <row r="493" spans="1:9" ht="47.25" x14ac:dyDescent="0.25">
      <c r="A493" s="119" t="s">
        <v>567</v>
      </c>
      <c r="B493" s="120">
        <v>917</v>
      </c>
      <c r="C493" s="121">
        <v>1</v>
      </c>
      <c r="D493" s="121">
        <v>13</v>
      </c>
      <c r="E493" s="116" t="s">
        <v>568</v>
      </c>
      <c r="F493" s="117" t="s">
        <v>184</v>
      </c>
      <c r="G493" s="111">
        <v>70</v>
      </c>
      <c r="H493" s="111">
        <v>70</v>
      </c>
      <c r="I493" s="111">
        <v>70</v>
      </c>
    </row>
    <row r="494" spans="1:9" ht="63" x14ac:dyDescent="0.25">
      <c r="A494" s="119" t="s">
        <v>569</v>
      </c>
      <c r="B494" s="120">
        <v>917</v>
      </c>
      <c r="C494" s="121">
        <v>1</v>
      </c>
      <c r="D494" s="121">
        <v>13</v>
      </c>
      <c r="E494" s="116" t="s">
        <v>570</v>
      </c>
      <c r="F494" s="117" t="s">
        <v>184</v>
      </c>
      <c r="G494" s="111">
        <v>70</v>
      </c>
      <c r="H494" s="111">
        <v>70</v>
      </c>
      <c r="I494" s="111">
        <v>70</v>
      </c>
    </row>
    <row r="495" spans="1:9" ht="47.25" x14ac:dyDescent="0.25">
      <c r="A495" s="119" t="s">
        <v>571</v>
      </c>
      <c r="B495" s="120">
        <v>917</v>
      </c>
      <c r="C495" s="121">
        <v>1</v>
      </c>
      <c r="D495" s="121">
        <v>13</v>
      </c>
      <c r="E495" s="116" t="s">
        <v>572</v>
      </c>
      <c r="F495" s="117" t="s">
        <v>184</v>
      </c>
      <c r="G495" s="111">
        <v>25</v>
      </c>
      <c r="H495" s="111">
        <v>25</v>
      </c>
      <c r="I495" s="111">
        <v>25</v>
      </c>
    </row>
    <row r="496" spans="1:9" ht="31.5" x14ac:dyDescent="0.25">
      <c r="A496" s="119" t="s">
        <v>191</v>
      </c>
      <c r="B496" s="120">
        <v>917</v>
      </c>
      <c r="C496" s="121">
        <v>1</v>
      </c>
      <c r="D496" s="121">
        <v>13</v>
      </c>
      <c r="E496" s="116" t="s">
        <v>572</v>
      </c>
      <c r="F496" s="117" t="s">
        <v>192</v>
      </c>
      <c r="G496" s="111">
        <v>25</v>
      </c>
      <c r="H496" s="111">
        <v>25</v>
      </c>
      <c r="I496" s="111">
        <v>25</v>
      </c>
    </row>
    <row r="497" spans="1:9" ht="47.25" x14ac:dyDescent="0.25">
      <c r="A497" s="119" t="s">
        <v>573</v>
      </c>
      <c r="B497" s="120">
        <v>917</v>
      </c>
      <c r="C497" s="121">
        <v>1</v>
      </c>
      <c r="D497" s="121">
        <v>13</v>
      </c>
      <c r="E497" s="116" t="s">
        <v>574</v>
      </c>
      <c r="F497" s="117" t="s">
        <v>184</v>
      </c>
      <c r="G497" s="111">
        <v>15</v>
      </c>
      <c r="H497" s="111">
        <v>15</v>
      </c>
      <c r="I497" s="111">
        <v>15</v>
      </c>
    </row>
    <row r="498" spans="1:9" ht="31.5" x14ac:dyDescent="0.25">
      <c r="A498" s="119" t="s">
        <v>191</v>
      </c>
      <c r="B498" s="120">
        <v>917</v>
      </c>
      <c r="C498" s="121">
        <v>1</v>
      </c>
      <c r="D498" s="121">
        <v>13</v>
      </c>
      <c r="E498" s="116" t="s">
        <v>574</v>
      </c>
      <c r="F498" s="117" t="s">
        <v>192</v>
      </c>
      <c r="G498" s="111">
        <v>15</v>
      </c>
      <c r="H498" s="111">
        <v>15</v>
      </c>
      <c r="I498" s="111">
        <v>15</v>
      </c>
    </row>
    <row r="499" spans="1:9" ht="94.5" x14ac:dyDescent="0.25">
      <c r="A499" s="119" t="s">
        <v>575</v>
      </c>
      <c r="B499" s="120">
        <v>917</v>
      </c>
      <c r="C499" s="121">
        <v>1</v>
      </c>
      <c r="D499" s="121">
        <v>13</v>
      </c>
      <c r="E499" s="116" t="s">
        <v>576</v>
      </c>
      <c r="F499" s="117" t="s">
        <v>184</v>
      </c>
      <c r="G499" s="111">
        <v>5</v>
      </c>
      <c r="H499" s="111">
        <v>5</v>
      </c>
      <c r="I499" s="111">
        <v>5</v>
      </c>
    </row>
    <row r="500" spans="1:9" ht="31.5" x14ac:dyDescent="0.25">
      <c r="A500" s="119" t="s">
        <v>191</v>
      </c>
      <c r="B500" s="120">
        <v>917</v>
      </c>
      <c r="C500" s="121">
        <v>1</v>
      </c>
      <c r="D500" s="121">
        <v>13</v>
      </c>
      <c r="E500" s="116" t="s">
        <v>576</v>
      </c>
      <c r="F500" s="117" t="s">
        <v>192</v>
      </c>
      <c r="G500" s="111">
        <v>5</v>
      </c>
      <c r="H500" s="111">
        <v>5</v>
      </c>
      <c r="I500" s="111">
        <v>5</v>
      </c>
    </row>
    <row r="501" spans="1:9" ht="63" x14ac:dyDescent="0.25">
      <c r="A501" s="119" t="s">
        <v>577</v>
      </c>
      <c r="B501" s="120">
        <v>917</v>
      </c>
      <c r="C501" s="121">
        <v>1</v>
      </c>
      <c r="D501" s="121">
        <v>13</v>
      </c>
      <c r="E501" s="116" t="s">
        <v>578</v>
      </c>
      <c r="F501" s="117" t="s">
        <v>184</v>
      </c>
      <c r="G501" s="111">
        <v>10</v>
      </c>
      <c r="H501" s="111">
        <v>10</v>
      </c>
      <c r="I501" s="111">
        <v>10</v>
      </c>
    </row>
    <row r="502" spans="1:9" ht="31.5" x14ac:dyDescent="0.25">
      <c r="A502" s="119" t="s">
        <v>191</v>
      </c>
      <c r="B502" s="120">
        <v>917</v>
      </c>
      <c r="C502" s="121">
        <v>1</v>
      </c>
      <c r="D502" s="121">
        <v>13</v>
      </c>
      <c r="E502" s="116" t="s">
        <v>578</v>
      </c>
      <c r="F502" s="117" t="s">
        <v>192</v>
      </c>
      <c r="G502" s="111">
        <v>10</v>
      </c>
      <c r="H502" s="111">
        <v>10</v>
      </c>
      <c r="I502" s="111">
        <v>10</v>
      </c>
    </row>
    <row r="503" spans="1:9" ht="78.75" x14ac:dyDescent="0.25">
      <c r="A503" s="119" t="s">
        <v>579</v>
      </c>
      <c r="B503" s="120">
        <v>917</v>
      </c>
      <c r="C503" s="121">
        <v>1</v>
      </c>
      <c r="D503" s="121">
        <v>13</v>
      </c>
      <c r="E503" s="116" t="s">
        <v>580</v>
      </c>
      <c r="F503" s="117" t="s">
        <v>184</v>
      </c>
      <c r="G503" s="111">
        <v>15</v>
      </c>
      <c r="H503" s="111">
        <v>15</v>
      </c>
      <c r="I503" s="111">
        <v>15</v>
      </c>
    </row>
    <row r="504" spans="1:9" ht="31.5" x14ac:dyDescent="0.25">
      <c r="A504" s="119" t="s">
        <v>191</v>
      </c>
      <c r="B504" s="120">
        <v>917</v>
      </c>
      <c r="C504" s="121">
        <v>1</v>
      </c>
      <c r="D504" s="121">
        <v>13</v>
      </c>
      <c r="E504" s="116" t="s">
        <v>580</v>
      </c>
      <c r="F504" s="117" t="s">
        <v>192</v>
      </c>
      <c r="G504" s="111">
        <v>15</v>
      </c>
      <c r="H504" s="111">
        <v>15</v>
      </c>
      <c r="I504" s="111">
        <v>15</v>
      </c>
    </row>
    <row r="505" spans="1:9" ht="15.75" x14ac:dyDescent="0.25">
      <c r="A505" s="119" t="s">
        <v>691</v>
      </c>
      <c r="B505" s="120">
        <v>917</v>
      </c>
      <c r="C505" s="121">
        <v>1</v>
      </c>
      <c r="D505" s="121">
        <v>13</v>
      </c>
      <c r="E505" s="116" t="s">
        <v>692</v>
      </c>
      <c r="F505" s="117" t="s">
        <v>184</v>
      </c>
      <c r="G505" s="111">
        <v>650</v>
      </c>
      <c r="H505" s="111">
        <v>0</v>
      </c>
      <c r="I505" s="111">
        <v>0</v>
      </c>
    </row>
    <row r="506" spans="1:9" ht="47.25" x14ac:dyDescent="0.25">
      <c r="A506" s="119" t="s">
        <v>722</v>
      </c>
      <c r="B506" s="120">
        <v>917</v>
      </c>
      <c r="C506" s="121">
        <v>1</v>
      </c>
      <c r="D506" s="121">
        <v>13</v>
      </c>
      <c r="E506" s="116" t="s">
        <v>723</v>
      </c>
      <c r="F506" s="117" t="s">
        <v>184</v>
      </c>
      <c r="G506" s="111">
        <v>600</v>
      </c>
      <c r="H506" s="111">
        <v>0</v>
      </c>
      <c r="I506" s="111">
        <v>0</v>
      </c>
    </row>
    <row r="507" spans="1:9" ht="30.75" customHeight="1" x14ac:dyDescent="0.25">
      <c r="A507" s="119" t="s">
        <v>728</v>
      </c>
      <c r="B507" s="120">
        <v>917</v>
      </c>
      <c r="C507" s="121">
        <v>1</v>
      </c>
      <c r="D507" s="121">
        <v>13</v>
      </c>
      <c r="E507" s="116" t="s">
        <v>761</v>
      </c>
      <c r="F507" s="117" t="s">
        <v>184</v>
      </c>
      <c r="G507" s="111">
        <v>600</v>
      </c>
      <c r="H507" s="111">
        <v>0</v>
      </c>
      <c r="I507" s="111">
        <v>0</v>
      </c>
    </row>
    <row r="508" spans="1:9" ht="64.5" customHeight="1" x14ac:dyDescent="0.25">
      <c r="A508" s="119" t="s">
        <v>729</v>
      </c>
      <c r="B508" s="120">
        <v>917</v>
      </c>
      <c r="C508" s="121">
        <v>1</v>
      </c>
      <c r="D508" s="121">
        <v>13</v>
      </c>
      <c r="E508" s="116" t="s">
        <v>762</v>
      </c>
      <c r="F508" s="117" t="s">
        <v>184</v>
      </c>
      <c r="G508" s="111">
        <v>600</v>
      </c>
      <c r="H508" s="111">
        <v>0</v>
      </c>
      <c r="I508" s="111">
        <v>0</v>
      </c>
    </row>
    <row r="509" spans="1:9" ht="31.5" x14ac:dyDescent="0.25">
      <c r="A509" s="119" t="s">
        <v>191</v>
      </c>
      <c r="B509" s="120">
        <v>917</v>
      </c>
      <c r="C509" s="121">
        <v>1</v>
      </c>
      <c r="D509" s="121">
        <v>13</v>
      </c>
      <c r="E509" s="116" t="s">
        <v>762</v>
      </c>
      <c r="F509" s="117" t="s">
        <v>192</v>
      </c>
      <c r="G509" s="111">
        <v>600</v>
      </c>
      <c r="H509" s="111">
        <v>0</v>
      </c>
      <c r="I509" s="111">
        <v>0</v>
      </c>
    </row>
    <row r="510" spans="1:9" ht="78.75" x14ac:dyDescent="0.25">
      <c r="A510" s="119" t="s">
        <v>795</v>
      </c>
      <c r="B510" s="120">
        <v>917</v>
      </c>
      <c r="C510" s="121">
        <v>1</v>
      </c>
      <c r="D510" s="121">
        <v>13</v>
      </c>
      <c r="E510" s="116" t="s">
        <v>796</v>
      </c>
      <c r="F510" s="117" t="s">
        <v>184</v>
      </c>
      <c r="G510" s="111">
        <v>50</v>
      </c>
      <c r="H510" s="111">
        <v>0</v>
      </c>
      <c r="I510" s="111">
        <v>0</v>
      </c>
    </row>
    <row r="511" spans="1:9" ht="94.5" x14ac:dyDescent="0.25">
      <c r="A511" s="119" t="s">
        <v>797</v>
      </c>
      <c r="B511" s="120">
        <v>917</v>
      </c>
      <c r="C511" s="121">
        <v>1</v>
      </c>
      <c r="D511" s="121">
        <v>13</v>
      </c>
      <c r="E511" s="116" t="s">
        <v>798</v>
      </c>
      <c r="F511" s="117" t="s">
        <v>184</v>
      </c>
      <c r="G511" s="111">
        <v>50</v>
      </c>
      <c r="H511" s="111">
        <v>0</v>
      </c>
      <c r="I511" s="111">
        <v>0</v>
      </c>
    </row>
    <row r="512" spans="1:9" ht="78.75" x14ac:dyDescent="0.25">
      <c r="A512" s="119" t="s">
        <v>808</v>
      </c>
      <c r="B512" s="120">
        <v>917</v>
      </c>
      <c r="C512" s="121">
        <v>1</v>
      </c>
      <c r="D512" s="121">
        <v>13</v>
      </c>
      <c r="E512" s="116" t="s">
        <v>799</v>
      </c>
      <c r="F512" s="117" t="s">
        <v>184</v>
      </c>
      <c r="G512" s="111">
        <v>50</v>
      </c>
      <c r="H512" s="111">
        <v>0</v>
      </c>
      <c r="I512" s="111">
        <v>0</v>
      </c>
    </row>
    <row r="513" spans="1:9" ht="15.75" x14ac:dyDescent="0.25">
      <c r="A513" s="119" t="s">
        <v>201</v>
      </c>
      <c r="B513" s="120">
        <v>917</v>
      </c>
      <c r="C513" s="121">
        <v>1</v>
      </c>
      <c r="D513" s="121">
        <v>13</v>
      </c>
      <c r="E513" s="116" t="s">
        <v>799</v>
      </c>
      <c r="F513" s="117" t="s">
        <v>202</v>
      </c>
      <c r="G513" s="111">
        <v>50</v>
      </c>
      <c r="H513" s="111">
        <v>0</v>
      </c>
      <c r="I513" s="111">
        <v>0</v>
      </c>
    </row>
    <row r="514" spans="1:9" ht="15.75" x14ac:dyDescent="0.25">
      <c r="A514" s="119" t="s">
        <v>745</v>
      </c>
      <c r="B514" s="120">
        <v>917</v>
      </c>
      <c r="C514" s="121">
        <v>2</v>
      </c>
      <c r="D514" s="121">
        <v>0</v>
      </c>
      <c r="E514" s="116" t="s">
        <v>184</v>
      </c>
      <c r="F514" s="117" t="s">
        <v>184</v>
      </c>
      <c r="G514" s="111">
        <v>155</v>
      </c>
      <c r="H514" s="111">
        <v>225</v>
      </c>
      <c r="I514" s="111">
        <v>40</v>
      </c>
    </row>
    <row r="515" spans="1:9" ht="15.75" x14ac:dyDescent="0.25">
      <c r="A515" s="119" t="s">
        <v>721</v>
      </c>
      <c r="B515" s="120">
        <v>917</v>
      </c>
      <c r="C515" s="121">
        <v>2</v>
      </c>
      <c r="D515" s="121">
        <v>4</v>
      </c>
      <c r="E515" s="116" t="s">
        <v>184</v>
      </c>
      <c r="F515" s="117" t="s">
        <v>184</v>
      </c>
      <c r="G515" s="111">
        <v>155</v>
      </c>
      <c r="H515" s="111">
        <v>225</v>
      </c>
      <c r="I515" s="111">
        <v>40</v>
      </c>
    </row>
    <row r="516" spans="1:9" ht="15.75" x14ac:dyDescent="0.25">
      <c r="A516" s="119" t="s">
        <v>691</v>
      </c>
      <c r="B516" s="120">
        <v>917</v>
      </c>
      <c r="C516" s="121">
        <v>2</v>
      </c>
      <c r="D516" s="121">
        <v>4</v>
      </c>
      <c r="E516" s="116" t="s">
        <v>692</v>
      </c>
      <c r="F516" s="117" t="s">
        <v>184</v>
      </c>
      <c r="G516" s="111">
        <v>155</v>
      </c>
      <c r="H516" s="111">
        <v>225</v>
      </c>
      <c r="I516" s="111">
        <v>40</v>
      </c>
    </row>
    <row r="517" spans="1:9" ht="31.5" x14ac:dyDescent="0.25">
      <c r="A517" s="119" t="s">
        <v>717</v>
      </c>
      <c r="B517" s="120">
        <v>917</v>
      </c>
      <c r="C517" s="121">
        <v>2</v>
      </c>
      <c r="D517" s="121">
        <v>4</v>
      </c>
      <c r="E517" s="116" t="s">
        <v>718</v>
      </c>
      <c r="F517" s="117" t="s">
        <v>184</v>
      </c>
      <c r="G517" s="111">
        <v>155</v>
      </c>
      <c r="H517" s="111">
        <v>225</v>
      </c>
      <c r="I517" s="111">
        <v>40</v>
      </c>
    </row>
    <row r="518" spans="1:9" ht="78.75" x14ac:dyDescent="0.25">
      <c r="A518" s="119" t="s">
        <v>719</v>
      </c>
      <c r="B518" s="120">
        <v>917</v>
      </c>
      <c r="C518" s="121">
        <v>2</v>
      </c>
      <c r="D518" s="121">
        <v>4</v>
      </c>
      <c r="E518" s="116" t="s">
        <v>720</v>
      </c>
      <c r="F518" s="117" t="s">
        <v>184</v>
      </c>
      <c r="G518" s="111">
        <v>155</v>
      </c>
      <c r="H518" s="111">
        <v>225</v>
      </c>
      <c r="I518" s="111">
        <v>40</v>
      </c>
    </row>
    <row r="519" spans="1:9" ht="78.75" x14ac:dyDescent="0.25">
      <c r="A519" s="119" t="s">
        <v>272</v>
      </c>
      <c r="B519" s="120">
        <v>917</v>
      </c>
      <c r="C519" s="121">
        <v>2</v>
      </c>
      <c r="D519" s="121">
        <v>4</v>
      </c>
      <c r="E519" s="116" t="s">
        <v>793</v>
      </c>
      <c r="F519" s="117" t="s">
        <v>184</v>
      </c>
      <c r="G519" s="111">
        <v>155</v>
      </c>
      <c r="H519" s="111">
        <v>225</v>
      </c>
      <c r="I519" s="111">
        <v>40</v>
      </c>
    </row>
    <row r="520" spans="1:9" ht="31.5" x14ac:dyDescent="0.25">
      <c r="A520" s="119" t="s">
        <v>191</v>
      </c>
      <c r="B520" s="120">
        <v>917</v>
      </c>
      <c r="C520" s="121">
        <v>2</v>
      </c>
      <c r="D520" s="121">
        <v>4</v>
      </c>
      <c r="E520" s="116" t="s">
        <v>793</v>
      </c>
      <c r="F520" s="117" t="s">
        <v>192</v>
      </c>
      <c r="G520" s="111">
        <v>155</v>
      </c>
      <c r="H520" s="111">
        <v>225</v>
      </c>
      <c r="I520" s="111">
        <v>40</v>
      </c>
    </row>
    <row r="521" spans="1:9" ht="15.75" x14ac:dyDescent="0.25">
      <c r="A521" s="119" t="s">
        <v>740</v>
      </c>
      <c r="B521" s="120">
        <v>917</v>
      </c>
      <c r="C521" s="121">
        <v>4</v>
      </c>
      <c r="D521" s="121">
        <v>0</v>
      </c>
      <c r="E521" s="116" t="s">
        <v>184</v>
      </c>
      <c r="F521" s="117" t="s">
        <v>184</v>
      </c>
      <c r="G521" s="111">
        <v>50</v>
      </c>
      <c r="H521" s="111">
        <v>50</v>
      </c>
      <c r="I521" s="111">
        <v>50</v>
      </c>
    </row>
    <row r="522" spans="1:9" ht="31.5" x14ac:dyDescent="0.25">
      <c r="A522" s="119" t="s">
        <v>460</v>
      </c>
      <c r="B522" s="120">
        <v>917</v>
      </c>
      <c r="C522" s="121">
        <v>4</v>
      </c>
      <c r="D522" s="121">
        <v>12</v>
      </c>
      <c r="E522" s="116" t="s">
        <v>184</v>
      </c>
      <c r="F522" s="117" t="s">
        <v>184</v>
      </c>
      <c r="G522" s="111">
        <v>50</v>
      </c>
      <c r="H522" s="111">
        <v>50</v>
      </c>
      <c r="I522" s="111">
        <v>50</v>
      </c>
    </row>
    <row r="523" spans="1:9" ht="63" x14ac:dyDescent="0.25">
      <c r="A523" s="119" t="s">
        <v>600</v>
      </c>
      <c r="B523" s="120">
        <v>917</v>
      </c>
      <c r="C523" s="121">
        <v>4</v>
      </c>
      <c r="D523" s="121">
        <v>12</v>
      </c>
      <c r="E523" s="116" t="s">
        <v>601</v>
      </c>
      <c r="F523" s="117" t="s">
        <v>184</v>
      </c>
      <c r="G523" s="111">
        <v>50</v>
      </c>
      <c r="H523" s="111">
        <v>50</v>
      </c>
      <c r="I523" s="111">
        <v>50</v>
      </c>
    </row>
    <row r="524" spans="1:9" ht="47.25" x14ac:dyDescent="0.25">
      <c r="A524" s="119" t="s">
        <v>639</v>
      </c>
      <c r="B524" s="120">
        <v>917</v>
      </c>
      <c r="C524" s="121">
        <v>4</v>
      </c>
      <c r="D524" s="121">
        <v>12</v>
      </c>
      <c r="E524" s="116" t="s">
        <v>640</v>
      </c>
      <c r="F524" s="117" t="s">
        <v>184</v>
      </c>
      <c r="G524" s="111">
        <v>50</v>
      </c>
      <c r="H524" s="111">
        <v>50</v>
      </c>
      <c r="I524" s="111">
        <v>50</v>
      </c>
    </row>
    <row r="525" spans="1:9" ht="47.25" x14ac:dyDescent="0.25">
      <c r="A525" s="119" t="s">
        <v>641</v>
      </c>
      <c r="B525" s="120">
        <v>917</v>
      </c>
      <c r="C525" s="121">
        <v>4</v>
      </c>
      <c r="D525" s="121">
        <v>12</v>
      </c>
      <c r="E525" s="116" t="s">
        <v>642</v>
      </c>
      <c r="F525" s="117" t="s">
        <v>184</v>
      </c>
      <c r="G525" s="111">
        <v>45</v>
      </c>
      <c r="H525" s="111">
        <v>45</v>
      </c>
      <c r="I525" s="111">
        <v>45</v>
      </c>
    </row>
    <row r="526" spans="1:9" ht="34.5" customHeight="1" x14ac:dyDescent="0.25">
      <c r="A526" s="119" t="s">
        <v>643</v>
      </c>
      <c r="B526" s="120">
        <v>917</v>
      </c>
      <c r="C526" s="121">
        <v>4</v>
      </c>
      <c r="D526" s="121">
        <v>12</v>
      </c>
      <c r="E526" s="116" t="s">
        <v>644</v>
      </c>
      <c r="F526" s="117" t="s">
        <v>184</v>
      </c>
      <c r="G526" s="111">
        <v>20</v>
      </c>
      <c r="H526" s="111">
        <v>20</v>
      </c>
      <c r="I526" s="111">
        <v>20</v>
      </c>
    </row>
    <row r="527" spans="1:9" ht="31.5" x14ac:dyDescent="0.25">
      <c r="A527" s="119" t="s">
        <v>191</v>
      </c>
      <c r="B527" s="120">
        <v>917</v>
      </c>
      <c r="C527" s="121">
        <v>4</v>
      </c>
      <c r="D527" s="121">
        <v>12</v>
      </c>
      <c r="E527" s="116" t="s">
        <v>644</v>
      </c>
      <c r="F527" s="117" t="s">
        <v>192</v>
      </c>
      <c r="G527" s="111">
        <v>20</v>
      </c>
      <c r="H527" s="111">
        <v>20</v>
      </c>
      <c r="I527" s="111">
        <v>20</v>
      </c>
    </row>
    <row r="528" spans="1:9" ht="31.5" x14ac:dyDescent="0.25">
      <c r="A528" s="119" t="s">
        <v>645</v>
      </c>
      <c r="B528" s="120">
        <v>917</v>
      </c>
      <c r="C528" s="121">
        <v>4</v>
      </c>
      <c r="D528" s="121">
        <v>12</v>
      </c>
      <c r="E528" s="116" t="s">
        <v>646</v>
      </c>
      <c r="F528" s="117" t="s">
        <v>184</v>
      </c>
      <c r="G528" s="111">
        <v>25</v>
      </c>
      <c r="H528" s="111">
        <v>25</v>
      </c>
      <c r="I528" s="111">
        <v>25</v>
      </c>
    </row>
    <row r="529" spans="1:9" ht="31.5" x14ac:dyDescent="0.25">
      <c r="A529" s="119" t="s">
        <v>191</v>
      </c>
      <c r="B529" s="120">
        <v>917</v>
      </c>
      <c r="C529" s="121">
        <v>4</v>
      </c>
      <c r="D529" s="121">
        <v>12</v>
      </c>
      <c r="E529" s="116" t="s">
        <v>646</v>
      </c>
      <c r="F529" s="117" t="s">
        <v>192</v>
      </c>
      <c r="G529" s="111">
        <v>25</v>
      </c>
      <c r="H529" s="111">
        <v>25</v>
      </c>
      <c r="I529" s="111">
        <v>25</v>
      </c>
    </row>
    <row r="530" spans="1:9" ht="63" x14ac:dyDescent="0.25">
      <c r="A530" s="119" t="s">
        <v>647</v>
      </c>
      <c r="B530" s="120">
        <v>917</v>
      </c>
      <c r="C530" s="121">
        <v>4</v>
      </c>
      <c r="D530" s="121">
        <v>12</v>
      </c>
      <c r="E530" s="116" t="s">
        <v>648</v>
      </c>
      <c r="F530" s="117" t="s">
        <v>184</v>
      </c>
      <c r="G530" s="111">
        <v>5</v>
      </c>
      <c r="H530" s="111">
        <v>5</v>
      </c>
      <c r="I530" s="111">
        <v>5</v>
      </c>
    </row>
    <row r="531" spans="1:9" ht="33" customHeight="1" x14ac:dyDescent="0.25">
      <c r="A531" s="119" t="s">
        <v>649</v>
      </c>
      <c r="B531" s="120">
        <v>917</v>
      </c>
      <c r="C531" s="121">
        <v>4</v>
      </c>
      <c r="D531" s="121">
        <v>12</v>
      </c>
      <c r="E531" s="116" t="s">
        <v>650</v>
      </c>
      <c r="F531" s="117" t="s">
        <v>184</v>
      </c>
      <c r="G531" s="111">
        <v>5</v>
      </c>
      <c r="H531" s="111">
        <v>5</v>
      </c>
      <c r="I531" s="111">
        <v>5</v>
      </c>
    </row>
    <row r="532" spans="1:9" ht="31.5" x14ac:dyDescent="0.25">
      <c r="A532" s="119" t="s">
        <v>191</v>
      </c>
      <c r="B532" s="120">
        <v>917</v>
      </c>
      <c r="C532" s="121">
        <v>4</v>
      </c>
      <c r="D532" s="121">
        <v>12</v>
      </c>
      <c r="E532" s="116" t="s">
        <v>650</v>
      </c>
      <c r="F532" s="117" t="s">
        <v>192</v>
      </c>
      <c r="G532" s="111">
        <v>5</v>
      </c>
      <c r="H532" s="111">
        <v>5</v>
      </c>
      <c r="I532" s="111">
        <v>5</v>
      </c>
    </row>
    <row r="533" spans="1:9" ht="15.75" x14ac:dyDescent="0.25">
      <c r="A533" s="119" t="s">
        <v>731</v>
      </c>
      <c r="B533" s="120">
        <v>917</v>
      </c>
      <c r="C533" s="121">
        <v>7</v>
      </c>
      <c r="D533" s="121">
        <v>0</v>
      </c>
      <c r="E533" s="116" t="s">
        <v>184</v>
      </c>
      <c r="F533" s="117" t="s">
        <v>184</v>
      </c>
      <c r="G533" s="111">
        <v>325</v>
      </c>
      <c r="H533" s="111">
        <v>307.89999999999998</v>
      </c>
      <c r="I533" s="111">
        <v>327</v>
      </c>
    </row>
    <row r="534" spans="1:9" ht="31.5" x14ac:dyDescent="0.25">
      <c r="A534" s="119" t="s">
        <v>198</v>
      </c>
      <c r="B534" s="120">
        <v>917</v>
      </c>
      <c r="C534" s="121">
        <v>7</v>
      </c>
      <c r="D534" s="121">
        <v>5</v>
      </c>
      <c r="E534" s="116" t="s">
        <v>184</v>
      </c>
      <c r="F534" s="117" t="s">
        <v>184</v>
      </c>
      <c r="G534" s="111">
        <v>75</v>
      </c>
      <c r="H534" s="111">
        <v>57.9</v>
      </c>
      <c r="I534" s="111">
        <v>77</v>
      </c>
    </row>
    <row r="535" spans="1:9" ht="47.25" x14ac:dyDescent="0.25">
      <c r="A535" s="119" t="s">
        <v>483</v>
      </c>
      <c r="B535" s="120">
        <v>917</v>
      </c>
      <c r="C535" s="121">
        <v>7</v>
      </c>
      <c r="D535" s="121">
        <v>5</v>
      </c>
      <c r="E535" s="116" t="s">
        <v>484</v>
      </c>
      <c r="F535" s="117" t="s">
        <v>184</v>
      </c>
      <c r="G535" s="111">
        <v>75</v>
      </c>
      <c r="H535" s="111">
        <v>57.9</v>
      </c>
      <c r="I535" s="111">
        <v>77</v>
      </c>
    </row>
    <row r="536" spans="1:9" ht="31.5" x14ac:dyDescent="0.25">
      <c r="A536" s="119" t="s">
        <v>485</v>
      </c>
      <c r="B536" s="120">
        <v>917</v>
      </c>
      <c r="C536" s="121">
        <v>7</v>
      </c>
      <c r="D536" s="121">
        <v>5</v>
      </c>
      <c r="E536" s="116" t="s">
        <v>486</v>
      </c>
      <c r="F536" s="117" t="s">
        <v>184</v>
      </c>
      <c r="G536" s="111">
        <v>75</v>
      </c>
      <c r="H536" s="111">
        <v>57.9</v>
      </c>
      <c r="I536" s="111">
        <v>77</v>
      </c>
    </row>
    <row r="537" spans="1:9" ht="63" x14ac:dyDescent="0.25">
      <c r="A537" s="119" t="s">
        <v>487</v>
      </c>
      <c r="B537" s="120">
        <v>917</v>
      </c>
      <c r="C537" s="121">
        <v>7</v>
      </c>
      <c r="D537" s="121">
        <v>5</v>
      </c>
      <c r="E537" s="116" t="s">
        <v>488</v>
      </c>
      <c r="F537" s="117" t="s">
        <v>184</v>
      </c>
      <c r="G537" s="111">
        <v>70</v>
      </c>
      <c r="H537" s="111">
        <v>52.6</v>
      </c>
      <c r="I537" s="111">
        <v>77</v>
      </c>
    </row>
    <row r="538" spans="1:9" ht="47.25" x14ac:dyDescent="0.25">
      <c r="A538" s="119" t="s">
        <v>489</v>
      </c>
      <c r="B538" s="120">
        <v>917</v>
      </c>
      <c r="C538" s="121">
        <v>7</v>
      </c>
      <c r="D538" s="121">
        <v>5</v>
      </c>
      <c r="E538" s="116" t="s">
        <v>490</v>
      </c>
      <c r="F538" s="117" t="s">
        <v>184</v>
      </c>
      <c r="G538" s="111">
        <v>27.6</v>
      </c>
      <c r="H538" s="111">
        <v>0</v>
      </c>
      <c r="I538" s="111">
        <v>0</v>
      </c>
    </row>
    <row r="539" spans="1:9" ht="31.5" x14ac:dyDescent="0.25">
      <c r="A539" s="119" t="s">
        <v>191</v>
      </c>
      <c r="B539" s="120">
        <v>917</v>
      </c>
      <c r="C539" s="121">
        <v>7</v>
      </c>
      <c r="D539" s="121">
        <v>5</v>
      </c>
      <c r="E539" s="116" t="s">
        <v>490</v>
      </c>
      <c r="F539" s="117" t="s">
        <v>192</v>
      </c>
      <c r="G539" s="111">
        <v>27.6</v>
      </c>
      <c r="H539" s="111">
        <v>0</v>
      </c>
      <c r="I539" s="111">
        <v>0</v>
      </c>
    </row>
    <row r="540" spans="1:9" ht="47.25" x14ac:dyDescent="0.25">
      <c r="A540" s="119" t="s">
        <v>491</v>
      </c>
      <c r="B540" s="120">
        <v>917</v>
      </c>
      <c r="C540" s="121">
        <v>7</v>
      </c>
      <c r="D540" s="121">
        <v>5</v>
      </c>
      <c r="E540" s="116" t="s">
        <v>492</v>
      </c>
      <c r="F540" s="117" t="s">
        <v>184</v>
      </c>
      <c r="G540" s="111">
        <v>30.4</v>
      </c>
      <c r="H540" s="111">
        <v>46.3</v>
      </c>
      <c r="I540" s="111">
        <v>53</v>
      </c>
    </row>
    <row r="541" spans="1:9" ht="31.5" x14ac:dyDescent="0.25">
      <c r="A541" s="119" t="s">
        <v>191</v>
      </c>
      <c r="B541" s="120">
        <v>917</v>
      </c>
      <c r="C541" s="121">
        <v>7</v>
      </c>
      <c r="D541" s="121">
        <v>5</v>
      </c>
      <c r="E541" s="116" t="s">
        <v>492</v>
      </c>
      <c r="F541" s="117" t="s">
        <v>192</v>
      </c>
      <c r="G541" s="111">
        <v>30.4</v>
      </c>
      <c r="H541" s="111">
        <v>46.3</v>
      </c>
      <c r="I541" s="111">
        <v>53</v>
      </c>
    </row>
    <row r="542" spans="1:9" ht="63" x14ac:dyDescent="0.25">
      <c r="A542" s="119" t="s">
        <v>493</v>
      </c>
      <c r="B542" s="120">
        <v>917</v>
      </c>
      <c r="C542" s="121">
        <v>7</v>
      </c>
      <c r="D542" s="121">
        <v>5</v>
      </c>
      <c r="E542" s="116" t="s">
        <v>494</v>
      </c>
      <c r="F542" s="117" t="s">
        <v>184</v>
      </c>
      <c r="G542" s="111">
        <v>12</v>
      </c>
      <c r="H542" s="111">
        <v>6.3</v>
      </c>
      <c r="I542" s="111">
        <v>24</v>
      </c>
    </row>
    <row r="543" spans="1:9" ht="31.5" x14ac:dyDescent="0.25">
      <c r="A543" s="119" t="s">
        <v>191</v>
      </c>
      <c r="B543" s="120">
        <v>917</v>
      </c>
      <c r="C543" s="121">
        <v>7</v>
      </c>
      <c r="D543" s="121">
        <v>5</v>
      </c>
      <c r="E543" s="116" t="s">
        <v>494</v>
      </c>
      <c r="F543" s="117" t="s">
        <v>192</v>
      </c>
      <c r="G543" s="111">
        <v>12</v>
      </c>
      <c r="H543" s="111">
        <v>6.3</v>
      </c>
      <c r="I543" s="111">
        <v>24</v>
      </c>
    </row>
    <row r="544" spans="1:9" ht="31.5" x14ac:dyDescent="0.25">
      <c r="A544" s="119" t="s">
        <v>514</v>
      </c>
      <c r="B544" s="120">
        <v>917</v>
      </c>
      <c r="C544" s="121">
        <v>7</v>
      </c>
      <c r="D544" s="121">
        <v>5</v>
      </c>
      <c r="E544" s="116" t="s">
        <v>515</v>
      </c>
      <c r="F544" s="117" t="s">
        <v>184</v>
      </c>
      <c r="G544" s="111">
        <v>0</v>
      </c>
      <c r="H544" s="111">
        <v>5.3</v>
      </c>
      <c r="I544" s="111">
        <v>0</v>
      </c>
    </row>
    <row r="545" spans="1:9" ht="31.5" x14ac:dyDescent="0.25">
      <c r="A545" s="119" t="s">
        <v>196</v>
      </c>
      <c r="B545" s="120">
        <v>917</v>
      </c>
      <c r="C545" s="121">
        <v>7</v>
      </c>
      <c r="D545" s="121">
        <v>5</v>
      </c>
      <c r="E545" s="116" t="s">
        <v>516</v>
      </c>
      <c r="F545" s="117" t="s">
        <v>184</v>
      </c>
      <c r="G545" s="111">
        <v>0</v>
      </c>
      <c r="H545" s="111">
        <v>5.3</v>
      </c>
      <c r="I545" s="111">
        <v>0</v>
      </c>
    </row>
    <row r="546" spans="1:9" ht="31.5" x14ac:dyDescent="0.25">
      <c r="A546" s="119" t="s">
        <v>191</v>
      </c>
      <c r="B546" s="120">
        <v>917</v>
      </c>
      <c r="C546" s="121">
        <v>7</v>
      </c>
      <c r="D546" s="121">
        <v>5</v>
      </c>
      <c r="E546" s="116" t="s">
        <v>516</v>
      </c>
      <c r="F546" s="117" t="s">
        <v>192</v>
      </c>
      <c r="G546" s="111">
        <v>0</v>
      </c>
      <c r="H546" s="111">
        <v>5.3</v>
      </c>
      <c r="I546" s="111">
        <v>0</v>
      </c>
    </row>
    <row r="547" spans="1:9" ht="31.5" x14ac:dyDescent="0.25">
      <c r="A547" s="119" t="s">
        <v>519</v>
      </c>
      <c r="B547" s="120">
        <v>917</v>
      </c>
      <c r="C547" s="121">
        <v>7</v>
      </c>
      <c r="D547" s="121">
        <v>5</v>
      </c>
      <c r="E547" s="116" t="s">
        <v>520</v>
      </c>
      <c r="F547" s="117" t="s">
        <v>184</v>
      </c>
      <c r="G547" s="111">
        <v>5</v>
      </c>
      <c r="H547" s="111">
        <v>0</v>
      </c>
      <c r="I547" s="111">
        <v>0</v>
      </c>
    </row>
    <row r="548" spans="1:9" ht="31.5" x14ac:dyDescent="0.25">
      <c r="A548" s="119" t="s">
        <v>526</v>
      </c>
      <c r="B548" s="120">
        <v>917</v>
      </c>
      <c r="C548" s="121">
        <v>7</v>
      </c>
      <c r="D548" s="121">
        <v>5</v>
      </c>
      <c r="E548" s="116" t="s">
        <v>527</v>
      </c>
      <c r="F548" s="117" t="s">
        <v>184</v>
      </c>
      <c r="G548" s="111">
        <v>5</v>
      </c>
      <c r="H548" s="111">
        <v>0</v>
      </c>
      <c r="I548" s="111">
        <v>0</v>
      </c>
    </row>
    <row r="549" spans="1:9" ht="31.5" x14ac:dyDescent="0.25">
      <c r="A549" s="119" t="s">
        <v>191</v>
      </c>
      <c r="B549" s="120">
        <v>917</v>
      </c>
      <c r="C549" s="121">
        <v>7</v>
      </c>
      <c r="D549" s="121">
        <v>5</v>
      </c>
      <c r="E549" s="116" t="s">
        <v>527</v>
      </c>
      <c r="F549" s="117" t="s">
        <v>192</v>
      </c>
      <c r="G549" s="111">
        <v>5</v>
      </c>
      <c r="H549" s="111">
        <v>0</v>
      </c>
      <c r="I549" s="111">
        <v>0</v>
      </c>
    </row>
    <row r="550" spans="1:9" ht="15.75" x14ac:dyDescent="0.25">
      <c r="A550" s="119" t="s">
        <v>608</v>
      </c>
      <c r="B550" s="120">
        <v>917</v>
      </c>
      <c r="C550" s="121">
        <v>7</v>
      </c>
      <c r="D550" s="121">
        <v>7</v>
      </c>
      <c r="E550" s="116" t="s">
        <v>184</v>
      </c>
      <c r="F550" s="117" t="s">
        <v>184</v>
      </c>
      <c r="G550" s="111">
        <v>250</v>
      </c>
      <c r="H550" s="111">
        <v>250</v>
      </c>
      <c r="I550" s="111">
        <v>250</v>
      </c>
    </row>
    <row r="551" spans="1:9" ht="63" x14ac:dyDescent="0.25">
      <c r="A551" s="119" t="s">
        <v>600</v>
      </c>
      <c r="B551" s="120">
        <v>917</v>
      </c>
      <c r="C551" s="121">
        <v>7</v>
      </c>
      <c r="D551" s="121">
        <v>7</v>
      </c>
      <c r="E551" s="116" t="s">
        <v>601</v>
      </c>
      <c r="F551" s="117" t="s">
        <v>184</v>
      </c>
      <c r="G551" s="111">
        <v>250</v>
      </c>
      <c r="H551" s="111">
        <v>250</v>
      </c>
      <c r="I551" s="111">
        <v>250</v>
      </c>
    </row>
    <row r="552" spans="1:9" ht="47.25" x14ac:dyDescent="0.25">
      <c r="A552" s="119" t="s">
        <v>602</v>
      </c>
      <c r="B552" s="120">
        <v>917</v>
      </c>
      <c r="C552" s="121">
        <v>7</v>
      </c>
      <c r="D552" s="121">
        <v>7</v>
      </c>
      <c r="E552" s="116" t="s">
        <v>603</v>
      </c>
      <c r="F552" s="117" t="s">
        <v>184</v>
      </c>
      <c r="G552" s="111">
        <v>166</v>
      </c>
      <c r="H552" s="111">
        <v>166</v>
      </c>
      <c r="I552" s="111">
        <v>166</v>
      </c>
    </row>
    <row r="553" spans="1:9" ht="63" x14ac:dyDescent="0.25">
      <c r="A553" s="119" t="s">
        <v>604</v>
      </c>
      <c r="B553" s="120">
        <v>917</v>
      </c>
      <c r="C553" s="121">
        <v>7</v>
      </c>
      <c r="D553" s="121">
        <v>7</v>
      </c>
      <c r="E553" s="116" t="s">
        <v>605</v>
      </c>
      <c r="F553" s="117" t="s">
        <v>184</v>
      </c>
      <c r="G553" s="111">
        <v>166</v>
      </c>
      <c r="H553" s="111">
        <v>166</v>
      </c>
      <c r="I553" s="111">
        <v>166</v>
      </c>
    </row>
    <row r="554" spans="1:9" ht="63.75" customHeight="1" x14ac:dyDescent="0.25">
      <c r="A554" s="119" t="s">
        <v>606</v>
      </c>
      <c r="B554" s="120">
        <v>917</v>
      </c>
      <c r="C554" s="121">
        <v>7</v>
      </c>
      <c r="D554" s="121">
        <v>7</v>
      </c>
      <c r="E554" s="116" t="s">
        <v>607</v>
      </c>
      <c r="F554" s="117" t="s">
        <v>184</v>
      </c>
      <c r="G554" s="111">
        <v>166</v>
      </c>
      <c r="H554" s="111">
        <v>166</v>
      </c>
      <c r="I554" s="111">
        <v>166</v>
      </c>
    </row>
    <row r="555" spans="1:9" ht="31.5" x14ac:dyDescent="0.25">
      <c r="A555" s="119" t="s">
        <v>191</v>
      </c>
      <c r="B555" s="120">
        <v>917</v>
      </c>
      <c r="C555" s="121">
        <v>7</v>
      </c>
      <c r="D555" s="121">
        <v>7</v>
      </c>
      <c r="E555" s="116" t="s">
        <v>607</v>
      </c>
      <c r="F555" s="117" t="s">
        <v>192</v>
      </c>
      <c r="G555" s="111">
        <v>166</v>
      </c>
      <c r="H555" s="111">
        <v>166</v>
      </c>
      <c r="I555" s="111">
        <v>166</v>
      </c>
    </row>
    <row r="556" spans="1:9" ht="78.75" x14ac:dyDescent="0.25">
      <c r="A556" s="119" t="s">
        <v>631</v>
      </c>
      <c r="B556" s="120">
        <v>917</v>
      </c>
      <c r="C556" s="121">
        <v>7</v>
      </c>
      <c r="D556" s="121">
        <v>7</v>
      </c>
      <c r="E556" s="116" t="s">
        <v>632</v>
      </c>
      <c r="F556" s="117" t="s">
        <v>184</v>
      </c>
      <c r="G556" s="111">
        <v>84</v>
      </c>
      <c r="H556" s="111">
        <v>84</v>
      </c>
      <c r="I556" s="111">
        <v>84</v>
      </c>
    </row>
    <row r="557" spans="1:9" ht="63" x14ac:dyDescent="0.25">
      <c r="A557" s="119" t="s">
        <v>633</v>
      </c>
      <c r="B557" s="120">
        <v>917</v>
      </c>
      <c r="C557" s="121">
        <v>7</v>
      </c>
      <c r="D557" s="121">
        <v>7</v>
      </c>
      <c r="E557" s="116" t="s">
        <v>634</v>
      </c>
      <c r="F557" s="117" t="s">
        <v>184</v>
      </c>
      <c r="G557" s="111">
        <v>84</v>
      </c>
      <c r="H557" s="111">
        <v>84</v>
      </c>
      <c r="I557" s="111">
        <v>84</v>
      </c>
    </row>
    <row r="558" spans="1:9" ht="47.25" x14ac:dyDescent="0.25">
      <c r="A558" s="119" t="s">
        <v>635</v>
      </c>
      <c r="B558" s="120">
        <v>917</v>
      </c>
      <c r="C558" s="121">
        <v>7</v>
      </c>
      <c r="D558" s="121">
        <v>7</v>
      </c>
      <c r="E558" s="116" t="s">
        <v>636</v>
      </c>
      <c r="F558" s="117" t="s">
        <v>184</v>
      </c>
      <c r="G558" s="111">
        <v>21</v>
      </c>
      <c r="H558" s="111">
        <v>21</v>
      </c>
      <c r="I558" s="111">
        <v>21</v>
      </c>
    </row>
    <row r="559" spans="1:9" ht="31.5" x14ac:dyDescent="0.25">
      <c r="A559" s="119" t="s">
        <v>191</v>
      </c>
      <c r="B559" s="120">
        <v>917</v>
      </c>
      <c r="C559" s="121">
        <v>7</v>
      </c>
      <c r="D559" s="121">
        <v>7</v>
      </c>
      <c r="E559" s="116" t="s">
        <v>636</v>
      </c>
      <c r="F559" s="117" t="s">
        <v>192</v>
      </c>
      <c r="G559" s="111">
        <v>21</v>
      </c>
      <c r="H559" s="111">
        <v>21</v>
      </c>
      <c r="I559" s="111">
        <v>21</v>
      </c>
    </row>
    <row r="560" spans="1:9" ht="31.5" x14ac:dyDescent="0.25">
      <c r="A560" s="119" t="s">
        <v>637</v>
      </c>
      <c r="B560" s="120">
        <v>917</v>
      </c>
      <c r="C560" s="121">
        <v>7</v>
      </c>
      <c r="D560" s="121">
        <v>7</v>
      </c>
      <c r="E560" s="116" t="s">
        <v>638</v>
      </c>
      <c r="F560" s="117" t="s">
        <v>184</v>
      </c>
      <c r="G560" s="111">
        <v>63</v>
      </c>
      <c r="H560" s="111">
        <v>63</v>
      </c>
      <c r="I560" s="111">
        <v>63</v>
      </c>
    </row>
    <row r="561" spans="1:9" ht="31.5" x14ac:dyDescent="0.25">
      <c r="A561" s="119" t="s">
        <v>191</v>
      </c>
      <c r="B561" s="120">
        <v>917</v>
      </c>
      <c r="C561" s="121">
        <v>7</v>
      </c>
      <c r="D561" s="121">
        <v>7</v>
      </c>
      <c r="E561" s="116" t="s">
        <v>638</v>
      </c>
      <c r="F561" s="117" t="s">
        <v>192</v>
      </c>
      <c r="G561" s="111">
        <v>63</v>
      </c>
      <c r="H561" s="111">
        <v>63</v>
      </c>
      <c r="I561" s="111">
        <v>63</v>
      </c>
    </row>
    <row r="562" spans="1:9" ht="15.75" x14ac:dyDescent="0.25">
      <c r="A562" s="119" t="s">
        <v>746</v>
      </c>
      <c r="B562" s="120">
        <v>917</v>
      </c>
      <c r="C562" s="121">
        <v>9</v>
      </c>
      <c r="D562" s="121">
        <v>0</v>
      </c>
      <c r="E562" s="116" t="s">
        <v>184</v>
      </c>
      <c r="F562" s="117" t="s">
        <v>184</v>
      </c>
      <c r="G562" s="111">
        <v>298.89999999999998</v>
      </c>
      <c r="H562" s="111">
        <v>262.5</v>
      </c>
      <c r="I562" s="111">
        <v>170.7</v>
      </c>
    </row>
    <row r="563" spans="1:9" ht="15.75" x14ac:dyDescent="0.25">
      <c r="A563" s="119" t="s">
        <v>657</v>
      </c>
      <c r="B563" s="120">
        <v>917</v>
      </c>
      <c r="C563" s="121">
        <v>9</v>
      </c>
      <c r="D563" s="121">
        <v>9</v>
      </c>
      <c r="E563" s="116" t="s">
        <v>184</v>
      </c>
      <c r="F563" s="117" t="s">
        <v>184</v>
      </c>
      <c r="G563" s="111">
        <v>298.89999999999998</v>
      </c>
      <c r="H563" s="111">
        <v>262.5</v>
      </c>
      <c r="I563" s="111">
        <v>170.7</v>
      </c>
    </row>
    <row r="564" spans="1:9" ht="47.25" x14ac:dyDescent="0.25">
      <c r="A564" s="119" t="s">
        <v>651</v>
      </c>
      <c r="B564" s="120">
        <v>917</v>
      </c>
      <c r="C564" s="121">
        <v>9</v>
      </c>
      <c r="D564" s="121">
        <v>9</v>
      </c>
      <c r="E564" s="116" t="s">
        <v>652</v>
      </c>
      <c r="F564" s="117" t="s">
        <v>184</v>
      </c>
      <c r="G564" s="111">
        <v>298.89999999999998</v>
      </c>
      <c r="H564" s="111">
        <v>262.5</v>
      </c>
      <c r="I564" s="111">
        <v>170.7</v>
      </c>
    </row>
    <row r="565" spans="1:9" ht="47.25" x14ac:dyDescent="0.25">
      <c r="A565" s="119" t="s">
        <v>651</v>
      </c>
      <c r="B565" s="120">
        <v>917</v>
      </c>
      <c r="C565" s="121">
        <v>9</v>
      </c>
      <c r="D565" s="121">
        <v>9</v>
      </c>
      <c r="E565" s="116" t="s">
        <v>652</v>
      </c>
      <c r="F565" s="117" t="s">
        <v>184</v>
      </c>
      <c r="G565" s="111">
        <v>298.89999999999998</v>
      </c>
      <c r="H565" s="111">
        <v>262.5</v>
      </c>
      <c r="I565" s="111">
        <v>170.7</v>
      </c>
    </row>
    <row r="566" spans="1:9" ht="63" x14ac:dyDescent="0.25">
      <c r="A566" s="119" t="s">
        <v>653</v>
      </c>
      <c r="B566" s="120">
        <v>917</v>
      </c>
      <c r="C566" s="121">
        <v>9</v>
      </c>
      <c r="D566" s="121">
        <v>9</v>
      </c>
      <c r="E566" s="116" t="s">
        <v>654</v>
      </c>
      <c r="F566" s="117" t="s">
        <v>184</v>
      </c>
      <c r="G566" s="111">
        <v>298.89999999999998</v>
      </c>
      <c r="H566" s="111">
        <v>262.5</v>
      </c>
      <c r="I566" s="111">
        <v>170.7</v>
      </c>
    </row>
    <row r="567" spans="1:9" ht="78.75" x14ac:dyDescent="0.25">
      <c r="A567" s="119" t="s">
        <v>655</v>
      </c>
      <c r="B567" s="120">
        <v>917</v>
      </c>
      <c r="C567" s="121">
        <v>9</v>
      </c>
      <c r="D567" s="121">
        <v>9</v>
      </c>
      <c r="E567" s="116" t="s">
        <v>656</v>
      </c>
      <c r="F567" s="117" t="s">
        <v>184</v>
      </c>
      <c r="G567" s="111">
        <v>92</v>
      </c>
      <c r="H567" s="111">
        <v>92</v>
      </c>
      <c r="I567" s="111">
        <v>91.9</v>
      </c>
    </row>
    <row r="568" spans="1:9" ht="31.5" x14ac:dyDescent="0.25">
      <c r="A568" s="119" t="s">
        <v>207</v>
      </c>
      <c r="B568" s="120">
        <v>917</v>
      </c>
      <c r="C568" s="121">
        <v>9</v>
      </c>
      <c r="D568" s="121">
        <v>9</v>
      </c>
      <c r="E568" s="116" t="s">
        <v>656</v>
      </c>
      <c r="F568" s="117" t="s">
        <v>208</v>
      </c>
      <c r="G568" s="111">
        <v>92</v>
      </c>
      <c r="H568" s="111">
        <v>92</v>
      </c>
      <c r="I568" s="111">
        <v>91.9</v>
      </c>
    </row>
    <row r="569" spans="1:9" ht="47.25" x14ac:dyDescent="0.25">
      <c r="A569" s="119" t="s">
        <v>658</v>
      </c>
      <c r="B569" s="120">
        <v>917</v>
      </c>
      <c r="C569" s="121">
        <v>9</v>
      </c>
      <c r="D569" s="121">
        <v>9</v>
      </c>
      <c r="E569" s="116" t="s">
        <v>659</v>
      </c>
      <c r="F569" s="117" t="s">
        <v>184</v>
      </c>
      <c r="G569" s="111">
        <v>23</v>
      </c>
      <c r="H569" s="111">
        <v>23</v>
      </c>
      <c r="I569" s="111">
        <v>23</v>
      </c>
    </row>
    <row r="570" spans="1:9" ht="31.5" x14ac:dyDescent="0.25">
      <c r="A570" s="119" t="s">
        <v>191</v>
      </c>
      <c r="B570" s="120">
        <v>917</v>
      </c>
      <c r="C570" s="121">
        <v>9</v>
      </c>
      <c r="D570" s="121">
        <v>9</v>
      </c>
      <c r="E570" s="116" t="s">
        <v>659</v>
      </c>
      <c r="F570" s="117" t="s">
        <v>192</v>
      </c>
      <c r="G570" s="111">
        <v>23</v>
      </c>
      <c r="H570" s="111">
        <v>23</v>
      </c>
      <c r="I570" s="111">
        <v>23</v>
      </c>
    </row>
    <row r="571" spans="1:9" ht="31.5" x14ac:dyDescent="0.25">
      <c r="A571" s="119" t="s">
        <v>660</v>
      </c>
      <c r="B571" s="120">
        <v>917</v>
      </c>
      <c r="C571" s="121">
        <v>9</v>
      </c>
      <c r="D571" s="121">
        <v>9</v>
      </c>
      <c r="E571" s="116" t="s">
        <v>661</v>
      </c>
      <c r="F571" s="117" t="s">
        <v>184</v>
      </c>
      <c r="G571" s="111">
        <v>183.9</v>
      </c>
      <c r="H571" s="111">
        <v>147.5</v>
      </c>
      <c r="I571" s="111">
        <v>55.8</v>
      </c>
    </row>
    <row r="572" spans="1:9" ht="31.5" x14ac:dyDescent="0.25">
      <c r="A572" s="119" t="s">
        <v>191</v>
      </c>
      <c r="B572" s="120">
        <v>917</v>
      </c>
      <c r="C572" s="121">
        <v>9</v>
      </c>
      <c r="D572" s="121">
        <v>9</v>
      </c>
      <c r="E572" s="116" t="s">
        <v>661</v>
      </c>
      <c r="F572" s="117" t="s">
        <v>192</v>
      </c>
      <c r="G572" s="111">
        <v>183.9</v>
      </c>
      <c r="H572" s="111">
        <v>147.5</v>
      </c>
      <c r="I572" s="111">
        <v>55.8</v>
      </c>
    </row>
    <row r="573" spans="1:9" ht="15.75" x14ac:dyDescent="0.25">
      <c r="A573" s="119" t="s">
        <v>734</v>
      </c>
      <c r="B573" s="120">
        <v>917</v>
      </c>
      <c r="C573" s="121">
        <v>10</v>
      </c>
      <c r="D573" s="121">
        <v>0</v>
      </c>
      <c r="E573" s="116" t="s">
        <v>184</v>
      </c>
      <c r="F573" s="117" t="s">
        <v>184</v>
      </c>
      <c r="G573" s="111">
        <v>11676.6</v>
      </c>
      <c r="H573" s="111">
        <v>10742.7</v>
      </c>
      <c r="I573" s="111">
        <v>10742.8</v>
      </c>
    </row>
    <row r="574" spans="1:9" ht="15.75" x14ac:dyDescent="0.25">
      <c r="A574" s="119" t="s">
        <v>499</v>
      </c>
      <c r="B574" s="120">
        <v>917</v>
      </c>
      <c r="C574" s="121">
        <v>10</v>
      </c>
      <c r="D574" s="121">
        <v>1</v>
      </c>
      <c r="E574" s="116" t="s">
        <v>184</v>
      </c>
      <c r="F574" s="117" t="s">
        <v>184</v>
      </c>
      <c r="G574" s="111">
        <v>10055.799999999999</v>
      </c>
      <c r="H574" s="111">
        <v>10055.700000000001</v>
      </c>
      <c r="I574" s="111">
        <v>10055.799999999999</v>
      </c>
    </row>
    <row r="575" spans="1:9" ht="47.25" x14ac:dyDescent="0.25">
      <c r="A575" s="119" t="s">
        <v>483</v>
      </c>
      <c r="B575" s="120">
        <v>917</v>
      </c>
      <c r="C575" s="121">
        <v>10</v>
      </c>
      <c r="D575" s="121">
        <v>1</v>
      </c>
      <c r="E575" s="116" t="s">
        <v>484</v>
      </c>
      <c r="F575" s="117" t="s">
        <v>184</v>
      </c>
      <c r="G575" s="111">
        <v>10055.799999999999</v>
      </c>
      <c r="H575" s="111">
        <v>10055.700000000001</v>
      </c>
      <c r="I575" s="111">
        <v>10055.799999999999</v>
      </c>
    </row>
    <row r="576" spans="1:9" ht="31.5" x14ac:dyDescent="0.25">
      <c r="A576" s="119" t="s">
        <v>485</v>
      </c>
      <c r="B576" s="120">
        <v>917</v>
      </c>
      <c r="C576" s="121">
        <v>10</v>
      </c>
      <c r="D576" s="121">
        <v>1</v>
      </c>
      <c r="E576" s="116" t="s">
        <v>486</v>
      </c>
      <c r="F576" s="117" t="s">
        <v>184</v>
      </c>
      <c r="G576" s="111">
        <v>10055.799999999999</v>
      </c>
      <c r="H576" s="111">
        <v>10055.700000000001</v>
      </c>
      <c r="I576" s="111">
        <v>10055.799999999999</v>
      </c>
    </row>
    <row r="577" spans="1:9" ht="31.5" x14ac:dyDescent="0.25">
      <c r="A577" s="119" t="s">
        <v>495</v>
      </c>
      <c r="B577" s="120">
        <v>917</v>
      </c>
      <c r="C577" s="121">
        <v>10</v>
      </c>
      <c r="D577" s="121">
        <v>1</v>
      </c>
      <c r="E577" s="116" t="s">
        <v>496</v>
      </c>
      <c r="F577" s="117" t="s">
        <v>184</v>
      </c>
      <c r="G577" s="111">
        <v>10055.799999999999</v>
      </c>
      <c r="H577" s="111">
        <v>10055.700000000001</v>
      </c>
      <c r="I577" s="111">
        <v>10055.799999999999</v>
      </c>
    </row>
    <row r="578" spans="1:9" ht="126" x14ac:dyDescent="0.25">
      <c r="A578" s="119" t="s">
        <v>497</v>
      </c>
      <c r="B578" s="120">
        <v>917</v>
      </c>
      <c r="C578" s="121">
        <v>10</v>
      </c>
      <c r="D578" s="121">
        <v>1</v>
      </c>
      <c r="E578" s="116" t="s">
        <v>498</v>
      </c>
      <c r="F578" s="117" t="s">
        <v>184</v>
      </c>
      <c r="G578" s="111">
        <v>10055.799999999999</v>
      </c>
      <c r="H578" s="111">
        <v>10055.700000000001</v>
      </c>
      <c r="I578" s="111">
        <v>10055.799999999999</v>
      </c>
    </row>
    <row r="579" spans="1:9" ht="31.5" x14ac:dyDescent="0.25">
      <c r="A579" s="119" t="s">
        <v>207</v>
      </c>
      <c r="B579" s="120">
        <v>917</v>
      </c>
      <c r="C579" s="121">
        <v>10</v>
      </c>
      <c r="D579" s="121">
        <v>1</v>
      </c>
      <c r="E579" s="116" t="s">
        <v>498</v>
      </c>
      <c r="F579" s="117" t="s">
        <v>208</v>
      </c>
      <c r="G579" s="111">
        <v>10055.799999999999</v>
      </c>
      <c r="H579" s="111">
        <v>10055.700000000001</v>
      </c>
      <c r="I579" s="111">
        <v>10055.799999999999</v>
      </c>
    </row>
    <row r="580" spans="1:9" ht="15.75" x14ac:dyDescent="0.25">
      <c r="A580" s="119" t="s">
        <v>630</v>
      </c>
      <c r="B580" s="120">
        <v>917</v>
      </c>
      <c r="C580" s="121">
        <v>10</v>
      </c>
      <c r="D580" s="121">
        <v>3</v>
      </c>
      <c r="E580" s="116" t="s">
        <v>184</v>
      </c>
      <c r="F580" s="117" t="s">
        <v>184</v>
      </c>
      <c r="G580" s="111">
        <v>1415.8</v>
      </c>
      <c r="H580" s="111">
        <v>512</v>
      </c>
      <c r="I580" s="111">
        <v>512</v>
      </c>
    </row>
    <row r="581" spans="1:9" ht="63" x14ac:dyDescent="0.25">
      <c r="A581" s="119" t="s">
        <v>600</v>
      </c>
      <c r="B581" s="120">
        <v>917</v>
      </c>
      <c r="C581" s="121">
        <v>10</v>
      </c>
      <c r="D581" s="121">
        <v>3</v>
      </c>
      <c r="E581" s="116" t="s">
        <v>601</v>
      </c>
      <c r="F581" s="117" t="s">
        <v>184</v>
      </c>
      <c r="G581" s="111">
        <v>1415.8</v>
      </c>
      <c r="H581" s="111">
        <v>512</v>
      </c>
      <c r="I581" s="111">
        <v>512</v>
      </c>
    </row>
    <row r="582" spans="1:9" ht="31.5" x14ac:dyDescent="0.25">
      <c r="A582" s="119" t="s">
        <v>624</v>
      </c>
      <c r="B582" s="120">
        <v>917</v>
      </c>
      <c r="C582" s="121">
        <v>10</v>
      </c>
      <c r="D582" s="121">
        <v>3</v>
      </c>
      <c r="E582" s="116" t="s">
        <v>625</v>
      </c>
      <c r="F582" s="117" t="s">
        <v>184</v>
      </c>
      <c r="G582" s="111">
        <v>1415.8</v>
      </c>
      <c r="H582" s="111">
        <v>512</v>
      </c>
      <c r="I582" s="111">
        <v>512</v>
      </c>
    </row>
    <row r="583" spans="1:9" ht="47.25" x14ac:dyDescent="0.25">
      <c r="A583" s="119" t="s">
        <v>626</v>
      </c>
      <c r="B583" s="120">
        <v>917</v>
      </c>
      <c r="C583" s="121">
        <v>10</v>
      </c>
      <c r="D583" s="121">
        <v>3</v>
      </c>
      <c r="E583" s="116" t="s">
        <v>627</v>
      </c>
      <c r="F583" s="117" t="s">
        <v>184</v>
      </c>
      <c r="G583" s="111">
        <v>1415.8</v>
      </c>
      <c r="H583" s="111">
        <v>512</v>
      </c>
      <c r="I583" s="111">
        <v>512</v>
      </c>
    </row>
    <row r="584" spans="1:9" ht="31.5" x14ac:dyDescent="0.25">
      <c r="A584" s="119" t="s">
        <v>628</v>
      </c>
      <c r="B584" s="120">
        <v>917</v>
      </c>
      <c r="C584" s="121">
        <v>10</v>
      </c>
      <c r="D584" s="121">
        <v>3</v>
      </c>
      <c r="E584" s="116" t="s">
        <v>629</v>
      </c>
      <c r="F584" s="117" t="s">
        <v>184</v>
      </c>
      <c r="G584" s="111">
        <v>1415.8</v>
      </c>
      <c r="H584" s="111">
        <v>512</v>
      </c>
      <c r="I584" s="111">
        <v>512</v>
      </c>
    </row>
    <row r="585" spans="1:9" ht="31.5" x14ac:dyDescent="0.25">
      <c r="A585" s="119" t="s">
        <v>207</v>
      </c>
      <c r="B585" s="120">
        <v>917</v>
      </c>
      <c r="C585" s="121">
        <v>10</v>
      </c>
      <c r="D585" s="121">
        <v>3</v>
      </c>
      <c r="E585" s="116" t="s">
        <v>629</v>
      </c>
      <c r="F585" s="117" t="s">
        <v>208</v>
      </c>
      <c r="G585" s="111">
        <v>1415.8</v>
      </c>
      <c r="H585" s="111">
        <v>512</v>
      </c>
      <c r="I585" s="111">
        <v>512</v>
      </c>
    </row>
    <row r="586" spans="1:9" ht="31.5" x14ac:dyDescent="0.25">
      <c r="A586" s="119" t="s">
        <v>674</v>
      </c>
      <c r="B586" s="120">
        <v>917</v>
      </c>
      <c r="C586" s="121">
        <v>10</v>
      </c>
      <c r="D586" s="121">
        <v>6</v>
      </c>
      <c r="E586" s="116" t="s">
        <v>184</v>
      </c>
      <c r="F586" s="117" t="s">
        <v>184</v>
      </c>
      <c r="G586" s="111">
        <v>205</v>
      </c>
      <c r="H586" s="111">
        <v>175</v>
      </c>
      <c r="I586" s="111">
        <v>175</v>
      </c>
    </row>
    <row r="587" spans="1:9" ht="47.25" x14ac:dyDescent="0.25">
      <c r="A587" s="119" t="s">
        <v>662</v>
      </c>
      <c r="B587" s="120">
        <v>917</v>
      </c>
      <c r="C587" s="121">
        <v>10</v>
      </c>
      <c r="D587" s="121">
        <v>6</v>
      </c>
      <c r="E587" s="116" t="s">
        <v>663</v>
      </c>
      <c r="F587" s="117" t="s">
        <v>184</v>
      </c>
      <c r="G587" s="111">
        <v>205</v>
      </c>
      <c r="H587" s="111">
        <v>175</v>
      </c>
      <c r="I587" s="111">
        <v>175</v>
      </c>
    </row>
    <row r="588" spans="1:9" ht="63" x14ac:dyDescent="0.25">
      <c r="A588" s="119" t="s">
        <v>664</v>
      </c>
      <c r="B588" s="120">
        <v>917</v>
      </c>
      <c r="C588" s="121">
        <v>10</v>
      </c>
      <c r="D588" s="121">
        <v>6</v>
      </c>
      <c r="E588" s="116" t="s">
        <v>665</v>
      </c>
      <c r="F588" s="117" t="s">
        <v>184</v>
      </c>
      <c r="G588" s="111">
        <v>5</v>
      </c>
      <c r="H588" s="111">
        <v>5</v>
      </c>
      <c r="I588" s="111">
        <v>5</v>
      </c>
    </row>
    <row r="589" spans="1:9" ht="94.5" x14ac:dyDescent="0.25">
      <c r="A589" s="119" t="s">
        <v>670</v>
      </c>
      <c r="B589" s="120">
        <v>917</v>
      </c>
      <c r="C589" s="121">
        <v>10</v>
      </c>
      <c r="D589" s="121">
        <v>6</v>
      </c>
      <c r="E589" s="116" t="s">
        <v>671</v>
      </c>
      <c r="F589" s="117" t="s">
        <v>184</v>
      </c>
      <c r="G589" s="111">
        <v>5</v>
      </c>
      <c r="H589" s="111">
        <v>5</v>
      </c>
      <c r="I589" s="111">
        <v>5</v>
      </c>
    </row>
    <row r="590" spans="1:9" ht="34.5" customHeight="1" x14ac:dyDescent="0.25">
      <c r="A590" s="119" t="s">
        <v>672</v>
      </c>
      <c r="B590" s="120">
        <v>917</v>
      </c>
      <c r="C590" s="121">
        <v>10</v>
      </c>
      <c r="D590" s="121">
        <v>6</v>
      </c>
      <c r="E590" s="116" t="s">
        <v>673</v>
      </c>
      <c r="F590" s="117" t="s">
        <v>184</v>
      </c>
      <c r="G590" s="111">
        <v>5</v>
      </c>
      <c r="H590" s="111">
        <v>5</v>
      </c>
      <c r="I590" s="111">
        <v>5</v>
      </c>
    </row>
    <row r="591" spans="1:9" ht="31.5" x14ac:dyDescent="0.25">
      <c r="A591" s="119" t="s">
        <v>191</v>
      </c>
      <c r="B591" s="120">
        <v>917</v>
      </c>
      <c r="C591" s="121">
        <v>10</v>
      </c>
      <c r="D591" s="121">
        <v>6</v>
      </c>
      <c r="E591" s="116" t="s">
        <v>673</v>
      </c>
      <c r="F591" s="117" t="s">
        <v>192</v>
      </c>
      <c r="G591" s="111">
        <v>5</v>
      </c>
      <c r="H591" s="111">
        <v>5</v>
      </c>
      <c r="I591" s="111">
        <v>5</v>
      </c>
    </row>
    <row r="592" spans="1:9" ht="63" x14ac:dyDescent="0.25">
      <c r="A592" s="119" t="s">
        <v>675</v>
      </c>
      <c r="B592" s="120">
        <v>917</v>
      </c>
      <c r="C592" s="121">
        <v>10</v>
      </c>
      <c r="D592" s="121">
        <v>6</v>
      </c>
      <c r="E592" s="116" t="s">
        <v>676</v>
      </c>
      <c r="F592" s="117" t="s">
        <v>184</v>
      </c>
      <c r="G592" s="111">
        <v>200</v>
      </c>
      <c r="H592" s="111">
        <v>170</v>
      </c>
      <c r="I592" s="111">
        <v>170</v>
      </c>
    </row>
    <row r="593" spans="1:9" ht="50.25" customHeight="1" x14ac:dyDescent="0.25">
      <c r="A593" s="119" t="s">
        <v>677</v>
      </c>
      <c r="B593" s="120">
        <v>917</v>
      </c>
      <c r="C593" s="121">
        <v>10</v>
      </c>
      <c r="D593" s="121">
        <v>6</v>
      </c>
      <c r="E593" s="116" t="s">
        <v>678</v>
      </c>
      <c r="F593" s="117" t="s">
        <v>184</v>
      </c>
      <c r="G593" s="111">
        <v>200</v>
      </c>
      <c r="H593" s="111">
        <v>170</v>
      </c>
      <c r="I593" s="111">
        <v>170</v>
      </c>
    </row>
    <row r="594" spans="1:9" ht="31.5" x14ac:dyDescent="0.25">
      <c r="A594" s="119" t="s">
        <v>679</v>
      </c>
      <c r="B594" s="120">
        <v>917</v>
      </c>
      <c r="C594" s="121">
        <v>10</v>
      </c>
      <c r="D594" s="121">
        <v>6</v>
      </c>
      <c r="E594" s="116" t="s">
        <v>680</v>
      </c>
      <c r="F594" s="117" t="s">
        <v>184</v>
      </c>
      <c r="G594" s="111">
        <v>5</v>
      </c>
      <c r="H594" s="111">
        <v>5</v>
      </c>
      <c r="I594" s="111">
        <v>5</v>
      </c>
    </row>
    <row r="595" spans="1:9" ht="31.5" x14ac:dyDescent="0.25">
      <c r="A595" s="119" t="s">
        <v>191</v>
      </c>
      <c r="B595" s="120">
        <v>917</v>
      </c>
      <c r="C595" s="121">
        <v>10</v>
      </c>
      <c r="D595" s="121">
        <v>6</v>
      </c>
      <c r="E595" s="116" t="s">
        <v>680</v>
      </c>
      <c r="F595" s="117" t="s">
        <v>192</v>
      </c>
      <c r="G595" s="111">
        <v>5</v>
      </c>
      <c r="H595" s="111">
        <v>5</v>
      </c>
      <c r="I595" s="111">
        <v>5</v>
      </c>
    </row>
    <row r="596" spans="1:9" ht="31.5" x14ac:dyDescent="0.25">
      <c r="A596" s="119" t="s">
        <v>681</v>
      </c>
      <c r="B596" s="120">
        <v>917</v>
      </c>
      <c r="C596" s="121">
        <v>10</v>
      </c>
      <c r="D596" s="121">
        <v>6</v>
      </c>
      <c r="E596" s="116" t="s">
        <v>682</v>
      </c>
      <c r="F596" s="117" t="s">
        <v>184</v>
      </c>
      <c r="G596" s="111">
        <v>30</v>
      </c>
      <c r="H596" s="111">
        <v>30</v>
      </c>
      <c r="I596" s="111">
        <v>30</v>
      </c>
    </row>
    <row r="597" spans="1:9" ht="31.5" x14ac:dyDescent="0.25">
      <c r="A597" s="119" t="s">
        <v>191</v>
      </c>
      <c r="B597" s="120">
        <v>917</v>
      </c>
      <c r="C597" s="121">
        <v>10</v>
      </c>
      <c r="D597" s="121">
        <v>6</v>
      </c>
      <c r="E597" s="116" t="s">
        <v>682</v>
      </c>
      <c r="F597" s="117" t="s">
        <v>192</v>
      </c>
      <c r="G597" s="111">
        <v>30</v>
      </c>
      <c r="H597" s="111">
        <v>30</v>
      </c>
      <c r="I597" s="111">
        <v>30</v>
      </c>
    </row>
    <row r="598" spans="1:9" ht="31.5" x14ac:dyDescent="0.25">
      <c r="A598" s="119" t="s">
        <v>683</v>
      </c>
      <c r="B598" s="120">
        <v>917</v>
      </c>
      <c r="C598" s="121">
        <v>10</v>
      </c>
      <c r="D598" s="121">
        <v>6</v>
      </c>
      <c r="E598" s="116" t="s">
        <v>684</v>
      </c>
      <c r="F598" s="117" t="s">
        <v>184</v>
      </c>
      <c r="G598" s="111">
        <v>30</v>
      </c>
      <c r="H598" s="111">
        <v>30</v>
      </c>
      <c r="I598" s="111">
        <v>30</v>
      </c>
    </row>
    <row r="599" spans="1:9" ht="31.5" x14ac:dyDescent="0.25">
      <c r="A599" s="119" t="s">
        <v>191</v>
      </c>
      <c r="B599" s="120">
        <v>917</v>
      </c>
      <c r="C599" s="121">
        <v>10</v>
      </c>
      <c r="D599" s="121">
        <v>6</v>
      </c>
      <c r="E599" s="116" t="s">
        <v>684</v>
      </c>
      <c r="F599" s="117" t="s">
        <v>192</v>
      </c>
      <c r="G599" s="111">
        <v>30</v>
      </c>
      <c r="H599" s="111">
        <v>30</v>
      </c>
      <c r="I599" s="111">
        <v>30</v>
      </c>
    </row>
    <row r="600" spans="1:9" ht="31.5" x14ac:dyDescent="0.25">
      <c r="A600" s="119" t="s">
        <v>685</v>
      </c>
      <c r="B600" s="120">
        <v>917</v>
      </c>
      <c r="C600" s="121">
        <v>10</v>
      </c>
      <c r="D600" s="121">
        <v>6</v>
      </c>
      <c r="E600" s="116" t="s">
        <v>686</v>
      </c>
      <c r="F600" s="117" t="s">
        <v>184</v>
      </c>
      <c r="G600" s="111">
        <v>5</v>
      </c>
      <c r="H600" s="111">
        <v>5</v>
      </c>
      <c r="I600" s="111">
        <v>5</v>
      </c>
    </row>
    <row r="601" spans="1:9" ht="31.5" x14ac:dyDescent="0.25">
      <c r="A601" s="119" t="s">
        <v>191</v>
      </c>
      <c r="B601" s="120">
        <v>917</v>
      </c>
      <c r="C601" s="121">
        <v>10</v>
      </c>
      <c r="D601" s="121">
        <v>6</v>
      </c>
      <c r="E601" s="116" t="s">
        <v>686</v>
      </c>
      <c r="F601" s="117" t="s">
        <v>192</v>
      </c>
      <c r="G601" s="111">
        <v>5</v>
      </c>
      <c r="H601" s="111">
        <v>5</v>
      </c>
      <c r="I601" s="111">
        <v>5</v>
      </c>
    </row>
    <row r="602" spans="1:9" ht="31.5" x14ac:dyDescent="0.25">
      <c r="A602" s="119" t="s">
        <v>687</v>
      </c>
      <c r="B602" s="120">
        <v>917</v>
      </c>
      <c r="C602" s="121">
        <v>10</v>
      </c>
      <c r="D602" s="121">
        <v>6</v>
      </c>
      <c r="E602" s="116" t="s">
        <v>688</v>
      </c>
      <c r="F602" s="117" t="s">
        <v>184</v>
      </c>
      <c r="G602" s="111">
        <v>10</v>
      </c>
      <c r="H602" s="111">
        <v>10</v>
      </c>
      <c r="I602" s="111">
        <v>10</v>
      </c>
    </row>
    <row r="603" spans="1:9" ht="31.5" x14ac:dyDescent="0.25">
      <c r="A603" s="119" t="s">
        <v>191</v>
      </c>
      <c r="B603" s="120">
        <v>917</v>
      </c>
      <c r="C603" s="121">
        <v>10</v>
      </c>
      <c r="D603" s="121">
        <v>6</v>
      </c>
      <c r="E603" s="116" t="s">
        <v>688</v>
      </c>
      <c r="F603" s="117" t="s">
        <v>192</v>
      </c>
      <c r="G603" s="111">
        <v>10</v>
      </c>
      <c r="H603" s="111">
        <v>10</v>
      </c>
      <c r="I603" s="111">
        <v>10</v>
      </c>
    </row>
    <row r="604" spans="1:9" ht="94.5" x14ac:dyDescent="0.25">
      <c r="A604" s="119" t="s">
        <v>689</v>
      </c>
      <c r="B604" s="120">
        <v>917</v>
      </c>
      <c r="C604" s="121">
        <v>10</v>
      </c>
      <c r="D604" s="121">
        <v>6</v>
      </c>
      <c r="E604" s="116" t="s">
        <v>690</v>
      </c>
      <c r="F604" s="117" t="s">
        <v>184</v>
      </c>
      <c r="G604" s="111">
        <v>120</v>
      </c>
      <c r="H604" s="111">
        <v>90</v>
      </c>
      <c r="I604" s="111">
        <v>90</v>
      </c>
    </row>
    <row r="605" spans="1:9" ht="31.5" x14ac:dyDescent="0.25">
      <c r="A605" s="119" t="s">
        <v>191</v>
      </c>
      <c r="B605" s="120">
        <v>917</v>
      </c>
      <c r="C605" s="121">
        <v>10</v>
      </c>
      <c r="D605" s="121">
        <v>6</v>
      </c>
      <c r="E605" s="116" t="s">
        <v>690</v>
      </c>
      <c r="F605" s="117" t="s">
        <v>192</v>
      </c>
      <c r="G605" s="111">
        <v>120</v>
      </c>
      <c r="H605" s="111">
        <v>90</v>
      </c>
      <c r="I605" s="111">
        <v>90</v>
      </c>
    </row>
    <row r="606" spans="1:9" ht="15.75" x14ac:dyDescent="0.25">
      <c r="A606" s="119" t="s">
        <v>747</v>
      </c>
      <c r="B606" s="120">
        <v>917</v>
      </c>
      <c r="C606" s="121">
        <v>11</v>
      </c>
      <c r="D606" s="121">
        <v>0</v>
      </c>
      <c r="E606" s="116" t="s">
        <v>184</v>
      </c>
      <c r="F606" s="117" t="s">
        <v>184</v>
      </c>
      <c r="G606" s="111">
        <v>1051</v>
      </c>
      <c r="H606" s="111">
        <v>545</v>
      </c>
      <c r="I606" s="111">
        <v>545</v>
      </c>
    </row>
    <row r="607" spans="1:9" ht="15.75" x14ac:dyDescent="0.25">
      <c r="A607" s="119" t="s">
        <v>615</v>
      </c>
      <c r="B607" s="120">
        <v>917</v>
      </c>
      <c r="C607" s="121">
        <v>11</v>
      </c>
      <c r="D607" s="121">
        <v>1</v>
      </c>
      <c r="E607" s="116" t="s">
        <v>184</v>
      </c>
      <c r="F607" s="117" t="s">
        <v>184</v>
      </c>
      <c r="G607" s="111">
        <v>1051</v>
      </c>
      <c r="H607" s="111">
        <v>545</v>
      </c>
      <c r="I607" s="111">
        <v>545</v>
      </c>
    </row>
    <row r="608" spans="1:9" ht="63" x14ac:dyDescent="0.25">
      <c r="A608" s="119" t="s">
        <v>600</v>
      </c>
      <c r="B608" s="120">
        <v>917</v>
      </c>
      <c r="C608" s="121">
        <v>11</v>
      </c>
      <c r="D608" s="121">
        <v>1</v>
      </c>
      <c r="E608" s="116" t="s">
        <v>601</v>
      </c>
      <c r="F608" s="117" t="s">
        <v>184</v>
      </c>
      <c r="G608" s="111">
        <v>1051</v>
      </c>
      <c r="H608" s="111">
        <v>545</v>
      </c>
      <c r="I608" s="111">
        <v>545</v>
      </c>
    </row>
    <row r="609" spans="1:9" ht="47.25" x14ac:dyDescent="0.25">
      <c r="A609" s="119" t="s">
        <v>609</v>
      </c>
      <c r="B609" s="120">
        <v>917</v>
      </c>
      <c r="C609" s="121">
        <v>11</v>
      </c>
      <c r="D609" s="121">
        <v>1</v>
      </c>
      <c r="E609" s="116" t="s">
        <v>610</v>
      </c>
      <c r="F609" s="117" t="s">
        <v>184</v>
      </c>
      <c r="G609" s="111">
        <v>1051</v>
      </c>
      <c r="H609" s="111">
        <v>545</v>
      </c>
      <c r="I609" s="111">
        <v>545</v>
      </c>
    </row>
    <row r="610" spans="1:9" ht="47.25" x14ac:dyDescent="0.25">
      <c r="A610" s="119" t="s">
        <v>611</v>
      </c>
      <c r="B610" s="120">
        <v>917</v>
      </c>
      <c r="C610" s="121">
        <v>11</v>
      </c>
      <c r="D610" s="121">
        <v>1</v>
      </c>
      <c r="E610" s="116" t="s">
        <v>612</v>
      </c>
      <c r="F610" s="117" t="s">
        <v>184</v>
      </c>
      <c r="G610" s="111">
        <v>776</v>
      </c>
      <c r="H610" s="111">
        <v>470</v>
      </c>
      <c r="I610" s="111">
        <v>470</v>
      </c>
    </row>
    <row r="611" spans="1:9" ht="47.25" x14ac:dyDescent="0.25">
      <c r="A611" s="119" t="s">
        <v>613</v>
      </c>
      <c r="B611" s="120">
        <v>917</v>
      </c>
      <c r="C611" s="121">
        <v>11</v>
      </c>
      <c r="D611" s="121">
        <v>1</v>
      </c>
      <c r="E611" s="116" t="s">
        <v>614</v>
      </c>
      <c r="F611" s="117" t="s">
        <v>184</v>
      </c>
      <c r="G611" s="111">
        <v>566</v>
      </c>
      <c r="H611" s="111">
        <v>260</v>
      </c>
      <c r="I611" s="111">
        <v>260</v>
      </c>
    </row>
    <row r="612" spans="1:9" ht="31.5" x14ac:dyDescent="0.25">
      <c r="A612" s="119" t="s">
        <v>191</v>
      </c>
      <c r="B612" s="120">
        <v>917</v>
      </c>
      <c r="C612" s="121">
        <v>11</v>
      </c>
      <c r="D612" s="121">
        <v>1</v>
      </c>
      <c r="E612" s="116" t="s">
        <v>614</v>
      </c>
      <c r="F612" s="117" t="s">
        <v>192</v>
      </c>
      <c r="G612" s="111">
        <v>566</v>
      </c>
      <c r="H612" s="111">
        <v>260</v>
      </c>
      <c r="I612" s="111">
        <v>260</v>
      </c>
    </row>
    <row r="613" spans="1:9" ht="63" x14ac:dyDescent="0.25">
      <c r="A613" s="119" t="s">
        <v>616</v>
      </c>
      <c r="B613" s="120">
        <v>917</v>
      </c>
      <c r="C613" s="121">
        <v>11</v>
      </c>
      <c r="D613" s="121">
        <v>1</v>
      </c>
      <c r="E613" s="116" t="s">
        <v>617</v>
      </c>
      <c r="F613" s="117" t="s">
        <v>184</v>
      </c>
      <c r="G613" s="111">
        <v>100</v>
      </c>
      <c r="H613" s="111">
        <v>100</v>
      </c>
      <c r="I613" s="111">
        <v>100</v>
      </c>
    </row>
    <row r="614" spans="1:9" ht="31.5" x14ac:dyDescent="0.25">
      <c r="A614" s="119" t="s">
        <v>191</v>
      </c>
      <c r="B614" s="120">
        <v>917</v>
      </c>
      <c r="C614" s="121">
        <v>11</v>
      </c>
      <c r="D614" s="121">
        <v>1</v>
      </c>
      <c r="E614" s="116" t="s">
        <v>617</v>
      </c>
      <c r="F614" s="117" t="s">
        <v>192</v>
      </c>
      <c r="G614" s="111">
        <v>100</v>
      </c>
      <c r="H614" s="111">
        <v>100</v>
      </c>
      <c r="I614" s="111">
        <v>100</v>
      </c>
    </row>
    <row r="615" spans="1:9" ht="66" customHeight="1" x14ac:dyDescent="0.25">
      <c r="A615" s="119" t="s">
        <v>618</v>
      </c>
      <c r="B615" s="120">
        <v>917</v>
      </c>
      <c r="C615" s="121">
        <v>11</v>
      </c>
      <c r="D615" s="121">
        <v>1</v>
      </c>
      <c r="E615" s="116" t="s">
        <v>619</v>
      </c>
      <c r="F615" s="117" t="s">
        <v>184</v>
      </c>
      <c r="G615" s="111">
        <v>110</v>
      </c>
      <c r="H615" s="111">
        <v>110</v>
      </c>
      <c r="I615" s="111">
        <v>110</v>
      </c>
    </row>
    <row r="616" spans="1:9" ht="31.5" x14ac:dyDescent="0.25">
      <c r="A616" s="119" t="s">
        <v>207</v>
      </c>
      <c r="B616" s="120">
        <v>917</v>
      </c>
      <c r="C616" s="121">
        <v>11</v>
      </c>
      <c r="D616" s="121">
        <v>1</v>
      </c>
      <c r="E616" s="116" t="s">
        <v>619</v>
      </c>
      <c r="F616" s="117" t="s">
        <v>208</v>
      </c>
      <c r="G616" s="111">
        <v>110</v>
      </c>
      <c r="H616" s="111">
        <v>110</v>
      </c>
      <c r="I616" s="111">
        <v>110</v>
      </c>
    </row>
    <row r="617" spans="1:9" ht="47.25" x14ac:dyDescent="0.25">
      <c r="A617" s="119" t="s">
        <v>620</v>
      </c>
      <c r="B617" s="120">
        <v>917</v>
      </c>
      <c r="C617" s="121">
        <v>11</v>
      </c>
      <c r="D617" s="121">
        <v>1</v>
      </c>
      <c r="E617" s="116" t="s">
        <v>621</v>
      </c>
      <c r="F617" s="117" t="s">
        <v>184</v>
      </c>
      <c r="G617" s="111">
        <v>275</v>
      </c>
      <c r="H617" s="111">
        <v>75</v>
      </c>
      <c r="I617" s="111">
        <v>75</v>
      </c>
    </row>
    <row r="618" spans="1:9" ht="47.25" x14ac:dyDescent="0.25">
      <c r="A618" s="119" t="s">
        <v>622</v>
      </c>
      <c r="B618" s="120">
        <v>917</v>
      </c>
      <c r="C618" s="121">
        <v>11</v>
      </c>
      <c r="D618" s="121">
        <v>1</v>
      </c>
      <c r="E618" s="116" t="s">
        <v>623</v>
      </c>
      <c r="F618" s="117" t="s">
        <v>184</v>
      </c>
      <c r="G618" s="111">
        <v>75</v>
      </c>
      <c r="H618" s="111">
        <v>75</v>
      </c>
      <c r="I618" s="111">
        <v>75</v>
      </c>
    </row>
    <row r="619" spans="1:9" ht="31.5" x14ac:dyDescent="0.25">
      <c r="A619" s="119" t="s">
        <v>191</v>
      </c>
      <c r="B619" s="120">
        <v>917</v>
      </c>
      <c r="C619" s="121">
        <v>11</v>
      </c>
      <c r="D619" s="121">
        <v>1</v>
      </c>
      <c r="E619" s="116" t="s">
        <v>623</v>
      </c>
      <c r="F619" s="117" t="s">
        <v>192</v>
      </c>
      <c r="G619" s="111">
        <v>75</v>
      </c>
      <c r="H619" s="111">
        <v>75</v>
      </c>
      <c r="I619" s="111">
        <v>75</v>
      </c>
    </row>
    <row r="620" spans="1:9" ht="47.25" x14ac:dyDescent="0.25">
      <c r="A620" s="119" t="s">
        <v>791</v>
      </c>
      <c r="B620" s="120">
        <v>917</v>
      </c>
      <c r="C620" s="121">
        <v>11</v>
      </c>
      <c r="D620" s="121">
        <v>1</v>
      </c>
      <c r="E620" s="116" t="s">
        <v>792</v>
      </c>
      <c r="F620" s="117" t="s">
        <v>184</v>
      </c>
      <c r="G620" s="111">
        <v>200</v>
      </c>
      <c r="H620" s="111">
        <v>0</v>
      </c>
      <c r="I620" s="111">
        <v>0</v>
      </c>
    </row>
    <row r="621" spans="1:9" ht="31.5" x14ac:dyDescent="0.25">
      <c r="A621" s="119" t="s">
        <v>191</v>
      </c>
      <c r="B621" s="120">
        <v>917</v>
      </c>
      <c r="C621" s="121">
        <v>11</v>
      </c>
      <c r="D621" s="121">
        <v>1</v>
      </c>
      <c r="E621" s="116" t="s">
        <v>792</v>
      </c>
      <c r="F621" s="117" t="s">
        <v>192</v>
      </c>
      <c r="G621" s="111">
        <v>200</v>
      </c>
      <c r="H621" s="111">
        <v>0</v>
      </c>
      <c r="I621" s="111">
        <v>0</v>
      </c>
    </row>
    <row r="622" spans="1:9" ht="47.25" x14ac:dyDescent="0.25">
      <c r="A622" s="122" t="s">
        <v>748</v>
      </c>
      <c r="B622" s="123">
        <v>918</v>
      </c>
      <c r="C622" s="124">
        <v>0</v>
      </c>
      <c r="D622" s="124">
        <v>0</v>
      </c>
      <c r="E622" s="113" t="s">
        <v>184</v>
      </c>
      <c r="F622" s="114" t="s">
        <v>184</v>
      </c>
      <c r="G622" s="109">
        <v>155875.29999999999</v>
      </c>
      <c r="H622" s="109">
        <v>167557.70000000001</v>
      </c>
      <c r="I622" s="109">
        <v>123950.6</v>
      </c>
    </row>
    <row r="623" spans="1:9" ht="15.75" x14ac:dyDescent="0.25">
      <c r="A623" s="119" t="s">
        <v>736</v>
      </c>
      <c r="B623" s="120">
        <v>918</v>
      </c>
      <c r="C623" s="121">
        <v>1</v>
      </c>
      <c r="D623" s="121">
        <v>0</v>
      </c>
      <c r="E623" s="116" t="s">
        <v>184</v>
      </c>
      <c r="F623" s="117" t="s">
        <v>184</v>
      </c>
      <c r="G623" s="111">
        <v>55781.3</v>
      </c>
      <c r="H623" s="111">
        <v>57377</v>
      </c>
      <c r="I623" s="111">
        <v>4385.6000000000004</v>
      </c>
    </row>
    <row r="624" spans="1:9" ht="15.75" x14ac:dyDescent="0.25">
      <c r="A624" s="119" t="s">
        <v>348</v>
      </c>
      <c r="B624" s="120">
        <v>918</v>
      </c>
      <c r="C624" s="121">
        <v>1</v>
      </c>
      <c r="D624" s="121">
        <v>13</v>
      </c>
      <c r="E624" s="116" t="s">
        <v>184</v>
      </c>
      <c r="F624" s="117" t="s">
        <v>184</v>
      </c>
      <c r="G624" s="111">
        <v>55781.3</v>
      </c>
      <c r="H624" s="111">
        <v>57377</v>
      </c>
      <c r="I624" s="111">
        <v>4385.6000000000004</v>
      </c>
    </row>
    <row r="625" spans="1:9" ht="63" x14ac:dyDescent="0.25">
      <c r="A625" s="119" t="s">
        <v>340</v>
      </c>
      <c r="B625" s="120">
        <v>918</v>
      </c>
      <c r="C625" s="121">
        <v>1</v>
      </c>
      <c r="D625" s="121">
        <v>13</v>
      </c>
      <c r="E625" s="116" t="s">
        <v>341</v>
      </c>
      <c r="F625" s="117" t="s">
        <v>184</v>
      </c>
      <c r="G625" s="111">
        <v>55781.3</v>
      </c>
      <c r="H625" s="111">
        <v>57377</v>
      </c>
      <c r="I625" s="111">
        <v>4385.6000000000004</v>
      </c>
    </row>
    <row r="626" spans="1:9" ht="47.25" x14ac:dyDescent="0.25">
      <c r="A626" s="119" t="s">
        <v>342</v>
      </c>
      <c r="B626" s="120">
        <v>918</v>
      </c>
      <c r="C626" s="121">
        <v>1</v>
      </c>
      <c r="D626" s="121">
        <v>13</v>
      </c>
      <c r="E626" s="116" t="s">
        <v>343</v>
      </c>
      <c r="F626" s="117" t="s">
        <v>184</v>
      </c>
      <c r="G626" s="111">
        <v>50209.599999999999</v>
      </c>
      <c r="H626" s="111">
        <v>52897.9</v>
      </c>
      <c r="I626" s="111">
        <v>0</v>
      </c>
    </row>
    <row r="627" spans="1:9" ht="47.25" x14ac:dyDescent="0.25">
      <c r="A627" s="119" t="s">
        <v>344</v>
      </c>
      <c r="B627" s="120">
        <v>918</v>
      </c>
      <c r="C627" s="121">
        <v>1</v>
      </c>
      <c r="D627" s="121">
        <v>13</v>
      </c>
      <c r="E627" s="116" t="s">
        <v>345</v>
      </c>
      <c r="F627" s="117" t="s">
        <v>184</v>
      </c>
      <c r="G627" s="111">
        <v>50209.599999999999</v>
      </c>
      <c r="H627" s="111">
        <v>52897.9</v>
      </c>
      <c r="I627" s="111">
        <v>0</v>
      </c>
    </row>
    <row r="628" spans="1:9" ht="47.25" x14ac:dyDescent="0.25">
      <c r="A628" s="119" t="s">
        <v>800</v>
      </c>
      <c r="B628" s="120">
        <v>918</v>
      </c>
      <c r="C628" s="121">
        <v>1</v>
      </c>
      <c r="D628" s="121">
        <v>13</v>
      </c>
      <c r="E628" s="116" t="s">
        <v>801</v>
      </c>
      <c r="F628" s="117" t="s">
        <v>184</v>
      </c>
      <c r="G628" s="111">
        <v>0</v>
      </c>
      <c r="H628" s="111">
        <v>52897.9</v>
      </c>
      <c r="I628" s="111">
        <v>0</v>
      </c>
    </row>
    <row r="629" spans="1:9" ht="31.5" x14ac:dyDescent="0.25">
      <c r="A629" s="119" t="s">
        <v>191</v>
      </c>
      <c r="B629" s="120">
        <v>918</v>
      </c>
      <c r="C629" s="121">
        <v>1</v>
      </c>
      <c r="D629" s="121">
        <v>13</v>
      </c>
      <c r="E629" s="116" t="s">
        <v>801</v>
      </c>
      <c r="F629" s="117" t="s">
        <v>192</v>
      </c>
      <c r="G629" s="111">
        <v>0</v>
      </c>
      <c r="H629" s="111">
        <v>52897.9</v>
      </c>
      <c r="I629" s="111">
        <v>0</v>
      </c>
    </row>
    <row r="630" spans="1:9" ht="47.25" x14ac:dyDescent="0.25">
      <c r="A630" s="119" t="s">
        <v>346</v>
      </c>
      <c r="B630" s="120">
        <v>918</v>
      </c>
      <c r="C630" s="121">
        <v>1</v>
      </c>
      <c r="D630" s="121">
        <v>13</v>
      </c>
      <c r="E630" s="116" t="s">
        <v>347</v>
      </c>
      <c r="F630" s="117" t="s">
        <v>184</v>
      </c>
      <c r="G630" s="111">
        <v>50209.599999999999</v>
      </c>
      <c r="H630" s="111">
        <v>0</v>
      </c>
      <c r="I630" s="111">
        <v>0</v>
      </c>
    </row>
    <row r="631" spans="1:9" ht="31.5" x14ac:dyDescent="0.25">
      <c r="A631" s="119" t="s">
        <v>191</v>
      </c>
      <c r="B631" s="120">
        <v>918</v>
      </c>
      <c r="C631" s="121">
        <v>1</v>
      </c>
      <c r="D631" s="121">
        <v>13</v>
      </c>
      <c r="E631" s="116" t="s">
        <v>347</v>
      </c>
      <c r="F631" s="117" t="s">
        <v>192</v>
      </c>
      <c r="G631" s="111">
        <v>50209.599999999999</v>
      </c>
      <c r="H631" s="111">
        <v>0</v>
      </c>
      <c r="I631" s="111">
        <v>0</v>
      </c>
    </row>
    <row r="632" spans="1:9" ht="63" x14ac:dyDescent="0.25">
      <c r="A632" s="119" t="s">
        <v>391</v>
      </c>
      <c r="B632" s="120">
        <v>918</v>
      </c>
      <c r="C632" s="121">
        <v>1</v>
      </c>
      <c r="D632" s="121">
        <v>13</v>
      </c>
      <c r="E632" s="116" t="s">
        <v>392</v>
      </c>
      <c r="F632" s="117" t="s">
        <v>184</v>
      </c>
      <c r="G632" s="111">
        <v>5571.7</v>
      </c>
      <c r="H632" s="111">
        <v>4479.1000000000004</v>
      </c>
      <c r="I632" s="111">
        <v>4385.6000000000004</v>
      </c>
    </row>
    <row r="633" spans="1:9" ht="47.25" x14ac:dyDescent="0.25">
      <c r="A633" s="119" t="s">
        <v>396</v>
      </c>
      <c r="B633" s="120">
        <v>918</v>
      </c>
      <c r="C633" s="121">
        <v>1</v>
      </c>
      <c r="D633" s="121">
        <v>13</v>
      </c>
      <c r="E633" s="116" t="s">
        <v>397</v>
      </c>
      <c r="F633" s="117" t="s">
        <v>184</v>
      </c>
      <c r="G633" s="111">
        <v>5571.7</v>
      </c>
      <c r="H633" s="111">
        <v>4479.1000000000004</v>
      </c>
      <c r="I633" s="111">
        <v>4385.6000000000004</v>
      </c>
    </row>
    <row r="634" spans="1:9" ht="31.5" x14ac:dyDescent="0.25">
      <c r="A634" s="119" t="s">
        <v>199</v>
      </c>
      <c r="B634" s="120">
        <v>918</v>
      </c>
      <c r="C634" s="121">
        <v>1</v>
      </c>
      <c r="D634" s="121">
        <v>13</v>
      </c>
      <c r="E634" s="116" t="s">
        <v>398</v>
      </c>
      <c r="F634" s="117" t="s">
        <v>184</v>
      </c>
      <c r="G634" s="111">
        <v>5571.7</v>
      </c>
      <c r="H634" s="111">
        <v>4479.1000000000004</v>
      </c>
      <c r="I634" s="111">
        <v>4385.6000000000004</v>
      </c>
    </row>
    <row r="635" spans="1:9" ht="94.5" x14ac:dyDescent="0.25">
      <c r="A635" s="119" t="s">
        <v>205</v>
      </c>
      <c r="B635" s="120">
        <v>918</v>
      </c>
      <c r="C635" s="121">
        <v>1</v>
      </c>
      <c r="D635" s="121">
        <v>13</v>
      </c>
      <c r="E635" s="116" t="s">
        <v>398</v>
      </c>
      <c r="F635" s="117" t="s">
        <v>206</v>
      </c>
      <c r="G635" s="111">
        <v>5411.5</v>
      </c>
      <c r="H635" s="111">
        <v>4319</v>
      </c>
      <c r="I635" s="111">
        <v>4225.3999999999996</v>
      </c>
    </row>
    <row r="636" spans="1:9" ht="31.5" x14ac:dyDescent="0.25">
      <c r="A636" s="119" t="s">
        <v>191</v>
      </c>
      <c r="B636" s="120">
        <v>918</v>
      </c>
      <c r="C636" s="121">
        <v>1</v>
      </c>
      <c r="D636" s="121">
        <v>13</v>
      </c>
      <c r="E636" s="116" t="s">
        <v>398</v>
      </c>
      <c r="F636" s="117" t="s">
        <v>192</v>
      </c>
      <c r="G636" s="111">
        <v>160.19999999999999</v>
      </c>
      <c r="H636" s="111">
        <v>160.1</v>
      </c>
      <c r="I636" s="111">
        <v>160.19999999999999</v>
      </c>
    </row>
    <row r="637" spans="1:9" ht="31.5" x14ac:dyDescent="0.25">
      <c r="A637" s="119" t="s">
        <v>749</v>
      </c>
      <c r="B637" s="120">
        <v>918</v>
      </c>
      <c r="C637" s="121">
        <v>3</v>
      </c>
      <c r="D637" s="121">
        <v>0</v>
      </c>
      <c r="E637" s="116" t="s">
        <v>184</v>
      </c>
      <c r="F637" s="117" t="s">
        <v>184</v>
      </c>
      <c r="G637" s="111">
        <v>14844.3</v>
      </c>
      <c r="H637" s="111">
        <v>7753.6</v>
      </c>
      <c r="I637" s="111">
        <v>7588.2</v>
      </c>
    </row>
    <row r="638" spans="1:9" ht="47.25" x14ac:dyDescent="0.25">
      <c r="A638" s="119" t="s">
        <v>585</v>
      </c>
      <c r="B638" s="120">
        <v>918</v>
      </c>
      <c r="C638" s="121">
        <v>3</v>
      </c>
      <c r="D638" s="121">
        <v>14</v>
      </c>
      <c r="E638" s="116" t="s">
        <v>184</v>
      </c>
      <c r="F638" s="117" t="s">
        <v>184</v>
      </c>
      <c r="G638" s="111">
        <v>14844.3</v>
      </c>
      <c r="H638" s="111">
        <v>7753.6</v>
      </c>
      <c r="I638" s="111">
        <v>7588.2</v>
      </c>
    </row>
    <row r="639" spans="1:9" ht="47.25" x14ac:dyDescent="0.25">
      <c r="A639" s="119" t="s">
        <v>540</v>
      </c>
      <c r="B639" s="120">
        <v>918</v>
      </c>
      <c r="C639" s="121">
        <v>3</v>
      </c>
      <c r="D639" s="121">
        <v>14</v>
      </c>
      <c r="E639" s="116" t="s">
        <v>541</v>
      </c>
      <c r="F639" s="117" t="s">
        <v>184</v>
      </c>
      <c r="G639" s="111">
        <v>14844.3</v>
      </c>
      <c r="H639" s="111">
        <v>7753.6</v>
      </c>
      <c r="I639" s="111">
        <v>7588.2</v>
      </c>
    </row>
    <row r="640" spans="1:9" ht="47.25" x14ac:dyDescent="0.25">
      <c r="A640" s="119" t="s">
        <v>567</v>
      </c>
      <c r="B640" s="120">
        <v>918</v>
      </c>
      <c r="C640" s="121">
        <v>3</v>
      </c>
      <c r="D640" s="121">
        <v>14</v>
      </c>
      <c r="E640" s="116" t="s">
        <v>568</v>
      </c>
      <c r="F640" s="117" t="s">
        <v>184</v>
      </c>
      <c r="G640" s="111">
        <v>14844.3</v>
      </c>
      <c r="H640" s="111">
        <v>7753.6</v>
      </c>
      <c r="I640" s="111">
        <v>7588.2</v>
      </c>
    </row>
    <row r="641" spans="1:9" ht="63" x14ac:dyDescent="0.25">
      <c r="A641" s="119" t="s">
        <v>581</v>
      </c>
      <c r="B641" s="120">
        <v>918</v>
      </c>
      <c r="C641" s="121">
        <v>3</v>
      </c>
      <c r="D641" s="121">
        <v>14</v>
      </c>
      <c r="E641" s="116" t="s">
        <v>582</v>
      </c>
      <c r="F641" s="117" t="s">
        <v>184</v>
      </c>
      <c r="G641" s="111">
        <v>10164.299999999999</v>
      </c>
      <c r="H641" s="111">
        <v>7753.6</v>
      </c>
      <c r="I641" s="111">
        <v>7588.2</v>
      </c>
    </row>
    <row r="642" spans="1:9" ht="31.5" x14ac:dyDescent="0.25">
      <c r="A642" s="119" t="s">
        <v>199</v>
      </c>
      <c r="B642" s="120">
        <v>918</v>
      </c>
      <c r="C642" s="121">
        <v>3</v>
      </c>
      <c r="D642" s="121">
        <v>14</v>
      </c>
      <c r="E642" s="116" t="s">
        <v>584</v>
      </c>
      <c r="F642" s="117" t="s">
        <v>184</v>
      </c>
      <c r="G642" s="111">
        <v>10164.299999999999</v>
      </c>
      <c r="H642" s="111">
        <v>7753.6</v>
      </c>
      <c r="I642" s="111">
        <v>7588.2</v>
      </c>
    </row>
    <row r="643" spans="1:9" ht="94.5" x14ac:dyDescent="0.25">
      <c r="A643" s="119" t="s">
        <v>205</v>
      </c>
      <c r="B643" s="120">
        <v>918</v>
      </c>
      <c r="C643" s="121">
        <v>3</v>
      </c>
      <c r="D643" s="121">
        <v>14</v>
      </c>
      <c r="E643" s="116" t="s">
        <v>584</v>
      </c>
      <c r="F643" s="117" t="s">
        <v>206</v>
      </c>
      <c r="G643" s="111">
        <v>9896.2000000000007</v>
      </c>
      <c r="H643" s="111">
        <v>7640.4</v>
      </c>
      <c r="I643" s="111">
        <v>7475</v>
      </c>
    </row>
    <row r="644" spans="1:9" ht="31.5" x14ac:dyDescent="0.25">
      <c r="A644" s="119" t="s">
        <v>191</v>
      </c>
      <c r="B644" s="120">
        <v>918</v>
      </c>
      <c r="C644" s="121">
        <v>3</v>
      </c>
      <c r="D644" s="121">
        <v>14</v>
      </c>
      <c r="E644" s="116" t="s">
        <v>584</v>
      </c>
      <c r="F644" s="117" t="s">
        <v>192</v>
      </c>
      <c r="G644" s="111">
        <v>268.10000000000002</v>
      </c>
      <c r="H644" s="111">
        <v>113.2</v>
      </c>
      <c r="I644" s="111">
        <v>113.2</v>
      </c>
    </row>
    <row r="645" spans="1:9" ht="47.25" x14ac:dyDescent="0.25">
      <c r="A645" s="119" t="s">
        <v>788</v>
      </c>
      <c r="B645" s="120">
        <v>918</v>
      </c>
      <c r="C645" s="121">
        <v>3</v>
      </c>
      <c r="D645" s="121">
        <v>14</v>
      </c>
      <c r="E645" s="116" t="s">
        <v>789</v>
      </c>
      <c r="F645" s="117" t="s">
        <v>184</v>
      </c>
      <c r="G645" s="111">
        <v>4680</v>
      </c>
      <c r="H645" s="111">
        <v>0</v>
      </c>
      <c r="I645" s="111">
        <v>0</v>
      </c>
    </row>
    <row r="646" spans="1:9" ht="31.5" x14ac:dyDescent="0.25">
      <c r="A646" s="119" t="s">
        <v>726</v>
      </c>
      <c r="B646" s="120">
        <v>918</v>
      </c>
      <c r="C646" s="121">
        <v>3</v>
      </c>
      <c r="D646" s="121">
        <v>14</v>
      </c>
      <c r="E646" s="116" t="s">
        <v>790</v>
      </c>
      <c r="F646" s="117" t="s">
        <v>184</v>
      </c>
      <c r="G646" s="111">
        <v>4680</v>
      </c>
      <c r="H646" s="111">
        <v>0</v>
      </c>
      <c r="I646" s="111">
        <v>0</v>
      </c>
    </row>
    <row r="647" spans="1:9" ht="31.5" x14ac:dyDescent="0.25">
      <c r="A647" s="119" t="s">
        <v>191</v>
      </c>
      <c r="B647" s="120">
        <v>918</v>
      </c>
      <c r="C647" s="121">
        <v>3</v>
      </c>
      <c r="D647" s="121">
        <v>14</v>
      </c>
      <c r="E647" s="116" t="s">
        <v>790</v>
      </c>
      <c r="F647" s="117" t="s">
        <v>192</v>
      </c>
      <c r="G647" s="111">
        <v>4680</v>
      </c>
      <c r="H647" s="111">
        <v>0</v>
      </c>
      <c r="I647" s="111">
        <v>0</v>
      </c>
    </row>
    <row r="648" spans="1:9" ht="15.75" x14ac:dyDescent="0.25">
      <c r="A648" s="119" t="s">
        <v>740</v>
      </c>
      <c r="B648" s="120">
        <v>918</v>
      </c>
      <c r="C648" s="121">
        <v>4</v>
      </c>
      <c r="D648" s="121">
        <v>0</v>
      </c>
      <c r="E648" s="116" t="s">
        <v>184</v>
      </c>
      <c r="F648" s="117" t="s">
        <v>184</v>
      </c>
      <c r="G648" s="111">
        <v>42489.2</v>
      </c>
      <c r="H648" s="111">
        <v>89997.7</v>
      </c>
      <c r="I648" s="111">
        <v>100378.7</v>
      </c>
    </row>
    <row r="649" spans="1:9" ht="15.75" x14ac:dyDescent="0.25">
      <c r="A649" s="119" t="s">
        <v>377</v>
      </c>
      <c r="B649" s="120">
        <v>918</v>
      </c>
      <c r="C649" s="121">
        <v>4</v>
      </c>
      <c r="D649" s="121">
        <v>5</v>
      </c>
      <c r="E649" s="116" t="s">
        <v>184</v>
      </c>
      <c r="F649" s="117" t="s">
        <v>184</v>
      </c>
      <c r="G649" s="111">
        <v>2095.8000000000002</v>
      </c>
      <c r="H649" s="111">
        <v>2095.8000000000002</v>
      </c>
      <c r="I649" s="111">
        <v>2095.8000000000002</v>
      </c>
    </row>
    <row r="650" spans="1:9" ht="63" x14ac:dyDescent="0.25">
      <c r="A650" s="119" t="s">
        <v>340</v>
      </c>
      <c r="B650" s="120">
        <v>918</v>
      </c>
      <c r="C650" s="121">
        <v>4</v>
      </c>
      <c r="D650" s="121">
        <v>5</v>
      </c>
      <c r="E650" s="116" t="s">
        <v>341</v>
      </c>
      <c r="F650" s="117" t="s">
        <v>184</v>
      </c>
      <c r="G650" s="111">
        <v>2095.8000000000002</v>
      </c>
      <c r="H650" s="111">
        <v>2095.8000000000002</v>
      </c>
      <c r="I650" s="111">
        <v>2095.8000000000002</v>
      </c>
    </row>
    <row r="651" spans="1:9" ht="47.25" x14ac:dyDescent="0.25">
      <c r="A651" s="119" t="s">
        <v>361</v>
      </c>
      <c r="B651" s="120">
        <v>918</v>
      </c>
      <c r="C651" s="121">
        <v>4</v>
      </c>
      <c r="D651" s="121">
        <v>5</v>
      </c>
      <c r="E651" s="116" t="s">
        <v>362</v>
      </c>
      <c r="F651" s="117" t="s">
        <v>184</v>
      </c>
      <c r="G651" s="111">
        <v>2095.8000000000002</v>
      </c>
      <c r="H651" s="111">
        <v>2095.8000000000002</v>
      </c>
      <c r="I651" s="111">
        <v>2095.8000000000002</v>
      </c>
    </row>
    <row r="652" spans="1:9" ht="47.25" x14ac:dyDescent="0.25">
      <c r="A652" s="119" t="s">
        <v>372</v>
      </c>
      <c r="B652" s="120">
        <v>918</v>
      </c>
      <c r="C652" s="121">
        <v>4</v>
      </c>
      <c r="D652" s="121">
        <v>5</v>
      </c>
      <c r="E652" s="116" t="s">
        <v>373</v>
      </c>
      <c r="F652" s="117" t="s">
        <v>184</v>
      </c>
      <c r="G652" s="111">
        <v>2095.8000000000002</v>
      </c>
      <c r="H652" s="111">
        <v>2095.8000000000002</v>
      </c>
      <c r="I652" s="111">
        <v>2095.8000000000002</v>
      </c>
    </row>
    <row r="653" spans="1:9" ht="78.75" x14ac:dyDescent="0.25">
      <c r="A653" s="119" t="s">
        <v>374</v>
      </c>
      <c r="B653" s="120">
        <v>918</v>
      </c>
      <c r="C653" s="121">
        <v>4</v>
      </c>
      <c r="D653" s="121">
        <v>5</v>
      </c>
      <c r="E653" s="116" t="s">
        <v>375</v>
      </c>
      <c r="F653" s="117" t="s">
        <v>184</v>
      </c>
      <c r="G653" s="111">
        <v>2095.8000000000002</v>
      </c>
      <c r="H653" s="111">
        <v>2095.8000000000002</v>
      </c>
      <c r="I653" s="111">
        <v>2095.8000000000002</v>
      </c>
    </row>
    <row r="654" spans="1:9" ht="31.5" x14ac:dyDescent="0.25">
      <c r="A654" s="119" t="s">
        <v>191</v>
      </c>
      <c r="B654" s="120">
        <v>918</v>
      </c>
      <c r="C654" s="121">
        <v>4</v>
      </c>
      <c r="D654" s="121">
        <v>5</v>
      </c>
      <c r="E654" s="116" t="s">
        <v>375</v>
      </c>
      <c r="F654" s="117" t="s">
        <v>192</v>
      </c>
      <c r="G654" s="111">
        <v>2095.8000000000002</v>
      </c>
      <c r="H654" s="111">
        <v>2095.8000000000002</v>
      </c>
      <c r="I654" s="111">
        <v>2095.8000000000002</v>
      </c>
    </row>
    <row r="655" spans="1:9" ht="15.75" x14ac:dyDescent="0.25">
      <c r="A655" s="119" t="s">
        <v>382</v>
      </c>
      <c r="B655" s="120">
        <v>918</v>
      </c>
      <c r="C655" s="121">
        <v>4</v>
      </c>
      <c r="D655" s="121">
        <v>6</v>
      </c>
      <c r="E655" s="116" t="s">
        <v>184</v>
      </c>
      <c r="F655" s="117" t="s">
        <v>184</v>
      </c>
      <c r="G655" s="111">
        <v>1784</v>
      </c>
      <c r="H655" s="111">
        <v>0</v>
      </c>
      <c r="I655" s="111">
        <v>0</v>
      </c>
    </row>
    <row r="656" spans="1:9" ht="63" x14ac:dyDescent="0.25">
      <c r="A656" s="119" t="s">
        <v>340</v>
      </c>
      <c r="B656" s="120">
        <v>918</v>
      </c>
      <c r="C656" s="121">
        <v>4</v>
      </c>
      <c r="D656" s="121">
        <v>6</v>
      </c>
      <c r="E656" s="116" t="s">
        <v>341</v>
      </c>
      <c r="F656" s="117" t="s">
        <v>184</v>
      </c>
      <c r="G656" s="111">
        <v>1784</v>
      </c>
      <c r="H656" s="111">
        <v>0</v>
      </c>
      <c r="I656" s="111">
        <v>0</v>
      </c>
    </row>
    <row r="657" spans="1:9" ht="47.25" x14ac:dyDescent="0.25">
      <c r="A657" s="119" t="s">
        <v>361</v>
      </c>
      <c r="B657" s="120">
        <v>918</v>
      </c>
      <c r="C657" s="121">
        <v>4</v>
      </c>
      <c r="D657" s="121">
        <v>6</v>
      </c>
      <c r="E657" s="116" t="s">
        <v>362</v>
      </c>
      <c r="F657" s="117" t="s">
        <v>184</v>
      </c>
      <c r="G657" s="111">
        <v>1784</v>
      </c>
      <c r="H657" s="111">
        <v>0</v>
      </c>
      <c r="I657" s="111">
        <v>0</v>
      </c>
    </row>
    <row r="658" spans="1:9" ht="47.25" x14ac:dyDescent="0.25">
      <c r="A658" s="119" t="s">
        <v>378</v>
      </c>
      <c r="B658" s="120">
        <v>918</v>
      </c>
      <c r="C658" s="121">
        <v>4</v>
      </c>
      <c r="D658" s="121">
        <v>6</v>
      </c>
      <c r="E658" s="116" t="s">
        <v>379</v>
      </c>
      <c r="F658" s="117" t="s">
        <v>184</v>
      </c>
      <c r="G658" s="111">
        <v>1784</v>
      </c>
      <c r="H658" s="111">
        <v>0</v>
      </c>
      <c r="I658" s="111">
        <v>0</v>
      </c>
    </row>
    <row r="659" spans="1:9" ht="47.25" x14ac:dyDescent="0.25">
      <c r="A659" s="119" t="s">
        <v>380</v>
      </c>
      <c r="B659" s="120">
        <v>918</v>
      </c>
      <c r="C659" s="121">
        <v>4</v>
      </c>
      <c r="D659" s="121">
        <v>6</v>
      </c>
      <c r="E659" s="116" t="s">
        <v>381</v>
      </c>
      <c r="F659" s="117" t="s">
        <v>184</v>
      </c>
      <c r="G659" s="111">
        <v>1784</v>
      </c>
      <c r="H659" s="111">
        <v>0</v>
      </c>
      <c r="I659" s="111">
        <v>0</v>
      </c>
    </row>
    <row r="660" spans="1:9" ht="31.5" x14ac:dyDescent="0.25">
      <c r="A660" s="119" t="s">
        <v>191</v>
      </c>
      <c r="B660" s="120">
        <v>918</v>
      </c>
      <c r="C660" s="121">
        <v>4</v>
      </c>
      <c r="D660" s="121">
        <v>6</v>
      </c>
      <c r="E660" s="116" t="s">
        <v>381</v>
      </c>
      <c r="F660" s="117" t="s">
        <v>192</v>
      </c>
      <c r="G660" s="111">
        <v>1784</v>
      </c>
      <c r="H660" s="111">
        <v>0</v>
      </c>
      <c r="I660" s="111">
        <v>0</v>
      </c>
    </row>
    <row r="661" spans="1:9" ht="15.75" x14ac:dyDescent="0.25">
      <c r="A661" s="119" t="s">
        <v>550</v>
      </c>
      <c r="B661" s="120">
        <v>918</v>
      </c>
      <c r="C661" s="121">
        <v>4</v>
      </c>
      <c r="D661" s="121">
        <v>9</v>
      </c>
      <c r="E661" s="116" t="s">
        <v>184</v>
      </c>
      <c r="F661" s="117" t="s">
        <v>184</v>
      </c>
      <c r="G661" s="111">
        <v>38609.4</v>
      </c>
      <c r="H661" s="111">
        <v>87901.9</v>
      </c>
      <c r="I661" s="111">
        <v>98282.9</v>
      </c>
    </row>
    <row r="662" spans="1:9" ht="47.25" x14ac:dyDescent="0.25">
      <c r="A662" s="119" t="s">
        <v>540</v>
      </c>
      <c r="B662" s="120">
        <v>918</v>
      </c>
      <c r="C662" s="121">
        <v>4</v>
      </c>
      <c r="D662" s="121">
        <v>9</v>
      </c>
      <c r="E662" s="116" t="s">
        <v>541</v>
      </c>
      <c r="F662" s="117" t="s">
        <v>184</v>
      </c>
      <c r="G662" s="111">
        <v>38609.4</v>
      </c>
      <c r="H662" s="111">
        <v>87901.9</v>
      </c>
      <c r="I662" s="111">
        <v>98282.9</v>
      </c>
    </row>
    <row r="663" spans="1:9" ht="47.25" x14ac:dyDescent="0.25">
      <c r="A663" s="119" t="s">
        <v>542</v>
      </c>
      <c r="B663" s="120">
        <v>918</v>
      </c>
      <c r="C663" s="121">
        <v>4</v>
      </c>
      <c r="D663" s="121">
        <v>9</v>
      </c>
      <c r="E663" s="116" t="s">
        <v>543</v>
      </c>
      <c r="F663" s="117" t="s">
        <v>184</v>
      </c>
      <c r="G663" s="111">
        <v>38609.4</v>
      </c>
      <c r="H663" s="111">
        <v>87901.9</v>
      </c>
      <c r="I663" s="111">
        <v>98282.9</v>
      </c>
    </row>
    <row r="664" spans="1:9" ht="51.75" customHeight="1" x14ac:dyDescent="0.25">
      <c r="A664" s="119" t="s">
        <v>544</v>
      </c>
      <c r="B664" s="120">
        <v>918</v>
      </c>
      <c r="C664" s="121">
        <v>4</v>
      </c>
      <c r="D664" s="121">
        <v>9</v>
      </c>
      <c r="E664" s="116" t="s">
        <v>545</v>
      </c>
      <c r="F664" s="117" t="s">
        <v>184</v>
      </c>
      <c r="G664" s="111">
        <v>38609.4</v>
      </c>
      <c r="H664" s="111">
        <v>87901.9</v>
      </c>
      <c r="I664" s="111">
        <v>98282.9</v>
      </c>
    </row>
    <row r="665" spans="1:9" ht="31.5" x14ac:dyDescent="0.25">
      <c r="A665" s="119" t="s">
        <v>548</v>
      </c>
      <c r="B665" s="120">
        <v>918</v>
      </c>
      <c r="C665" s="121">
        <v>4</v>
      </c>
      <c r="D665" s="121">
        <v>9</v>
      </c>
      <c r="E665" s="116" t="s">
        <v>549</v>
      </c>
      <c r="F665" s="117" t="s">
        <v>184</v>
      </c>
      <c r="G665" s="111">
        <v>18925.099999999999</v>
      </c>
      <c r="H665" s="111">
        <v>24143.599999999999</v>
      </c>
      <c r="I665" s="111">
        <v>34616.9</v>
      </c>
    </row>
    <row r="666" spans="1:9" ht="31.5" x14ac:dyDescent="0.25">
      <c r="A666" s="119" t="s">
        <v>191</v>
      </c>
      <c r="B666" s="120">
        <v>918</v>
      </c>
      <c r="C666" s="121">
        <v>4</v>
      </c>
      <c r="D666" s="121">
        <v>9</v>
      </c>
      <c r="E666" s="116" t="s">
        <v>549</v>
      </c>
      <c r="F666" s="117" t="s">
        <v>192</v>
      </c>
      <c r="G666" s="111">
        <v>18925.099999999999</v>
      </c>
      <c r="H666" s="111">
        <v>24143.599999999999</v>
      </c>
      <c r="I666" s="111">
        <v>34616.9</v>
      </c>
    </row>
    <row r="667" spans="1:9" ht="96" customHeight="1" x14ac:dyDescent="0.25">
      <c r="A667" s="119" t="s">
        <v>551</v>
      </c>
      <c r="B667" s="120">
        <v>918</v>
      </c>
      <c r="C667" s="121">
        <v>4</v>
      </c>
      <c r="D667" s="121">
        <v>9</v>
      </c>
      <c r="E667" s="116" t="s">
        <v>552</v>
      </c>
      <c r="F667" s="117" t="s">
        <v>184</v>
      </c>
      <c r="G667" s="111">
        <v>17384.3</v>
      </c>
      <c r="H667" s="111">
        <v>0</v>
      </c>
      <c r="I667" s="111">
        <v>0</v>
      </c>
    </row>
    <row r="668" spans="1:9" ht="15.75" x14ac:dyDescent="0.25">
      <c r="A668" s="119" t="s">
        <v>370</v>
      </c>
      <c r="B668" s="120">
        <v>918</v>
      </c>
      <c r="C668" s="121">
        <v>4</v>
      </c>
      <c r="D668" s="121">
        <v>9</v>
      </c>
      <c r="E668" s="116" t="s">
        <v>552</v>
      </c>
      <c r="F668" s="117" t="s">
        <v>371</v>
      </c>
      <c r="G668" s="111">
        <v>17384.3</v>
      </c>
      <c r="H668" s="111">
        <v>0</v>
      </c>
      <c r="I668" s="111">
        <v>0</v>
      </c>
    </row>
    <row r="669" spans="1:9" ht="63" x14ac:dyDescent="0.25">
      <c r="A669" s="119" t="s">
        <v>553</v>
      </c>
      <c r="B669" s="120">
        <v>918</v>
      </c>
      <c r="C669" s="121">
        <v>4</v>
      </c>
      <c r="D669" s="121">
        <v>9</v>
      </c>
      <c r="E669" s="116" t="s">
        <v>554</v>
      </c>
      <c r="F669" s="117" t="s">
        <v>184</v>
      </c>
      <c r="G669" s="111">
        <v>100</v>
      </c>
      <c r="H669" s="111">
        <v>10</v>
      </c>
      <c r="I669" s="111">
        <v>10</v>
      </c>
    </row>
    <row r="670" spans="1:9" ht="31.5" x14ac:dyDescent="0.25">
      <c r="A670" s="119" t="s">
        <v>191</v>
      </c>
      <c r="B670" s="120">
        <v>918</v>
      </c>
      <c r="C670" s="121">
        <v>4</v>
      </c>
      <c r="D670" s="121">
        <v>9</v>
      </c>
      <c r="E670" s="116" t="s">
        <v>554</v>
      </c>
      <c r="F670" s="117" t="s">
        <v>192</v>
      </c>
      <c r="G670" s="111">
        <v>100</v>
      </c>
      <c r="H670" s="111">
        <v>10</v>
      </c>
      <c r="I670" s="111">
        <v>10</v>
      </c>
    </row>
    <row r="671" spans="1:9" ht="63" x14ac:dyDescent="0.25">
      <c r="A671" s="119" t="s">
        <v>555</v>
      </c>
      <c r="B671" s="120">
        <v>918</v>
      </c>
      <c r="C671" s="121">
        <v>4</v>
      </c>
      <c r="D671" s="121">
        <v>9</v>
      </c>
      <c r="E671" s="116" t="s">
        <v>556</v>
      </c>
      <c r="F671" s="117" t="s">
        <v>184</v>
      </c>
      <c r="G671" s="111">
        <v>2200</v>
      </c>
      <c r="H671" s="111">
        <v>0</v>
      </c>
      <c r="I671" s="111">
        <v>0</v>
      </c>
    </row>
    <row r="672" spans="1:9" ht="31.5" x14ac:dyDescent="0.25">
      <c r="A672" s="119" t="s">
        <v>191</v>
      </c>
      <c r="B672" s="120">
        <v>918</v>
      </c>
      <c r="C672" s="121">
        <v>4</v>
      </c>
      <c r="D672" s="121">
        <v>9</v>
      </c>
      <c r="E672" s="116" t="s">
        <v>556</v>
      </c>
      <c r="F672" s="117" t="s">
        <v>192</v>
      </c>
      <c r="G672" s="111">
        <v>2200</v>
      </c>
      <c r="H672" s="111">
        <v>0</v>
      </c>
      <c r="I672" s="111">
        <v>0</v>
      </c>
    </row>
    <row r="673" spans="1:9" ht="47.25" x14ac:dyDescent="0.25">
      <c r="A673" s="119" t="s">
        <v>557</v>
      </c>
      <c r="B673" s="120">
        <v>918</v>
      </c>
      <c r="C673" s="121">
        <v>4</v>
      </c>
      <c r="D673" s="121">
        <v>9</v>
      </c>
      <c r="E673" s="116" t="s">
        <v>558</v>
      </c>
      <c r="F673" s="117" t="s">
        <v>184</v>
      </c>
      <c r="G673" s="111">
        <v>0</v>
      </c>
      <c r="H673" s="111">
        <v>63748.3</v>
      </c>
      <c r="I673" s="111">
        <v>63656</v>
      </c>
    </row>
    <row r="674" spans="1:9" ht="31.5" x14ac:dyDescent="0.25">
      <c r="A674" s="119" t="s">
        <v>191</v>
      </c>
      <c r="B674" s="120">
        <v>918</v>
      </c>
      <c r="C674" s="121">
        <v>4</v>
      </c>
      <c r="D674" s="121">
        <v>9</v>
      </c>
      <c r="E674" s="116" t="s">
        <v>558</v>
      </c>
      <c r="F674" s="117" t="s">
        <v>192</v>
      </c>
      <c r="G674" s="111">
        <v>0</v>
      </c>
      <c r="H674" s="111">
        <v>63748.3</v>
      </c>
      <c r="I674" s="111">
        <v>63656</v>
      </c>
    </row>
    <row r="675" spans="1:9" ht="22.5" customHeight="1" x14ac:dyDescent="0.25">
      <c r="A675" s="119" t="s">
        <v>741</v>
      </c>
      <c r="B675" s="120">
        <v>918</v>
      </c>
      <c r="C675" s="121">
        <v>5</v>
      </c>
      <c r="D675" s="121">
        <v>0</v>
      </c>
      <c r="E675" s="116" t="s">
        <v>184</v>
      </c>
      <c r="F675" s="117" t="s">
        <v>184</v>
      </c>
      <c r="G675" s="111">
        <v>25201.200000000001</v>
      </c>
      <c r="H675" s="111">
        <v>10834.4</v>
      </c>
      <c r="I675" s="111">
        <v>9960.1</v>
      </c>
    </row>
    <row r="676" spans="1:9" ht="15.75" x14ac:dyDescent="0.25">
      <c r="A676" s="119" t="s">
        <v>385</v>
      </c>
      <c r="B676" s="120">
        <v>918</v>
      </c>
      <c r="C676" s="121">
        <v>5</v>
      </c>
      <c r="D676" s="121">
        <v>2</v>
      </c>
      <c r="E676" s="116" t="s">
        <v>184</v>
      </c>
      <c r="F676" s="117" t="s">
        <v>184</v>
      </c>
      <c r="G676" s="111">
        <v>12210.2</v>
      </c>
      <c r="H676" s="111">
        <v>2051</v>
      </c>
      <c r="I676" s="111">
        <v>1362</v>
      </c>
    </row>
    <row r="677" spans="1:9" ht="63" x14ac:dyDescent="0.25">
      <c r="A677" s="119" t="s">
        <v>340</v>
      </c>
      <c r="B677" s="120">
        <v>918</v>
      </c>
      <c r="C677" s="121">
        <v>5</v>
      </c>
      <c r="D677" s="121">
        <v>2</v>
      </c>
      <c r="E677" s="116" t="s">
        <v>341</v>
      </c>
      <c r="F677" s="117" t="s">
        <v>184</v>
      </c>
      <c r="G677" s="111">
        <v>12210.2</v>
      </c>
      <c r="H677" s="111">
        <v>2051</v>
      </c>
      <c r="I677" s="111">
        <v>1362</v>
      </c>
    </row>
    <row r="678" spans="1:9" ht="47.25" x14ac:dyDescent="0.25">
      <c r="A678" s="119" t="s">
        <v>361</v>
      </c>
      <c r="B678" s="120">
        <v>918</v>
      </c>
      <c r="C678" s="121">
        <v>5</v>
      </c>
      <c r="D678" s="121">
        <v>2</v>
      </c>
      <c r="E678" s="116" t="s">
        <v>362</v>
      </c>
      <c r="F678" s="117" t="s">
        <v>184</v>
      </c>
      <c r="G678" s="111">
        <v>500</v>
      </c>
      <c r="H678" s="111">
        <v>1000</v>
      </c>
      <c r="I678" s="111">
        <v>1000</v>
      </c>
    </row>
    <row r="679" spans="1:9" ht="47.25" x14ac:dyDescent="0.25">
      <c r="A679" s="119" t="s">
        <v>378</v>
      </c>
      <c r="B679" s="120">
        <v>918</v>
      </c>
      <c r="C679" s="121">
        <v>5</v>
      </c>
      <c r="D679" s="121">
        <v>2</v>
      </c>
      <c r="E679" s="116" t="s">
        <v>379</v>
      </c>
      <c r="F679" s="117" t="s">
        <v>184</v>
      </c>
      <c r="G679" s="111">
        <v>500</v>
      </c>
      <c r="H679" s="111">
        <v>1000</v>
      </c>
      <c r="I679" s="111">
        <v>1000</v>
      </c>
    </row>
    <row r="680" spans="1:9" ht="31.5" x14ac:dyDescent="0.25">
      <c r="A680" s="119" t="s">
        <v>383</v>
      </c>
      <c r="B680" s="120">
        <v>918</v>
      </c>
      <c r="C680" s="121">
        <v>5</v>
      </c>
      <c r="D680" s="121">
        <v>2</v>
      </c>
      <c r="E680" s="116" t="s">
        <v>384</v>
      </c>
      <c r="F680" s="117" t="s">
        <v>184</v>
      </c>
      <c r="G680" s="111">
        <v>500</v>
      </c>
      <c r="H680" s="111">
        <v>1000</v>
      </c>
      <c r="I680" s="111">
        <v>1000</v>
      </c>
    </row>
    <row r="681" spans="1:9" ht="31.5" x14ac:dyDescent="0.25">
      <c r="A681" s="119" t="s">
        <v>191</v>
      </c>
      <c r="B681" s="120">
        <v>918</v>
      </c>
      <c r="C681" s="121">
        <v>5</v>
      </c>
      <c r="D681" s="121">
        <v>2</v>
      </c>
      <c r="E681" s="116" t="s">
        <v>384</v>
      </c>
      <c r="F681" s="117" t="s">
        <v>192</v>
      </c>
      <c r="G681" s="111">
        <v>500</v>
      </c>
      <c r="H681" s="111">
        <v>1000</v>
      </c>
      <c r="I681" s="111">
        <v>1000</v>
      </c>
    </row>
    <row r="682" spans="1:9" ht="63" x14ac:dyDescent="0.25">
      <c r="A682" s="119" t="s">
        <v>391</v>
      </c>
      <c r="B682" s="120">
        <v>918</v>
      </c>
      <c r="C682" s="121">
        <v>5</v>
      </c>
      <c r="D682" s="121">
        <v>2</v>
      </c>
      <c r="E682" s="116" t="s">
        <v>392</v>
      </c>
      <c r="F682" s="117" t="s">
        <v>184</v>
      </c>
      <c r="G682" s="111">
        <v>156.80000000000001</v>
      </c>
      <c r="H682" s="111">
        <v>140</v>
      </c>
      <c r="I682" s="111">
        <v>140</v>
      </c>
    </row>
    <row r="683" spans="1:9" ht="63.75" customHeight="1" x14ac:dyDescent="0.25">
      <c r="A683" s="119" t="s">
        <v>399</v>
      </c>
      <c r="B683" s="120">
        <v>918</v>
      </c>
      <c r="C683" s="121">
        <v>5</v>
      </c>
      <c r="D683" s="121">
        <v>2</v>
      </c>
      <c r="E683" s="116" t="s">
        <v>400</v>
      </c>
      <c r="F683" s="117" t="s">
        <v>184</v>
      </c>
      <c r="G683" s="111">
        <v>156.80000000000001</v>
      </c>
      <c r="H683" s="111">
        <v>140</v>
      </c>
      <c r="I683" s="111">
        <v>140</v>
      </c>
    </row>
    <row r="684" spans="1:9" ht="48" customHeight="1" x14ac:dyDescent="0.25">
      <c r="A684" s="119" t="s">
        <v>401</v>
      </c>
      <c r="B684" s="120">
        <v>918</v>
      </c>
      <c r="C684" s="121">
        <v>5</v>
      </c>
      <c r="D684" s="121">
        <v>2</v>
      </c>
      <c r="E684" s="116" t="s">
        <v>402</v>
      </c>
      <c r="F684" s="117" t="s">
        <v>184</v>
      </c>
      <c r="G684" s="111">
        <v>156.80000000000001</v>
      </c>
      <c r="H684" s="111">
        <v>140</v>
      </c>
      <c r="I684" s="111">
        <v>140</v>
      </c>
    </row>
    <row r="685" spans="1:9" ht="31.5" x14ac:dyDescent="0.25">
      <c r="A685" s="119" t="s">
        <v>191</v>
      </c>
      <c r="B685" s="120">
        <v>918</v>
      </c>
      <c r="C685" s="121">
        <v>5</v>
      </c>
      <c r="D685" s="121">
        <v>2</v>
      </c>
      <c r="E685" s="116" t="s">
        <v>402</v>
      </c>
      <c r="F685" s="117" t="s">
        <v>192</v>
      </c>
      <c r="G685" s="111">
        <v>156.80000000000001</v>
      </c>
      <c r="H685" s="111">
        <v>140</v>
      </c>
      <c r="I685" s="111">
        <v>140</v>
      </c>
    </row>
    <row r="686" spans="1:9" ht="63" x14ac:dyDescent="0.25">
      <c r="A686" s="119" t="s">
        <v>403</v>
      </c>
      <c r="B686" s="120">
        <v>918</v>
      </c>
      <c r="C686" s="121">
        <v>5</v>
      </c>
      <c r="D686" s="121">
        <v>2</v>
      </c>
      <c r="E686" s="116" t="s">
        <v>404</v>
      </c>
      <c r="F686" s="117" t="s">
        <v>184</v>
      </c>
      <c r="G686" s="111">
        <v>11553.4</v>
      </c>
      <c r="H686" s="111">
        <v>911</v>
      </c>
      <c r="I686" s="111">
        <v>222</v>
      </c>
    </row>
    <row r="687" spans="1:9" ht="47.25" x14ac:dyDescent="0.25">
      <c r="A687" s="119" t="s">
        <v>405</v>
      </c>
      <c r="B687" s="120">
        <v>918</v>
      </c>
      <c r="C687" s="121">
        <v>5</v>
      </c>
      <c r="D687" s="121">
        <v>2</v>
      </c>
      <c r="E687" s="116" t="s">
        <v>406</v>
      </c>
      <c r="F687" s="117" t="s">
        <v>184</v>
      </c>
      <c r="G687" s="111">
        <v>222</v>
      </c>
      <c r="H687" s="111">
        <v>222</v>
      </c>
      <c r="I687" s="111">
        <v>222</v>
      </c>
    </row>
    <row r="688" spans="1:9" ht="31.5" x14ac:dyDescent="0.25">
      <c r="A688" s="119" t="s">
        <v>407</v>
      </c>
      <c r="B688" s="120">
        <v>918</v>
      </c>
      <c r="C688" s="121">
        <v>5</v>
      </c>
      <c r="D688" s="121">
        <v>2</v>
      </c>
      <c r="E688" s="116" t="s">
        <v>408</v>
      </c>
      <c r="F688" s="117" t="s">
        <v>184</v>
      </c>
      <c r="G688" s="111">
        <v>222</v>
      </c>
      <c r="H688" s="111">
        <v>222</v>
      </c>
      <c r="I688" s="111">
        <v>222</v>
      </c>
    </row>
    <row r="689" spans="1:9" ht="31.5" x14ac:dyDescent="0.25">
      <c r="A689" s="119" t="s">
        <v>191</v>
      </c>
      <c r="B689" s="120">
        <v>918</v>
      </c>
      <c r="C689" s="121">
        <v>5</v>
      </c>
      <c r="D689" s="121">
        <v>2</v>
      </c>
      <c r="E689" s="116" t="s">
        <v>408</v>
      </c>
      <c r="F689" s="117" t="s">
        <v>192</v>
      </c>
      <c r="G689" s="111">
        <v>222</v>
      </c>
      <c r="H689" s="111">
        <v>222</v>
      </c>
      <c r="I689" s="111">
        <v>222</v>
      </c>
    </row>
    <row r="690" spans="1:9" ht="63" x14ac:dyDescent="0.25">
      <c r="A690" s="119" t="s">
        <v>409</v>
      </c>
      <c r="B690" s="120">
        <v>918</v>
      </c>
      <c r="C690" s="121">
        <v>5</v>
      </c>
      <c r="D690" s="121">
        <v>2</v>
      </c>
      <c r="E690" s="116" t="s">
        <v>410</v>
      </c>
      <c r="F690" s="117" t="s">
        <v>184</v>
      </c>
      <c r="G690" s="111">
        <v>8484.7999999999993</v>
      </c>
      <c r="H690" s="111">
        <v>0</v>
      </c>
      <c r="I690" s="111">
        <v>0</v>
      </c>
    </row>
    <row r="691" spans="1:9" ht="31.5" x14ac:dyDescent="0.25">
      <c r="A691" s="119" t="s">
        <v>411</v>
      </c>
      <c r="B691" s="120">
        <v>918</v>
      </c>
      <c r="C691" s="121">
        <v>5</v>
      </c>
      <c r="D691" s="121">
        <v>2</v>
      </c>
      <c r="E691" s="116" t="s">
        <v>412</v>
      </c>
      <c r="F691" s="117" t="s">
        <v>184</v>
      </c>
      <c r="G691" s="111">
        <v>8484.7999999999993</v>
      </c>
      <c r="H691" s="111">
        <v>0</v>
      </c>
      <c r="I691" s="111">
        <v>0</v>
      </c>
    </row>
    <row r="692" spans="1:9" ht="31.5" x14ac:dyDescent="0.25">
      <c r="A692" s="119" t="s">
        <v>191</v>
      </c>
      <c r="B692" s="120">
        <v>918</v>
      </c>
      <c r="C692" s="121">
        <v>5</v>
      </c>
      <c r="D692" s="121">
        <v>2</v>
      </c>
      <c r="E692" s="116" t="s">
        <v>412</v>
      </c>
      <c r="F692" s="117" t="s">
        <v>192</v>
      </c>
      <c r="G692" s="111">
        <v>8484.7999999999993</v>
      </c>
      <c r="H692" s="111">
        <v>0</v>
      </c>
      <c r="I692" s="111">
        <v>0</v>
      </c>
    </row>
    <row r="693" spans="1:9" ht="47.25" x14ac:dyDescent="0.25">
      <c r="A693" s="119" t="s">
        <v>413</v>
      </c>
      <c r="B693" s="120">
        <v>918</v>
      </c>
      <c r="C693" s="121">
        <v>5</v>
      </c>
      <c r="D693" s="121">
        <v>2</v>
      </c>
      <c r="E693" s="116" t="s">
        <v>414</v>
      </c>
      <c r="F693" s="117" t="s">
        <v>184</v>
      </c>
      <c r="G693" s="111">
        <v>2846.6</v>
      </c>
      <c r="H693" s="111">
        <v>689</v>
      </c>
      <c r="I693" s="111">
        <v>0</v>
      </c>
    </row>
    <row r="694" spans="1:9" ht="31.5" x14ac:dyDescent="0.25">
      <c r="A694" s="119" t="s">
        <v>415</v>
      </c>
      <c r="B694" s="120">
        <v>918</v>
      </c>
      <c r="C694" s="121">
        <v>5</v>
      </c>
      <c r="D694" s="121">
        <v>2</v>
      </c>
      <c r="E694" s="116" t="s">
        <v>416</v>
      </c>
      <c r="F694" s="117" t="s">
        <v>184</v>
      </c>
      <c r="G694" s="111">
        <v>0</v>
      </c>
      <c r="H694" s="111">
        <v>689</v>
      </c>
      <c r="I694" s="111">
        <v>0</v>
      </c>
    </row>
    <row r="695" spans="1:9" ht="31.5" x14ac:dyDescent="0.25">
      <c r="A695" s="119" t="s">
        <v>191</v>
      </c>
      <c r="B695" s="120">
        <v>918</v>
      </c>
      <c r="C695" s="121">
        <v>5</v>
      </c>
      <c r="D695" s="121">
        <v>2</v>
      </c>
      <c r="E695" s="116" t="s">
        <v>416</v>
      </c>
      <c r="F695" s="117" t="s">
        <v>192</v>
      </c>
      <c r="G695" s="111">
        <v>0</v>
      </c>
      <c r="H695" s="111">
        <v>689</v>
      </c>
      <c r="I695" s="111">
        <v>0</v>
      </c>
    </row>
    <row r="696" spans="1:9" ht="94.5" x14ac:dyDescent="0.25">
      <c r="A696" s="119" t="s">
        <v>417</v>
      </c>
      <c r="B696" s="120">
        <v>918</v>
      </c>
      <c r="C696" s="121">
        <v>5</v>
      </c>
      <c r="D696" s="121">
        <v>2</v>
      </c>
      <c r="E696" s="116" t="s">
        <v>418</v>
      </c>
      <c r="F696" s="117" t="s">
        <v>184</v>
      </c>
      <c r="G696" s="111">
        <v>2846.6</v>
      </c>
      <c r="H696" s="111">
        <v>0</v>
      </c>
      <c r="I696" s="111">
        <v>0</v>
      </c>
    </row>
    <row r="697" spans="1:9" ht="15.75" x14ac:dyDescent="0.25">
      <c r="A697" s="119" t="s">
        <v>370</v>
      </c>
      <c r="B697" s="120">
        <v>918</v>
      </c>
      <c r="C697" s="121">
        <v>5</v>
      </c>
      <c r="D697" s="121">
        <v>2</v>
      </c>
      <c r="E697" s="116" t="s">
        <v>418</v>
      </c>
      <c r="F697" s="117" t="s">
        <v>371</v>
      </c>
      <c r="G697" s="111">
        <v>2846.6</v>
      </c>
      <c r="H697" s="111">
        <v>0</v>
      </c>
      <c r="I697" s="111">
        <v>0</v>
      </c>
    </row>
    <row r="698" spans="1:9" ht="31.5" x14ac:dyDescent="0.25">
      <c r="A698" s="119" t="s">
        <v>376</v>
      </c>
      <c r="B698" s="120">
        <v>918</v>
      </c>
      <c r="C698" s="121">
        <v>5</v>
      </c>
      <c r="D698" s="121">
        <v>5</v>
      </c>
      <c r="E698" s="116" t="s">
        <v>184</v>
      </c>
      <c r="F698" s="117" t="s">
        <v>184</v>
      </c>
      <c r="G698" s="111">
        <v>12991</v>
      </c>
      <c r="H698" s="111">
        <v>8783.4</v>
      </c>
      <c r="I698" s="111">
        <v>8598.1</v>
      </c>
    </row>
    <row r="699" spans="1:9" ht="63" x14ac:dyDescent="0.25">
      <c r="A699" s="119" t="s">
        <v>340</v>
      </c>
      <c r="B699" s="120">
        <v>918</v>
      </c>
      <c r="C699" s="121">
        <v>5</v>
      </c>
      <c r="D699" s="121">
        <v>5</v>
      </c>
      <c r="E699" s="116" t="s">
        <v>341</v>
      </c>
      <c r="F699" s="117" t="s">
        <v>184</v>
      </c>
      <c r="G699" s="111">
        <v>12991</v>
      </c>
      <c r="H699" s="111">
        <v>8783.4</v>
      </c>
      <c r="I699" s="111">
        <v>8598.1</v>
      </c>
    </row>
    <row r="700" spans="1:9" ht="47.25" x14ac:dyDescent="0.25">
      <c r="A700" s="119" t="s">
        <v>361</v>
      </c>
      <c r="B700" s="120">
        <v>918</v>
      </c>
      <c r="C700" s="121">
        <v>5</v>
      </c>
      <c r="D700" s="121">
        <v>5</v>
      </c>
      <c r="E700" s="116" t="s">
        <v>362</v>
      </c>
      <c r="F700" s="117" t="s">
        <v>184</v>
      </c>
      <c r="G700" s="111">
        <v>209.6</v>
      </c>
      <c r="H700" s="111">
        <v>209.6</v>
      </c>
      <c r="I700" s="111">
        <v>209.6</v>
      </c>
    </row>
    <row r="701" spans="1:9" ht="47.25" x14ac:dyDescent="0.25">
      <c r="A701" s="119" t="s">
        <v>372</v>
      </c>
      <c r="B701" s="120">
        <v>918</v>
      </c>
      <c r="C701" s="121">
        <v>5</v>
      </c>
      <c r="D701" s="121">
        <v>5</v>
      </c>
      <c r="E701" s="116" t="s">
        <v>373</v>
      </c>
      <c r="F701" s="117" t="s">
        <v>184</v>
      </c>
      <c r="G701" s="111">
        <v>209.6</v>
      </c>
      <c r="H701" s="111">
        <v>209.6</v>
      </c>
      <c r="I701" s="111">
        <v>209.6</v>
      </c>
    </row>
    <row r="702" spans="1:9" ht="78.75" x14ac:dyDescent="0.25">
      <c r="A702" s="119" t="s">
        <v>374</v>
      </c>
      <c r="B702" s="120">
        <v>918</v>
      </c>
      <c r="C702" s="121">
        <v>5</v>
      </c>
      <c r="D702" s="121">
        <v>5</v>
      </c>
      <c r="E702" s="116" t="s">
        <v>375</v>
      </c>
      <c r="F702" s="117" t="s">
        <v>184</v>
      </c>
      <c r="G702" s="111">
        <v>209.6</v>
      </c>
      <c r="H702" s="111">
        <v>209.6</v>
      </c>
      <c r="I702" s="111">
        <v>209.6</v>
      </c>
    </row>
    <row r="703" spans="1:9" ht="94.5" x14ac:dyDescent="0.25">
      <c r="A703" s="119" t="s">
        <v>205</v>
      </c>
      <c r="B703" s="120">
        <v>918</v>
      </c>
      <c r="C703" s="121">
        <v>5</v>
      </c>
      <c r="D703" s="121">
        <v>5</v>
      </c>
      <c r="E703" s="116" t="s">
        <v>375</v>
      </c>
      <c r="F703" s="117" t="s">
        <v>206</v>
      </c>
      <c r="G703" s="111">
        <v>209.6</v>
      </c>
      <c r="H703" s="111">
        <v>209.6</v>
      </c>
      <c r="I703" s="111">
        <v>209.6</v>
      </c>
    </row>
    <row r="704" spans="1:9" ht="63" x14ac:dyDescent="0.25">
      <c r="A704" s="119" t="s">
        <v>391</v>
      </c>
      <c r="B704" s="120">
        <v>918</v>
      </c>
      <c r="C704" s="121">
        <v>5</v>
      </c>
      <c r="D704" s="121">
        <v>5</v>
      </c>
      <c r="E704" s="116" t="s">
        <v>392</v>
      </c>
      <c r="F704" s="117" t="s">
        <v>184</v>
      </c>
      <c r="G704" s="111">
        <v>12781.4</v>
      </c>
      <c r="H704" s="111">
        <v>8573.7999999999993</v>
      </c>
      <c r="I704" s="111">
        <v>8388.5</v>
      </c>
    </row>
    <row r="705" spans="1:9" ht="47.25" x14ac:dyDescent="0.25">
      <c r="A705" s="119" t="s">
        <v>393</v>
      </c>
      <c r="B705" s="120">
        <v>918</v>
      </c>
      <c r="C705" s="121">
        <v>5</v>
      </c>
      <c r="D705" s="121">
        <v>5</v>
      </c>
      <c r="E705" s="116" t="s">
        <v>394</v>
      </c>
      <c r="F705" s="117" t="s">
        <v>184</v>
      </c>
      <c r="G705" s="111">
        <v>12781.4</v>
      </c>
      <c r="H705" s="111">
        <v>8573.7999999999993</v>
      </c>
      <c r="I705" s="111">
        <v>8388.5</v>
      </c>
    </row>
    <row r="706" spans="1:9" ht="31.5" x14ac:dyDescent="0.25">
      <c r="A706" s="119" t="s">
        <v>267</v>
      </c>
      <c r="B706" s="120">
        <v>918</v>
      </c>
      <c r="C706" s="121">
        <v>5</v>
      </c>
      <c r="D706" s="121">
        <v>5</v>
      </c>
      <c r="E706" s="116" t="s">
        <v>395</v>
      </c>
      <c r="F706" s="117" t="s">
        <v>184</v>
      </c>
      <c r="G706" s="111">
        <v>12781.4</v>
      </c>
      <c r="H706" s="111">
        <v>8573.7999999999993</v>
      </c>
      <c r="I706" s="111">
        <v>8388.5</v>
      </c>
    </row>
    <row r="707" spans="1:9" ht="94.5" x14ac:dyDescent="0.25">
      <c r="A707" s="119" t="s">
        <v>205</v>
      </c>
      <c r="B707" s="120">
        <v>918</v>
      </c>
      <c r="C707" s="121">
        <v>5</v>
      </c>
      <c r="D707" s="121">
        <v>5</v>
      </c>
      <c r="E707" s="116" t="s">
        <v>395</v>
      </c>
      <c r="F707" s="117" t="s">
        <v>206</v>
      </c>
      <c r="G707" s="111">
        <v>12764.1</v>
      </c>
      <c r="H707" s="111">
        <v>8555.7999999999993</v>
      </c>
      <c r="I707" s="111">
        <v>8370.5</v>
      </c>
    </row>
    <row r="708" spans="1:9" ht="31.5" x14ac:dyDescent="0.25">
      <c r="A708" s="119" t="s">
        <v>191</v>
      </c>
      <c r="B708" s="120">
        <v>918</v>
      </c>
      <c r="C708" s="121">
        <v>5</v>
      </c>
      <c r="D708" s="121">
        <v>5</v>
      </c>
      <c r="E708" s="116" t="s">
        <v>395</v>
      </c>
      <c r="F708" s="117" t="s">
        <v>192</v>
      </c>
      <c r="G708" s="111">
        <v>16.5</v>
      </c>
      <c r="H708" s="111">
        <v>18</v>
      </c>
      <c r="I708" s="111">
        <v>18</v>
      </c>
    </row>
    <row r="709" spans="1:9" ht="15.75" x14ac:dyDescent="0.25">
      <c r="A709" s="119" t="s">
        <v>201</v>
      </c>
      <c r="B709" s="120">
        <v>918</v>
      </c>
      <c r="C709" s="121">
        <v>5</v>
      </c>
      <c r="D709" s="121">
        <v>5</v>
      </c>
      <c r="E709" s="116" t="s">
        <v>395</v>
      </c>
      <c r="F709" s="117" t="s">
        <v>202</v>
      </c>
      <c r="G709" s="111">
        <v>0.8</v>
      </c>
      <c r="H709" s="111">
        <v>0</v>
      </c>
      <c r="I709" s="111">
        <v>0</v>
      </c>
    </row>
    <row r="710" spans="1:9" ht="15.75" x14ac:dyDescent="0.25">
      <c r="A710" s="119" t="s">
        <v>750</v>
      </c>
      <c r="B710" s="120">
        <v>918</v>
      </c>
      <c r="C710" s="121">
        <v>6</v>
      </c>
      <c r="D710" s="121">
        <v>0</v>
      </c>
      <c r="E710" s="116" t="s">
        <v>184</v>
      </c>
      <c r="F710" s="117" t="s">
        <v>184</v>
      </c>
      <c r="G710" s="111">
        <v>2990.3</v>
      </c>
      <c r="H710" s="111">
        <v>1595</v>
      </c>
      <c r="I710" s="111">
        <v>1638</v>
      </c>
    </row>
    <row r="711" spans="1:9" ht="31.5" x14ac:dyDescent="0.25">
      <c r="A711" s="119" t="s">
        <v>367</v>
      </c>
      <c r="B711" s="120">
        <v>918</v>
      </c>
      <c r="C711" s="121">
        <v>6</v>
      </c>
      <c r="D711" s="121">
        <v>5</v>
      </c>
      <c r="E711" s="116" t="s">
        <v>184</v>
      </c>
      <c r="F711" s="117" t="s">
        <v>184</v>
      </c>
      <c r="G711" s="111">
        <v>2990.3</v>
      </c>
      <c r="H711" s="111">
        <v>1595</v>
      </c>
      <c r="I711" s="111">
        <v>1638</v>
      </c>
    </row>
    <row r="712" spans="1:9" ht="63" x14ac:dyDescent="0.25">
      <c r="A712" s="119" t="s">
        <v>340</v>
      </c>
      <c r="B712" s="120">
        <v>918</v>
      </c>
      <c r="C712" s="121">
        <v>6</v>
      </c>
      <c r="D712" s="121">
        <v>5</v>
      </c>
      <c r="E712" s="116" t="s">
        <v>341</v>
      </c>
      <c r="F712" s="117" t="s">
        <v>184</v>
      </c>
      <c r="G712" s="111">
        <v>2990.3</v>
      </c>
      <c r="H712" s="111">
        <v>1595</v>
      </c>
      <c r="I712" s="111">
        <v>1638</v>
      </c>
    </row>
    <row r="713" spans="1:9" ht="47.25" x14ac:dyDescent="0.25">
      <c r="A713" s="119" t="s">
        <v>361</v>
      </c>
      <c r="B713" s="120">
        <v>918</v>
      </c>
      <c r="C713" s="121">
        <v>6</v>
      </c>
      <c r="D713" s="121">
        <v>5</v>
      </c>
      <c r="E713" s="116" t="s">
        <v>362</v>
      </c>
      <c r="F713" s="117" t="s">
        <v>184</v>
      </c>
      <c r="G713" s="111">
        <v>2990.3</v>
      </c>
      <c r="H713" s="111">
        <v>1595</v>
      </c>
      <c r="I713" s="111">
        <v>1638</v>
      </c>
    </row>
    <row r="714" spans="1:9" ht="47.25" x14ac:dyDescent="0.25">
      <c r="A714" s="119" t="s">
        <v>363</v>
      </c>
      <c r="B714" s="120">
        <v>918</v>
      </c>
      <c r="C714" s="121">
        <v>6</v>
      </c>
      <c r="D714" s="121">
        <v>5</v>
      </c>
      <c r="E714" s="116" t="s">
        <v>364</v>
      </c>
      <c r="F714" s="117" t="s">
        <v>184</v>
      </c>
      <c r="G714" s="111">
        <v>2990.3</v>
      </c>
      <c r="H714" s="111">
        <v>1595</v>
      </c>
      <c r="I714" s="111">
        <v>1638</v>
      </c>
    </row>
    <row r="715" spans="1:9" ht="78.75" x14ac:dyDescent="0.25">
      <c r="A715" s="119" t="s">
        <v>365</v>
      </c>
      <c r="B715" s="120">
        <v>918</v>
      </c>
      <c r="C715" s="121">
        <v>6</v>
      </c>
      <c r="D715" s="121">
        <v>5</v>
      </c>
      <c r="E715" s="116" t="s">
        <v>366</v>
      </c>
      <c r="F715" s="117" t="s">
        <v>184</v>
      </c>
      <c r="G715" s="111">
        <v>1868.4</v>
      </c>
      <c r="H715" s="111">
        <v>1595</v>
      </c>
      <c r="I715" s="111">
        <v>1638</v>
      </c>
    </row>
    <row r="716" spans="1:9" ht="31.5" x14ac:dyDescent="0.25">
      <c r="A716" s="119" t="s">
        <v>191</v>
      </c>
      <c r="B716" s="120">
        <v>918</v>
      </c>
      <c r="C716" s="121">
        <v>6</v>
      </c>
      <c r="D716" s="121">
        <v>5</v>
      </c>
      <c r="E716" s="116" t="s">
        <v>366</v>
      </c>
      <c r="F716" s="117" t="s">
        <v>192</v>
      </c>
      <c r="G716" s="111">
        <v>1868.4</v>
      </c>
      <c r="H716" s="111">
        <v>1595</v>
      </c>
      <c r="I716" s="111">
        <v>1638</v>
      </c>
    </row>
    <row r="717" spans="1:9" ht="110.25" x14ac:dyDescent="0.25">
      <c r="A717" s="119" t="s">
        <v>368</v>
      </c>
      <c r="B717" s="120">
        <v>918</v>
      </c>
      <c r="C717" s="121">
        <v>6</v>
      </c>
      <c r="D717" s="121">
        <v>5</v>
      </c>
      <c r="E717" s="116" t="s">
        <v>369</v>
      </c>
      <c r="F717" s="117" t="s">
        <v>184</v>
      </c>
      <c r="G717" s="111">
        <v>1121.9000000000001</v>
      </c>
      <c r="H717" s="111">
        <v>0</v>
      </c>
      <c r="I717" s="111">
        <v>0</v>
      </c>
    </row>
    <row r="718" spans="1:9" ht="15.75" x14ac:dyDescent="0.25">
      <c r="A718" s="119" t="s">
        <v>370</v>
      </c>
      <c r="B718" s="120">
        <v>918</v>
      </c>
      <c r="C718" s="121">
        <v>6</v>
      </c>
      <c r="D718" s="121">
        <v>5</v>
      </c>
      <c r="E718" s="116" t="s">
        <v>369</v>
      </c>
      <c r="F718" s="117" t="s">
        <v>371</v>
      </c>
      <c r="G718" s="111">
        <v>1121.9000000000001</v>
      </c>
      <c r="H718" s="111">
        <v>0</v>
      </c>
      <c r="I718" s="111">
        <v>0</v>
      </c>
    </row>
    <row r="719" spans="1:9" ht="15.75" x14ac:dyDescent="0.25">
      <c r="A719" s="119" t="s">
        <v>731</v>
      </c>
      <c r="B719" s="120">
        <v>918</v>
      </c>
      <c r="C719" s="121">
        <v>7</v>
      </c>
      <c r="D719" s="121">
        <v>0</v>
      </c>
      <c r="E719" s="116" t="s">
        <v>184</v>
      </c>
      <c r="F719" s="117" t="s">
        <v>184</v>
      </c>
      <c r="G719" s="111">
        <v>28</v>
      </c>
      <c r="H719" s="111">
        <v>0</v>
      </c>
      <c r="I719" s="111">
        <v>0</v>
      </c>
    </row>
    <row r="720" spans="1:9" ht="31.5" x14ac:dyDescent="0.25">
      <c r="A720" s="119" t="s">
        <v>198</v>
      </c>
      <c r="B720" s="120">
        <v>918</v>
      </c>
      <c r="C720" s="121">
        <v>7</v>
      </c>
      <c r="D720" s="121">
        <v>5</v>
      </c>
      <c r="E720" s="116" t="s">
        <v>184</v>
      </c>
      <c r="F720" s="117" t="s">
        <v>184</v>
      </c>
      <c r="G720" s="111">
        <v>28</v>
      </c>
      <c r="H720" s="111">
        <v>0</v>
      </c>
      <c r="I720" s="111">
        <v>0</v>
      </c>
    </row>
    <row r="721" spans="1:9" ht="47.25" x14ac:dyDescent="0.25">
      <c r="A721" s="119" t="s">
        <v>540</v>
      </c>
      <c r="B721" s="120">
        <v>918</v>
      </c>
      <c r="C721" s="121">
        <v>7</v>
      </c>
      <c r="D721" s="121">
        <v>5</v>
      </c>
      <c r="E721" s="116" t="s">
        <v>541</v>
      </c>
      <c r="F721" s="117" t="s">
        <v>184</v>
      </c>
      <c r="G721" s="111">
        <v>28</v>
      </c>
      <c r="H721" s="111">
        <v>0</v>
      </c>
      <c r="I721" s="111">
        <v>0</v>
      </c>
    </row>
    <row r="722" spans="1:9" ht="47.25" x14ac:dyDescent="0.25">
      <c r="A722" s="119" t="s">
        <v>567</v>
      </c>
      <c r="B722" s="120">
        <v>918</v>
      </c>
      <c r="C722" s="121">
        <v>7</v>
      </c>
      <c r="D722" s="121">
        <v>5</v>
      </c>
      <c r="E722" s="116" t="s">
        <v>568</v>
      </c>
      <c r="F722" s="117" t="s">
        <v>184</v>
      </c>
      <c r="G722" s="111">
        <v>28</v>
      </c>
      <c r="H722" s="111">
        <v>0</v>
      </c>
      <c r="I722" s="111">
        <v>0</v>
      </c>
    </row>
    <row r="723" spans="1:9" ht="63" x14ac:dyDescent="0.25">
      <c r="A723" s="119" t="s">
        <v>581</v>
      </c>
      <c r="B723" s="120">
        <v>918</v>
      </c>
      <c r="C723" s="121">
        <v>7</v>
      </c>
      <c r="D723" s="121">
        <v>5</v>
      </c>
      <c r="E723" s="116" t="s">
        <v>582</v>
      </c>
      <c r="F723" s="117" t="s">
        <v>184</v>
      </c>
      <c r="G723" s="111">
        <v>28</v>
      </c>
      <c r="H723" s="111">
        <v>0</v>
      </c>
      <c r="I723" s="111">
        <v>0</v>
      </c>
    </row>
    <row r="724" spans="1:9" ht="31.5" x14ac:dyDescent="0.25">
      <c r="A724" s="119" t="s">
        <v>196</v>
      </c>
      <c r="B724" s="120">
        <v>918</v>
      </c>
      <c r="C724" s="121">
        <v>7</v>
      </c>
      <c r="D724" s="121">
        <v>5</v>
      </c>
      <c r="E724" s="116" t="s">
        <v>583</v>
      </c>
      <c r="F724" s="117" t="s">
        <v>184</v>
      </c>
      <c r="G724" s="111">
        <v>28</v>
      </c>
      <c r="H724" s="111">
        <v>0</v>
      </c>
      <c r="I724" s="111">
        <v>0</v>
      </c>
    </row>
    <row r="725" spans="1:9" ht="31.5" x14ac:dyDescent="0.25">
      <c r="A725" s="119" t="s">
        <v>191</v>
      </c>
      <c r="B725" s="120">
        <v>918</v>
      </c>
      <c r="C725" s="121">
        <v>7</v>
      </c>
      <c r="D725" s="121">
        <v>5</v>
      </c>
      <c r="E725" s="116" t="s">
        <v>583</v>
      </c>
      <c r="F725" s="117" t="s">
        <v>192</v>
      </c>
      <c r="G725" s="111">
        <v>28</v>
      </c>
      <c r="H725" s="111">
        <v>0</v>
      </c>
      <c r="I725" s="111">
        <v>0</v>
      </c>
    </row>
    <row r="726" spans="1:9" ht="15.75" x14ac:dyDescent="0.25">
      <c r="A726" s="119" t="s">
        <v>732</v>
      </c>
      <c r="B726" s="120">
        <v>918</v>
      </c>
      <c r="C726" s="121">
        <v>8</v>
      </c>
      <c r="D726" s="121">
        <v>0</v>
      </c>
      <c r="E726" s="116" t="s">
        <v>184</v>
      </c>
      <c r="F726" s="117" t="s">
        <v>184</v>
      </c>
      <c r="G726" s="111">
        <v>14541</v>
      </c>
      <c r="H726" s="111">
        <v>0</v>
      </c>
      <c r="I726" s="111">
        <v>0</v>
      </c>
    </row>
    <row r="727" spans="1:9" ht="15.75" x14ac:dyDescent="0.25">
      <c r="A727" s="119" t="s">
        <v>309</v>
      </c>
      <c r="B727" s="120">
        <v>918</v>
      </c>
      <c r="C727" s="121">
        <v>8</v>
      </c>
      <c r="D727" s="121">
        <v>1</v>
      </c>
      <c r="E727" s="116" t="s">
        <v>184</v>
      </c>
      <c r="F727" s="117" t="s">
        <v>184</v>
      </c>
      <c r="G727" s="111">
        <v>14541</v>
      </c>
      <c r="H727" s="111">
        <v>0</v>
      </c>
      <c r="I727" s="111">
        <v>0</v>
      </c>
    </row>
    <row r="728" spans="1:9" ht="63" x14ac:dyDescent="0.25">
      <c r="A728" s="119" t="s">
        <v>340</v>
      </c>
      <c r="B728" s="120">
        <v>918</v>
      </c>
      <c r="C728" s="121">
        <v>8</v>
      </c>
      <c r="D728" s="121">
        <v>1</v>
      </c>
      <c r="E728" s="116" t="s">
        <v>341</v>
      </c>
      <c r="F728" s="117" t="s">
        <v>184</v>
      </c>
      <c r="G728" s="111">
        <v>14541</v>
      </c>
      <c r="H728" s="111">
        <v>0</v>
      </c>
      <c r="I728" s="111">
        <v>0</v>
      </c>
    </row>
    <row r="729" spans="1:9" ht="47.25" x14ac:dyDescent="0.25">
      <c r="A729" s="119" t="s">
        <v>342</v>
      </c>
      <c r="B729" s="120">
        <v>918</v>
      </c>
      <c r="C729" s="121">
        <v>8</v>
      </c>
      <c r="D729" s="121">
        <v>1</v>
      </c>
      <c r="E729" s="116" t="s">
        <v>343</v>
      </c>
      <c r="F729" s="117" t="s">
        <v>184</v>
      </c>
      <c r="G729" s="111">
        <v>14541</v>
      </c>
      <c r="H729" s="111">
        <v>0</v>
      </c>
      <c r="I729" s="111">
        <v>0</v>
      </c>
    </row>
    <row r="730" spans="1:9" ht="47.25" x14ac:dyDescent="0.25">
      <c r="A730" s="119" t="s">
        <v>344</v>
      </c>
      <c r="B730" s="120">
        <v>918</v>
      </c>
      <c r="C730" s="121">
        <v>8</v>
      </c>
      <c r="D730" s="121">
        <v>1</v>
      </c>
      <c r="E730" s="116" t="s">
        <v>345</v>
      </c>
      <c r="F730" s="117" t="s">
        <v>184</v>
      </c>
      <c r="G730" s="111">
        <v>14541</v>
      </c>
      <c r="H730" s="111">
        <v>0</v>
      </c>
      <c r="I730" s="111">
        <v>0</v>
      </c>
    </row>
    <row r="731" spans="1:9" ht="126" x14ac:dyDescent="0.25">
      <c r="A731" s="119" t="s">
        <v>349</v>
      </c>
      <c r="B731" s="120">
        <v>918</v>
      </c>
      <c r="C731" s="121">
        <v>8</v>
      </c>
      <c r="D731" s="121">
        <v>1</v>
      </c>
      <c r="E731" s="116" t="s">
        <v>350</v>
      </c>
      <c r="F731" s="117" t="s">
        <v>184</v>
      </c>
      <c r="G731" s="111">
        <v>14541</v>
      </c>
      <c r="H731" s="111">
        <v>0</v>
      </c>
      <c r="I731" s="111">
        <v>0</v>
      </c>
    </row>
    <row r="732" spans="1:9" ht="47.25" x14ac:dyDescent="0.25">
      <c r="A732" s="119" t="s">
        <v>351</v>
      </c>
      <c r="B732" s="120">
        <v>918</v>
      </c>
      <c r="C732" s="121">
        <v>8</v>
      </c>
      <c r="D732" s="121">
        <v>1</v>
      </c>
      <c r="E732" s="116" t="s">
        <v>350</v>
      </c>
      <c r="F732" s="117" t="s">
        <v>352</v>
      </c>
      <c r="G732" s="111">
        <v>14541</v>
      </c>
      <c r="H732" s="111">
        <v>0</v>
      </c>
      <c r="I732" s="111">
        <v>0</v>
      </c>
    </row>
    <row r="733" spans="1:9" ht="15.75" x14ac:dyDescent="0.25">
      <c r="A733" s="122" t="s">
        <v>751</v>
      </c>
      <c r="B733" s="123">
        <v>923</v>
      </c>
      <c r="C733" s="124">
        <v>0</v>
      </c>
      <c r="D733" s="124">
        <v>0</v>
      </c>
      <c r="E733" s="113" t="s">
        <v>184</v>
      </c>
      <c r="F733" s="114" t="s">
        <v>184</v>
      </c>
      <c r="G733" s="109">
        <v>5515.5</v>
      </c>
      <c r="H733" s="109">
        <v>4583.6000000000004</v>
      </c>
      <c r="I733" s="109">
        <v>3317.6</v>
      </c>
    </row>
    <row r="734" spans="1:9" ht="15.75" x14ac:dyDescent="0.25">
      <c r="A734" s="119" t="s">
        <v>736</v>
      </c>
      <c r="B734" s="120">
        <v>923</v>
      </c>
      <c r="C734" s="121">
        <v>1</v>
      </c>
      <c r="D734" s="121">
        <v>0</v>
      </c>
      <c r="E734" s="116" t="s">
        <v>184</v>
      </c>
      <c r="F734" s="117" t="s">
        <v>184</v>
      </c>
      <c r="G734" s="111">
        <v>5515.5</v>
      </c>
      <c r="H734" s="111">
        <v>4583.6000000000004</v>
      </c>
      <c r="I734" s="111">
        <v>3317.6</v>
      </c>
    </row>
    <row r="735" spans="1:9" ht="48.75" customHeight="1" x14ac:dyDescent="0.25">
      <c r="A735" s="119" t="s">
        <v>427</v>
      </c>
      <c r="B735" s="120">
        <v>923</v>
      </c>
      <c r="C735" s="121">
        <v>1</v>
      </c>
      <c r="D735" s="121">
        <v>6</v>
      </c>
      <c r="E735" s="116" t="s">
        <v>184</v>
      </c>
      <c r="F735" s="117" t="s">
        <v>184</v>
      </c>
      <c r="G735" s="111">
        <v>5515.5</v>
      </c>
      <c r="H735" s="111">
        <v>4583.6000000000004</v>
      </c>
      <c r="I735" s="111">
        <v>3317.6</v>
      </c>
    </row>
    <row r="736" spans="1:9" ht="15.75" x14ac:dyDescent="0.25">
      <c r="A736" s="119" t="s">
        <v>691</v>
      </c>
      <c r="B736" s="120">
        <v>923</v>
      </c>
      <c r="C736" s="121">
        <v>1</v>
      </c>
      <c r="D736" s="121">
        <v>6</v>
      </c>
      <c r="E736" s="116" t="s">
        <v>692</v>
      </c>
      <c r="F736" s="117" t="s">
        <v>184</v>
      </c>
      <c r="G736" s="111">
        <v>5515.5</v>
      </c>
      <c r="H736" s="111">
        <v>4583.6000000000004</v>
      </c>
      <c r="I736" s="111">
        <v>3317.6</v>
      </c>
    </row>
    <row r="737" spans="1:9" ht="47.25" x14ac:dyDescent="0.25">
      <c r="A737" s="119" t="s">
        <v>702</v>
      </c>
      <c r="B737" s="120">
        <v>923</v>
      </c>
      <c r="C737" s="121">
        <v>1</v>
      </c>
      <c r="D737" s="121">
        <v>6</v>
      </c>
      <c r="E737" s="116" t="s">
        <v>703</v>
      </c>
      <c r="F737" s="117" t="s">
        <v>184</v>
      </c>
      <c r="G737" s="111">
        <v>5515.5</v>
      </c>
      <c r="H737" s="111">
        <v>4583.6000000000004</v>
      </c>
      <c r="I737" s="111">
        <v>3317.6</v>
      </c>
    </row>
    <row r="738" spans="1:9" ht="31.5" x14ac:dyDescent="0.25">
      <c r="A738" s="119" t="s">
        <v>704</v>
      </c>
      <c r="B738" s="120">
        <v>923</v>
      </c>
      <c r="C738" s="121">
        <v>1</v>
      </c>
      <c r="D738" s="121">
        <v>6</v>
      </c>
      <c r="E738" s="116" t="s">
        <v>705</v>
      </c>
      <c r="F738" s="117" t="s">
        <v>184</v>
      </c>
      <c r="G738" s="111">
        <v>2991.6</v>
      </c>
      <c r="H738" s="111">
        <v>2385.3000000000002</v>
      </c>
      <c r="I738" s="111">
        <v>2333.6</v>
      </c>
    </row>
    <row r="739" spans="1:9" ht="31.5" x14ac:dyDescent="0.25">
      <c r="A739" s="119" t="s">
        <v>337</v>
      </c>
      <c r="B739" s="120">
        <v>923</v>
      </c>
      <c r="C739" s="121">
        <v>1</v>
      </c>
      <c r="D739" s="121">
        <v>6</v>
      </c>
      <c r="E739" s="116" t="s">
        <v>706</v>
      </c>
      <c r="F739" s="117" t="s">
        <v>184</v>
      </c>
      <c r="G739" s="111">
        <v>2991.6</v>
      </c>
      <c r="H739" s="111">
        <v>2385.3000000000002</v>
      </c>
      <c r="I739" s="111">
        <v>2333.6</v>
      </c>
    </row>
    <row r="740" spans="1:9" ht="94.5" x14ac:dyDescent="0.25">
      <c r="A740" s="119" t="s">
        <v>205</v>
      </c>
      <c r="B740" s="120">
        <v>923</v>
      </c>
      <c r="C740" s="121">
        <v>1</v>
      </c>
      <c r="D740" s="121">
        <v>6</v>
      </c>
      <c r="E740" s="116" t="s">
        <v>706</v>
      </c>
      <c r="F740" s="117" t="s">
        <v>206</v>
      </c>
      <c r="G740" s="111">
        <v>2991.6</v>
      </c>
      <c r="H740" s="111">
        <v>2385.3000000000002</v>
      </c>
      <c r="I740" s="111">
        <v>2333.6</v>
      </c>
    </row>
    <row r="741" spans="1:9" ht="31.5" x14ac:dyDescent="0.25">
      <c r="A741" s="119" t="s">
        <v>707</v>
      </c>
      <c r="B741" s="120">
        <v>923</v>
      </c>
      <c r="C741" s="121">
        <v>1</v>
      </c>
      <c r="D741" s="121">
        <v>6</v>
      </c>
      <c r="E741" s="116" t="s">
        <v>708</v>
      </c>
      <c r="F741" s="117" t="s">
        <v>184</v>
      </c>
      <c r="G741" s="111">
        <v>2523.9</v>
      </c>
      <c r="H741" s="111">
        <v>2198.3000000000002</v>
      </c>
      <c r="I741" s="111">
        <v>984</v>
      </c>
    </row>
    <row r="742" spans="1:9" ht="31.5" x14ac:dyDescent="0.25">
      <c r="A742" s="119" t="s">
        <v>337</v>
      </c>
      <c r="B742" s="120">
        <v>923</v>
      </c>
      <c r="C742" s="121">
        <v>1</v>
      </c>
      <c r="D742" s="121">
        <v>6</v>
      </c>
      <c r="E742" s="116" t="s">
        <v>709</v>
      </c>
      <c r="F742" s="117" t="s">
        <v>184</v>
      </c>
      <c r="G742" s="111">
        <v>1258.5999999999999</v>
      </c>
      <c r="H742" s="111">
        <v>1003.8</v>
      </c>
      <c r="I742" s="111">
        <v>984</v>
      </c>
    </row>
    <row r="743" spans="1:9" ht="94.5" x14ac:dyDescent="0.25">
      <c r="A743" s="119" t="s">
        <v>205</v>
      </c>
      <c r="B743" s="120">
        <v>923</v>
      </c>
      <c r="C743" s="121">
        <v>1</v>
      </c>
      <c r="D743" s="121">
        <v>6</v>
      </c>
      <c r="E743" s="116" t="s">
        <v>709</v>
      </c>
      <c r="F743" s="117" t="s">
        <v>206</v>
      </c>
      <c r="G743" s="111">
        <v>1257.2</v>
      </c>
      <c r="H743" s="111">
        <v>1002.4</v>
      </c>
      <c r="I743" s="111">
        <v>980.7</v>
      </c>
    </row>
    <row r="744" spans="1:9" ht="31.5" x14ac:dyDescent="0.25">
      <c r="A744" s="119" t="s">
        <v>191</v>
      </c>
      <c r="B744" s="120">
        <v>923</v>
      </c>
      <c r="C744" s="121">
        <v>1</v>
      </c>
      <c r="D744" s="121">
        <v>6</v>
      </c>
      <c r="E744" s="116" t="s">
        <v>709</v>
      </c>
      <c r="F744" s="117" t="s">
        <v>192</v>
      </c>
      <c r="G744" s="111">
        <v>1.4</v>
      </c>
      <c r="H744" s="111">
        <v>1.4</v>
      </c>
      <c r="I744" s="111">
        <v>3.3</v>
      </c>
    </row>
    <row r="745" spans="1:9" ht="47.25" x14ac:dyDescent="0.25">
      <c r="A745" s="119" t="s">
        <v>710</v>
      </c>
      <c r="B745" s="120">
        <v>923</v>
      </c>
      <c r="C745" s="121">
        <v>1</v>
      </c>
      <c r="D745" s="121">
        <v>6</v>
      </c>
      <c r="E745" s="116" t="s">
        <v>711</v>
      </c>
      <c r="F745" s="117" t="s">
        <v>184</v>
      </c>
      <c r="G745" s="111">
        <v>1265.3</v>
      </c>
      <c r="H745" s="111">
        <v>1194.5</v>
      </c>
      <c r="I745" s="111">
        <v>0</v>
      </c>
    </row>
    <row r="746" spans="1:9" ht="94.5" x14ac:dyDescent="0.25">
      <c r="A746" s="119" t="s">
        <v>205</v>
      </c>
      <c r="B746" s="120">
        <v>923</v>
      </c>
      <c r="C746" s="121">
        <v>1</v>
      </c>
      <c r="D746" s="121">
        <v>6</v>
      </c>
      <c r="E746" s="116" t="s">
        <v>711</v>
      </c>
      <c r="F746" s="117" t="s">
        <v>206</v>
      </c>
      <c r="G746" s="111">
        <v>1186.4000000000001</v>
      </c>
      <c r="H746" s="111">
        <v>1186.4000000000001</v>
      </c>
      <c r="I746" s="111">
        <v>0</v>
      </c>
    </row>
    <row r="747" spans="1:9" ht="31.5" x14ac:dyDescent="0.25">
      <c r="A747" s="119" t="s">
        <v>191</v>
      </c>
      <c r="B747" s="120">
        <v>923</v>
      </c>
      <c r="C747" s="121">
        <v>1</v>
      </c>
      <c r="D747" s="121">
        <v>6</v>
      </c>
      <c r="E747" s="116" t="s">
        <v>711</v>
      </c>
      <c r="F747" s="117" t="s">
        <v>192</v>
      </c>
      <c r="G747" s="111">
        <v>78.900000000000006</v>
      </c>
      <c r="H747" s="111">
        <v>8.1</v>
      </c>
      <c r="I747" s="111">
        <v>0</v>
      </c>
    </row>
    <row r="748" spans="1:9" ht="15.75" x14ac:dyDescent="0.25">
      <c r="A748" s="153" t="s">
        <v>759</v>
      </c>
      <c r="B748" s="154"/>
      <c r="C748" s="154"/>
      <c r="D748" s="154"/>
      <c r="E748" s="154"/>
      <c r="F748" s="155"/>
      <c r="G748" s="109">
        <v>2308202.7999999998</v>
      </c>
      <c r="H748" s="109">
        <v>1976266.2</v>
      </c>
      <c r="I748" s="109">
        <v>1973627.8</v>
      </c>
    </row>
    <row r="752" spans="1:9" ht="15.75" customHeight="1" x14ac:dyDescent="0.25">
      <c r="A752" s="101" t="s">
        <v>124</v>
      </c>
      <c r="B752" s="102"/>
      <c r="C752" s="91"/>
      <c r="D752" s="91"/>
      <c r="E752" s="130"/>
      <c r="F752" s="134"/>
      <c r="H752" s="148" t="s">
        <v>0</v>
      </c>
      <c r="I752" s="148"/>
    </row>
  </sheetData>
  <autoFilter ref="A18:I748" xr:uid="{00000000-0009-0000-0000-000002000000}"/>
  <mergeCells count="6">
    <mergeCell ref="A748:F748"/>
    <mergeCell ref="H752:I752"/>
    <mergeCell ref="A14:I14"/>
    <mergeCell ref="A16:A17"/>
    <mergeCell ref="B16:F16"/>
    <mergeCell ref="G16:I16"/>
  </mergeCells>
  <pageMargins left="1.1811023622047245" right="0.39370078740157483" top="0.78740157480314965" bottom="0.78740157480314965" header="0.51181102362204722" footer="0.51181102362204722"/>
  <pageSetup paperSize="9" scale="68" fitToHeight="0" orientation="portrait" r:id="rId1"/>
  <headerFooter differentFirst="1" alignWithMargins="0">
    <oddHeader>&amp;C&amp;P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J75"/>
  <sheetViews>
    <sheetView workbookViewId="0">
      <selection activeCell="A74" sqref="A74"/>
    </sheetView>
  </sheetViews>
  <sheetFormatPr defaultColWidth="9.140625" defaultRowHeight="12.75" x14ac:dyDescent="0.2"/>
  <cols>
    <col min="1" max="1" width="61.42578125" style="87" customWidth="1"/>
    <col min="2" max="2" width="7.85546875" style="87" customWidth="1"/>
    <col min="3" max="3" width="9.42578125" style="87" customWidth="1"/>
    <col min="4" max="5" width="11.5703125" style="87" customWidth="1"/>
    <col min="6" max="6" width="11.85546875" style="87" customWidth="1"/>
    <col min="7" max="16384" width="9.140625" style="87"/>
  </cols>
  <sheetData>
    <row r="9" spans="1:10" x14ac:dyDescent="0.2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spans="1:10" x14ac:dyDescent="0.2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spans="1:10" x14ac:dyDescent="0.2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spans="1:10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43.5" customHeight="1" x14ac:dyDescent="0.3">
      <c r="A16" s="158" t="s">
        <v>767</v>
      </c>
      <c r="B16" s="158"/>
      <c r="C16" s="158"/>
      <c r="D16" s="158"/>
      <c r="E16" s="158"/>
      <c r="F16" s="158"/>
      <c r="G16" s="88"/>
      <c r="H16" s="88"/>
      <c r="I16" s="88"/>
      <c r="J16" s="88"/>
    </row>
    <row r="17" spans="1:10" ht="15.75" x14ac:dyDescent="0.25">
      <c r="A17" s="89"/>
      <c r="B17" s="90"/>
      <c r="C17" s="90"/>
      <c r="D17" s="90"/>
      <c r="E17" s="90"/>
      <c r="F17" s="90"/>
      <c r="G17" s="91"/>
      <c r="H17" s="91"/>
      <c r="I17" s="91"/>
      <c r="J17" s="91"/>
    </row>
    <row r="18" spans="1:10" ht="15.75" x14ac:dyDescent="0.25">
      <c r="A18" s="92"/>
      <c r="B18" s="90"/>
      <c r="C18" s="90"/>
      <c r="D18" s="90"/>
      <c r="E18" s="90"/>
      <c r="F18" s="90"/>
      <c r="G18" s="91"/>
      <c r="H18" s="91"/>
      <c r="I18" s="91"/>
      <c r="J18" s="91"/>
    </row>
    <row r="19" spans="1:10" ht="15" x14ac:dyDescent="0.25">
      <c r="A19" s="150" t="s">
        <v>752</v>
      </c>
      <c r="B19" s="150" t="s">
        <v>126</v>
      </c>
      <c r="C19" s="150"/>
      <c r="D19" s="159" t="s">
        <v>768</v>
      </c>
      <c r="E19" s="160"/>
      <c r="F19" s="161"/>
      <c r="G19" s="91"/>
      <c r="H19" s="91"/>
      <c r="I19" s="91"/>
      <c r="J19" s="91"/>
    </row>
    <row r="20" spans="1:10" ht="24" x14ac:dyDescent="0.25">
      <c r="A20" s="150"/>
      <c r="B20" s="78" t="s">
        <v>764</v>
      </c>
      <c r="C20" s="78" t="s">
        <v>765</v>
      </c>
      <c r="D20" s="78" t="s">
        <v>756</v>
      </c>
      <c r="E20" s="93" t="s">
        <v>757</v>
      </c>
      <c r="F20" s="93" t="s">
        <v>758</v>
      </c>
      <c r="G20" s="91"/>
      <c r="H20" s="91"/>
      <c r="I20" s="91"/>
      <c r="J20" s="91"/>
    </row>
    <row r="21" spans="1:10" ht="15" x14ac:dyDescent="0.25">
      <c r="A21" s="85">
        <v>1</v>
      </c>
      <c r="B21" s="85">
        <v>2</v>
      </c>
      <c r="C21" s="85">
        <v>3</v>
      </c>
      <c r="D21" s="85">
        <v>4</v>
      </c>
      <c r="E21" s="94">
        <v>5</v>
      </c>
      <c r="F21" s="94">
        <v>6</v>
      </c>
      <c r="G21" s="91"/>
      <c r="H21" s="91"/>
      <c r="I21" s="91"/>
      <c r="J21" s="91"/>
    </row>
    <row r="22" spans="1:10" ht="15.75" x14ac:dyDescent="0.25">
      <c r="A22" s="95" t="s">
        <v>736</v>
      </c>
      <c r="B22" s="96">
        <v>1</v>
      </c>
      <c r="C22" s="96"/>
      <c r="D22" s="97">
        <v>293216.8</v>
      </c>
      <c r="E22" s="97">
        <v>211143.3</v>
      </c>
      <c r="F22" s="97">
        <v>195193.4</v>
      </c>
    </row>
    <row r="23" spans="1:10" ht="31.5" x14ac:dyDescent="0.25">
      <c r="A23" s="98" t="s">
        <v>518</v>
      </c>
      <c r="B23" s="99">
        <v>1</v>
      </c>
      <c r="C23" s="99">
        <v>2</v>
      </c>
      <c r="D23" s="100">
        <v>5380.5</v>
      </c>
      <c r="E23" s="100">
        <v>4199.1000000000004</v>
      </c>
      <c r="F23" s="100">
        <v>4108.2</v>
      </c>
    </row>
    <row r="24" spans="1:10" ht="47.25" x14ac:dyDescent="0.25">
      <c r="A24" s="98" t="s">
        <v>698</v>
      </c>
      <c r="B24" s="99">
        <v>1</v>
      </c>
      <c r="C24" s="99">
        <v>3</v>
      </c>
      <c r="D24" s="100">
        <v>4025.6</v>
      </c>
      <c r="E24" s="100">
        <v>3165.5</v>
      </c>
      <c r="F24" s="100">
        <v>3097.4</v>
      </c>
    </row>
    <row r="25" spans="1:10" ht="47.25" x14ac:dyDescent="0.25">
      <c r="A25" s="98" t="s">
        <v>513</v>
      </c>
      <c r="B25" s="99">
        <v>1</v>
      </c>
      <c r="C25" s="99">
        <v>4</v>
      </c>
      <c r="D25" s="100">
        <v>79824.5</v>
      </c>
      <c r="E25" s="100">
        <v>20235.7</v>
      </c>
      <c r="F25" s="100">
        <v>60822.5</v>
      </c>
    </row>
    <row r="26" spans="1:10" ht="15.75" x14ac:dyDescent="0.25">
      <c r="A26" s="98" t="s">
        <v>523</v>
      </c>
      <c r="B26" s="99">
        <v>1</v>
      </c>
      <c r="C26" s="99">
        <v>5</v>
      </c>
      <c r="D26" s="100">
        <v>6.7</v>
      </c>
      <c r="E26" s="100">
        <v>94.3</v>
      </c>
      <c r="F26" s="100">
        <v>6.2</v>
      </c>
    </row>
    <row r="27" spans="1:10" ht="47.25" x14ac:dyDescent="0.25">
      <c r="A27" s="98" t="s">
        <v>427</v>
      </c>
      <c r="B27" s="99">
        <v>1</v>
      </c>
      <c r="C27" s="99">
        <v>6</v>
      </c>
      <c r="D27" s="100">
        <v>26617.7</v>
      </c>
      <c r="E27" s="100">
        <v>20538.8</v>
      </c>
      <c r="F27" s="100">
        <v>18831</v>
      </c>
    </row>
    <row r="28" spans="1:10" ht="15.75" x14ac:dyDescent="0.25">
      <c r="A28" s="98" t="s">
        <v>716</v>
      </c>
      <c r="B28" s="99">
        <v>1</v>
      </c>
      <c r="C28" s="99">
        <v>11</v>
      </c>
      <c r="D28" s="100">
        <v>300</v>
      </c>
      <c r="E28" s="100">
        <v>300</v>
      </c>
      <c r="F28" s="100">
        <v>300</v>
      </c>
    </row>
    <row r="29" spans="1:10" ht="15.75" x14ac:dyDescent="0.25">
      <c r="A29" s="98" t="s">
        <v>348</v>
      </c>
      <c r="B29" s="99">
        <v>1</v>
      </c>
      <c r="C29" s="99">
        <v>13</v>
      </c>
      <c r="D29" s="100">
        <v>177061.8</v>
      </c>
      <c r="E29" s="100">
        <v>162609.9</v>
      </c>
      <c r="F29" s="100">
        <v>108028.1</v>
      </c>
    </row>
    <row r="30" spans="1:10" ht="15.75" x14ac:dyDescent="0.25">
      <c r="A30" s="95" t="s">
        <v>745</v>
      </c>
      <c r="B30" s="96">
        <v>2</v>
      </c>
      <c r="C30" s="96"/>
      <c r="D30" s="97">
        <v>155</v>
      </c>
      <c r="E30" s="97">
        <v>225</v>
      </c>
      <c r="F30" s="97">
        <v>40</v>
      </c>
    </row>
    <row r="31" spans="1:10" ht="15.75" x14ac:dyDescent="0.25">
      <c r="A31" s="98" t="s">
        <v>721</v>
      </c>
      <c r="B31" s="99">
        <v>2</v>
      </c>
      <c r="C31" s="99">
        <v>4</v>
      </c>
      <c r="D31" s="100">
        <v>155</v>
      </c>
      <c r="E31" s="100">
        <v>225</v>
      </c>
      <c r="F31" s="100">
        <v>40</v>
      </c>
    </row>
    <row r="32" spans="1:10" ht="31.5" x14ac:dyDescent="0.25">
      <c r="A32" s="95" t="s">
        <v>749</v>
      </c>
      <c r="B32" s="96">
        <v>3</v>
      </c>
      <c r="C32" s="96"/>
      <c r="D32" s="97">
        <v>14844.3</v>
      </c>
      <c r="E32" s="97">
        <v>7753.5</v>
      </c>
      <c r="F32" s="97">
        <v>7588.2</v>
      </c>
    </row>
    <row r="33" spans="1:6" ht="31.5" x14ac:dyDescent="0.25">
      <c r="A33" s="98" t="s">
        <v>585</v>
      </c>
      <c r="B33" s="99">
        <v>3</v>
      </c>
      <c r="C33" s="99">
        <v>14</v>
      </c>
      <c r="D33" s="100">
        <v>14844.3</v>
      </c>
      <c r="E33" s="100">
        <v>7753.5</v>
      </c>
      <c r="F33" s="100">
        <v>7588.2</v>
      </c>
    </row>
    <row r="34" spans="1:6" ht="15.75" x14ac:dyDescent="0.25">
      <c r="A34" s="95" t="s">
        <v>740</v>
      </c>
      <c r="B34" s="96">
        <v>4</v>
      </c>
      <c r="C34" s="96"/>
      <c r="D34" s="97">
        <v>42839.199999999997</v>
      </c>
      <c r="E34" s="97">
        <v>90347.7</v>
      </c>
      <c r="F34" s="97">
        <v>100728.7</v>
      </c>
    </row>
    <row r="35" spans="1:6" ht="15.75" x14ac:dyDescent="0.25">
      <c r="A35" s="98" t="s">
        <v>377</v>
      </c>
      <c r="B35" s="99">
        <v>4</v>
      </c>
      <c r="C35" s="99">
        <v>5</v>
      </c>
      <c r="D35" s="100">
        <v>2095.8000000000002</v>
      </c>
      <c r="E35" s="100">
        <v>2095.8000000000002</v>
      </c>
      <c r="F35" s="100">
        <v>2095.8000000000002</v>
      </c>
    </row>
    <row r="36" spans="1:6" ht="15.75" x14ac:dyDescent="0.25">
      <c r="A36" s="98" t="s">
        <v>382</v>
      </c>
      <c r="B36" s="99">
        <v>4</v>
      </c>
      <c r="C36" s="99">
        <v>6</v>
      </c>
      <c r="D36" s="100">
        <v>1784</v>
      </c>
      <c r="E36" s="100">
        <v>0</v>
      </c>
      <c r="F36" s="100">
        <v>0</v>
      </c>
    </row>
    <row r="37" spans="1:6" ht="15.75" x14ac:dyDescent="0.25">
      <c r="A37" s="98" t="s">
        <v>550</v>
      </c>
      <c r="B37" s="99">
        <v>4</v>
      </c>
      <c r="C37" s="99">
        <v>9</v>
      </c>
      <c r="D37" s="100">
        <v>38609.4</v>
      </c>
      <c r="E37" s="100">
        <v>87901.9</v>
      </c>
      <c r="F37" s="100">
        <v>98282.9</v>
      </c>
    </row>
    <row r="38" spans="1:6" ht="15.75" x14ac:dyDescent="0.25">
      <c r="A38" s="98" t="s">
        <v>460</v>
      </c>
      <c r="B38" s="99">
        <v>4</v>
      </c>
      <c r="C38" s="99">
        <v>12</v>
      </c>
      <c r="D38" s="100">
        <v>350</v>
      </c>
      <c r="E38" s="100">
        <v>350</v>
      </c>
      <c r="F38" s="100">
        <v>350</v>
      </c>
    </row>
    <row r="39" spans="1:6" ht="15.75" x14ac:dyDescent="0.25">
      <c r="A39" s="95" t="s">
        <v>741</v>
      </c>
      <c r="B39" s="96">
        <v>5</v>
      </c>
      <c r="C39" s="96"/>
      <c r="D39" s="97">
        <v>25286.1</v>
      </c>
      <c r="E39" s="97">
        <v>10847.6</v>
      </c>
      <c r="F39" s="97">
        <v>9973.2999999999993</v>
      </c>
    </row>
    <row r="40" spans="1:6" ht="15.75" x14ac:dyDescent="0.25">
      <c r="A40" s="98" t="s">
        <v>465</v>
      </c>
      <c r="B40" s="99">
        <v>5</v>
      </c>
      <c r="C40" s="99">
        <v>1</v>
      </c>
      <c r="D40" s="100">
        <v>84.9</v>
      </c>
      <c r="E40" s="100">
        <v>13.2</v>
      </c>
      <c r="F40" s="100">
        <v>13.2</v>
      </c>
    </row>
    <row r="41" spans="1:6" ht="15.75" x14ac:dyDescent="0.25">
      <c r="A41" s="98" t="s">
        <v>385</v>
      </c>
      <c r="B41" s="99">
        <v>5</v>
      </c>
      <c r="C41" s="99">
        <v>2</v>
      </c>
      <c r="D41" s="100">
        <v>12210.2</v>
      </c>
      <c r="E41" s="100">
        <v>2051</v>
      </c>
      <c r="F41" s="100">
        <v>1362</v>
      </c>
    </row>
    <row r="42" spans="1:6" ht="31.5" x14ac:dyDescent="0.25">
      <c r="A42" s="98" t="s">
        <v>376</v>
      </c>
      <c r="B42" s="99">
        <v>5</v>
      </c>
      <c r="C42" s="99">
        <v>5</v>
      </c>
      <c r="D42" s="100">
        <v>12991</v>
      </c>
      <c r="E42" s="100">
        <v>8783.4</v>
      </c>
      <c r="F42" s="100">
        <v>8598.1</v>
      </c>
    </row>
    <row r="43" spans="1:6" ht="15.75" x14ac:dyDescent="0.25">
      <c r="A43" s="95" t="s">
        <v>750</v>
      </c>
      <c r="B43" s="96">
        <v>6</v>
      </c>
      <c r="C43" s="96"/>
      <c r="D43" s="97">
        <v>2990.3</v>
      </c>
      <c r="E43" s="97">
        <v>1595</v>
      </c>
      <c r="F43" s="97">
        <v>1638.1</v>
      </c>
    </row>
    <row r="44" spans="1:6" ht="15.75" x14ac:dyDescent="0.25">
      <c r="A44" s="98" t="s">
        <v>367</v>
      </c>
      <c r="B44" s="99">
        <v>6</v>
      </c>
      <c r="C44" s="99">
        <v>5</v>
      </c>
      <c r="D44" s="100">
        <v>2990.3</v>
      </c>
      <c r="E44" s="100">
        <v>1595</v>
      </c>
      <c r="F44" s="100">
        <v>1638.1</v>
      </c>
    </row>
    <row r="45" spans="1:6" ht="15.75" x14ac:dyDescent="0.25">
      <c r="A45" s="95" t="s">
        <v>731</v>
      </c>
      <c r="B45" s="96">
        <v>7</v>
      </c>
      <c r="C45" s="96"/>
      <c r="D45" s="97">
        <v>1587643.9</v>
      </c>
      <c r="E45" s="97">
        <v>1385947.9</v>
      </c>
      <c r="F45" s="97">
        <v>1389336.6</v>
      </c>
    </row>
    <row r="46" spans="1:6" ht="15.75" x14ac:dyDescent="0.25">
      <c r="A46" s="98" t="s">
        <v>193</v>
      </c>
      <c r="B46" s="99">
        <v>7</v>
      </c>
      <c r="C46" s="99">
        <v>1</v>
      </c>
      <c r="D46" s="100">
        <v>393935.9</v>
      </c>
      <c r="E46" s="100">
        <v>328857</v>
      </c>
      <c r="F46" s="100">
        <v>339619.6</v>
      </c>
    </row>
    <row r="47" spans="1:6" ht="15.75" x14ac:dyDescent="0.25">
      <c r="A47" s="98" t="s">
        <v>214</v>
      </c>
      <c r="B47" s="99">
        <v>7</v>
      </c>
      <c r="C47" s="99">
        <v>2</v>
      </c>
      <c r="D47" s="100">
        <v>1035368</v>
      </c>
      <c r="E47" s="100">
        <v>932468.5</v>
      </c>
      <c r="F47" s="100">
        <v>927412.7</v>
      </c>
    </row>
    <row r="48" spans="1:6" ht="15.75" x14ac:dyDescent="0.25">
      <c r="A48" s="98" t="s">
        <v>250</v>
      </c>
      <c r="B48" s="99">
        <v>7</v>
      </c>
      <c r="C48" s="99">
        <v>3</v>
      </c>
      <c r="D48" s="100">
        <v>104941.8</v>
      </c>
      <c r="E48" s="100">
        <v>86314.2</v>
      </c>
      <c r="F48" s="100">
        <v>84194.4</v>
      </c>
    </row>
    <row r="49" spans="1:6" ht="31.5" x14ac:dyDescent="0.25">
      <c r="A49" s="98" t="s">
        <v>198</v>
      </c>
      <c r="B49" s="99">
        <v>7</v>
      </c>
      <c r="C49" s="99">
        <v>5</v>
      </c>
      <c r="D49" s="100">
        <v>5689.4</v>
      </c>
      <c r="E49" s="100">
        <v>5605.5</v>
      </c>
      <c r="F49" s="100">
        <v>5661.5</v>
      </c>
    </row>
    <row r="50" spans="1:6" ht="15.75" x14ac:dyDescent="0.25">
      <c r="A50" s="98" t="s">
        <v>608</v>
      </c>
      <c r="B50" s="99">
        <v>7</v>
      </c>
      <c r="C50" s="99">
        <v>7</v>
      </c>
      <c r="D50" s="100">
        <v>250</v>
      </c>
      <c r="E50" s="100">
        <v>250</v>
      </c>
      <c r="F50" s="100">
        <v>250</v>
      </c>
    </row>
    <row r="51" spans="1:6" ht="15.75" x14ac:dyDescent="0.25">
      <c r="A51" s="98" t="s">
        <v>259</v>
      </c>
      <c r="B51" s="99">
        <v>7</v>
      </c>
      <c r="C51" s="99">
        <v>9</v>
      </c>
      <c r="D51" s="100">
        <v>47458.8</v>
      </c>
      <c r="E51" s="100">
        <v>32452.7</v>
      </c>
      <c r="F51" s="100">
        <v>32198.400000000001</v>
      </c>
    </row>
    <row r="52" spans="1:6" ht="15.75" x14ac:dyDescent="0.25">
      <c r="A52" s="95" t="s">
        <v>732</v>
      </c>
      <c r="B52" s="96">
        <v>8</v>
      </c>
      <c r="C52" s="96"/>
      <c r="D52" s="97">
        <v>91467.8</v>
      </c>
      <c r="E52" s="97">
        <v>58726.6</v>
      </c>
      <c r="F52" s="97">
        <v>57890.7</v>
      </c>
    </row>
    <row r="53" spans="1:6" ht="15.75" x14ac:dyDescent="0.25">
      <c r="A53" s="98" t="s">
        <v>309</v>
      </c>
      <c r="B53" s="99">
        <v>8</v>
      </c>
      <c r="C53" s="99">
        <v>1</v>
      </c>
      <c r="D53" s="100">
        <v>88730.1</v>
      </c>
      <c r="E53" s="100">
        <v>56545.2</v>
      </c>
      <c r="F53" s="100">
        <v>55755.8</v>
      </c>
    </row>
    <row r="54" spans="1:6" ht="15.75" x14ac:dyDescent="0.25">
      <c r="A54" s="98" t="s">
        <v>339</v>
      </c>
      <c r="B54" s="99">
        <v>8</v>
      </c>
      <c r="C54" s="99">
        <v>4</v>
      </c>
      <c r="D54" s="100">
        <v>2737.7</v>
      </c>
      <c r="E54" s="100">
        <v>2181.4</v>
      </c>
      <c r="F54" s="100">
        <v>2134.9</v>
      </c>
    </row>
    <row r="55" spans="1:6" ht="15.75" x14ac:dyDescent="0.25">
      <c r="A55" s="95" t="s">
        <v>746</v>
      </c>
      <c r="B55" s="96">
        <v>9</v>
      </c>
      <c r="C55" s="96"/>
      <c r="D55" s="97">
        <v>298.89999999999998</v>
      </c>
      <c r="E55" s="97">
        <v>262.5</v>
      </c>
      <c r="F55" s="97">
        <v>170.8</v>
      </c>
    </row>
    <row r="56" spans="1:6" ht="15.75" x14ac:dyDescent="0.25">
      <c r="A56" s="98" t="s">
        <v>657</v>
      </c>
      <c r="B56" s="99">
        <v>9</v>
      </c>
      <c r="C56" s="99">
        <v>9</v>
      </c>
      <c r="D56" s="100">
        <v>298.89999999999998</v>
      </c>
      <c r="E56" s="100">
        <v>262.5</v>
      </c>
      <c r="F56" s="100">
        <v>170.8</v>
      </c>
    </row>
    <row r="57" spans="1:6" ht="15.75" x14ac:dyDescent="0.25">
      <c r="A57" s="95" t="s">
        <v>734</v>
      </c>
      <c r="B57" s="96">
        <v>10</v>
      </c>
      <c r="C57" s="96"/>
      <c r="D57" s="97">
        <v>23455.3</v>
      </c>
      <c r="E57" s="97">
        <v>22521.5</v>
      </c>
      <c r="F57" s="97">
        <v>22521.5</v>
      </c>
    </row>
    <row r="58" spans="1:6" ht="15.75" x14ac:dyDescent="0.25">
      <c r="A58" s="98" t="s">
        <v>499</v>
      </c>
      <c r="B58" s="99">
        <v>10</v>
      </c>
      <c r="C58" s="99">
        <v>1</v>
      </c>
      <c r="D58" s="100">
        <v>10055.799999999999</v>
      </c>
      <c r="E58" s="100">
        <v>10055.799999999999</v>
      </c>
      <c r="F58" s="100">
        <v>10055.799999999999</v>
      </c>
    </row>
    <row r="59" spans="1:6" ht="15.75" x14ac:dyDescent="0.25">
      <c r="A59" s="98" t="s">
        <v>630</v>
      </c>
      <c r="B59" s="99">
        <v>10</v>
      </c>
      <c r="C59" s="99">
        <v>3</v>
      </c>
      <c r="D59" s="100">
        <v>1415.8</v>
      </c>
      <c r="E59" s="100">
        <v>512</v>
      </c>
      <c r="F59" s="100">
        <v>512</v>
      </c>
    </row>
    <row r="60" spans="1:6" ht="15.75" x14ac:dyDescent="0.25">
      <c r="A60" s="98" t="s">
        <v>232</v>
      </c>
      <c r="B60" s="99">
        <v>10</v>
      </c>
      <c r="C60" s="99">
        <v>4</v>
      </c>
      <c r="D60" s="100">
        <v>11778.7</v>
      </c>
      <c r="E60" s="100">
        <v>11778.7</v>
      </c>
      <c r="F60" s="100">
        <v>11778.7</v>
      </c>
    </row>
    <row r="61" spans="1:6" ht="15.75" x14ac:dyDescent="0.25">
      <c r="A61" s="98" t="s">
        <v>674</v>
      </c>
      <c r="B61" s="99">
        <v>10</v>
      </c>
      <c r="C61" s="99">
        <v>6</v>
      </c>
      <c r="D61" s="100">
        <v>205</v>
      </c>
      <c r="E61" s="100">
        <v>175</v>
      </c>
      <c r="F61" s="100">
        <v>175</v>
      </c>
    </row>
    <row r="62" spans="1:6" ht="15.75" x14ac:dyDescent="0.25">
      <c r="A62" s="95" t="s">
        <v>747</v>
      </c>
      <c r="B62" s="96">
        <v>11</v>
      </c>
      <c r="C62" s="96"/>
      <c r="D62" s="97">
        <v>1051</v>
      </c>
      <c r="E62" s="97">
        <v>545</v>
      </c>
      <c r="F62" s="97">
        <v>545</v>
      </c>
    </row>
    <row r="63" spans="1:6" ht="15.75" x14ac:dyDescent="0.25">
      <c r="A63" s="98" t="s">
        <v>615</v>
      </c>
      <c r="B63" s="99">
        <v>11</v>
      </c>
      <c r="C63" s="99">
        <v>1</v>
      </c>
      <c r="D63" s="100">
        <v>1051</v>
      </c>
      <c r="E63" s="100">
        <v>545</v>
      </c>
      <c r="F63" s="100">
        <v>545</v>
      </c>
    </row>
    <row r="64" spans="1:6" ht="15.75" x14ac:dyDescent="0.25">
      <c r="A64" s="95" t="s">
        <v>742</v>
      </c>
      <c r="B64" s="96">
        <v>12</v>
      </c>
      <c r="C64" s="96"/>
      <c r="D64" s="97">
        <v>6617.5</v>
      </c>
      <c r="E64" s="97">
        <v>5183</v>
      </c>
      <c r="F64" s="97">
        <v>5085.3999999999996</v>
      </c>
    </row>
    <row r="65" spans="1:6" ht="15.75" x14ac:dyDescent="0.25">
      <c r="A65" s="98" t="s">
        <v>477</v>
      </c>
      <c r="B65" s="99">
        <v>12</v>
      </c>
      <c r="C65" s="99">
        <v>2</v>
      </c>
      <c r="D65" s="100">
        <v>6617.5</v>
      </c>
      <c r="E65" s="100">
        <v>5183</v>
      </c>
      <c r="F65" s="100">
        <v>5085.3999999999996</v>
      </c>
    </row>
    <row r="66" spans="1:6" ht="31.5" x14ac:dyDescent="0.25">
      <c r="A66" s="95" t="s">
        <v>737</v>
      </c>
      <c r="B66" s="96">
        <v>13</v>
      </c>
      <c r="C66" s="96"/>
      <c r="D66" s="97">
        <v>118.8</v>
      </c>
      <c r="E66" s="97">
        <v>707.3</v>
      </c>
      <c r="F66" s="97">
        <v>1329.4</v>
      </c>
    </row>
    <row r="67" spans="1:6" ht="31.5" x14ac:dyDescent="0.25">
      <c r="A67" s="98" t="s">
        <v>437</v>
      </c>
      <c r="B67" s="99">
        <v>13</v>
      </c>
      <c r="C67" s="99">
        <v>1</v>
      </c>
      <c r="D67" s="100">
        <v>118.8</v>
      </c>
      <c r="E67" s="100">
        <v>707.3</v>
      </c>
      <c r="F67" s="100">
        <v>1329.4</v>
      </c>
    </row>
    <row r="68" spans="1:6" ht="47.25" x14ac:dyDescent="0.25">
      <c r="A68" s="95" t="s">
        <v>738</v>
      </c>
      <c r="B68" s="96">
        <v>14</v>
      </c>
      <c r="C68" s="96"/>
      <c r="D68" s="97">
        <v>218217.9</v>
      </c>
      <c r="E68" s="97">
        <v>180460.3</v>
      </c>
      <c r="F68" s="97">
        <v>181586.7</v>
      </c>
    </row>
    <row r="69" spans="1:6" ht="47.25" x14ac:dyDescent="0.25">
      <c r="A69" s="98" t="s">
        <v>444</v>
      </c>
      <c r="B69" s="99">
        <v>14</v>
      </c>
      <c r="C69" s="99">
        <v>1</v>
      </c>
      <c r="D69" s="100">
        <v>201217.9</v>
      </c>
      <c r="E69" s="100">
        <v>166460.29999999999</v>
      </c>
      <c r="F69" s="100">
        <v>167586.70000000001</v>
      </c>
    </row>
    <row r="70" spans="1:6" ht="15.75" x14ac:dyDescent="0.25">
      <c r="A70" s="98" t="s">
        <v>447</v>
      </c>
      <c r="B70" s="99">
        <v>14</v>
      </c>
      <c r="C70" s="99">
        <v>3</v>
      </c>
      <c r="D70" s="100">
        <v>17000</v>
      </c>
      <c r="E70" s="100">
        <v>14000</v>
      </c>
      <c r="F70" s="100">
        <v>14000</v>
      </c>
    </row>
    <row r="71" spans="1:6" ht="15.75" x14ac:dyDescent="0.25">
      <c r="A71" s="162" t="s">
        <v>759</v>
      </c>
      <c r="B71" s="163"/>
      <c r="C71" s="164"/>
      <c r="D71" s="97">
        <v>2308202.7999999998</v>
      </c>
      <c r="E71" s="97">
        <v>1976266.2</v>
      </c>
      <c r="F71" s="97">
        <v>1973627.8</v>
      </c>
    </row>
    <row r="75" spans="1:6" ht="15.75" x14ac:dyDescent="0.25">
      <c r="A75" s="101" t="s">
        <v>124</v>
      </c>
      <c r="B75" s="102"/>
      <c r="C75" s="91"/>
      <c r="D75" s="91"/>
      <c r="E75" s="148" t="s">
        <v>0</v>
      </c>
      <c r="F75" s="148"/>
    </row>
  </sheetData>
  <autoFilter ref="A21:J71" xr:uid="{00000000-0009-0000-0000-000003000000}"/>
  <mergeCells count="6">
    <mergeCell ref="E75:F75"/>
    <mergeCell ref="A16:F16"/>
    <mergeCell ref="A19:A20"/>
    <mergeCell ref="B19:C19"/>
    <mergeCell ref="D19:F19"/>
    <mergeCell ref="A71:C71"/>
  </mergeCells>
  <pageMargins left="1.1811023622047245" right="0.39370078740157483" top="0.78740157480314965" bottom="0.78740157480314965" header="0.31496062992125984" footer="0.31496062992125984"/>
  <pageSetup paperSize="9" scale="74" orientation="portrait" r:id="rId1"/>
  <headerFooter differentFirst="1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abSelected="1" workbookViewId="0">
      <selection activeCell="C38" sqref="C38"/>
    </sheetView>
  </sheetViews>
  <sheetFormatPr defaultRowHeight="12.75" x14ac:dyDescent="0.2"/>
  <cols>
    <col min="1" max="1" width="61.140625" style="1" customWidth="1"/>
    <col min="2" max="2" width="28.28515625" style="1" customWidth="1"/>
    <col min="3" max="3" width="17.140625" style="1" customWidth="1"/>
    <col min="4" max="4" width="16.7109375" style="1" customWidth="1"/>
    <col min="5" max="5" width="16.140625" style="1" customWidth="1"/>
    <col min="6" max="256" width="8.85546875" style="1"/>
    <col min="257" max="257" width="67" style="1" customWidth="1"/>
    <col min="258" max="258" width="29.5703125" style="1" customWidth="1"/>
    <col min="259" max="259" width="15.28515625" style="1" customWidth="1"/>
    <col min="260" max="260" width="19.42578125" style="1" customWidth="1"/>
    <col min="261" max="512" width="8.85546875" style="1"/>
    <col min="513" max="513" width="67" style="1" customWidth="1"/>
    <col min="514" max="514" width="29.5703125" style="1" customWidth="1"/>
    <col min="515" max="515" width="15.28515625" style="1" customWidth="1"/>
    <col min="516" max="516" width="19.42578125" style="1" customWidth="1"/>
    <col min="517" max="768" width="8.85546875" style="1"/>
    <col min="769" max="769" width="67" style="1" customWidth="1"/>
    <col min="770" max="770" width="29.5703125" style="1" customWidth="1"/>
    <col min="771" max="771" width="15.28515625" style="1" customWidth="1"/>
    <col min="772" max="772" width="19.42578125" style="1" customWidth="1"/>
    <col min="773" max="1024" width="8.85546875" style="1"/>
    <col min="1025" max="1025" width="67" style="1" customWidth="1"/>
    <col min="1026" max="1026" width="29.5703125" style="1" customWidth="1"/>
    <col min="1027" max="1027" width="15.28515625" style="1" customWidth="1"/>
    <col min="1028" max="1028" width="19.42578125" style="1" customWidth="1"/>
    <col min="1029" max="1280" width="8.85546875" style="1"/>
    <col min="1281" max="1281" width="67" style="1" customWidth="1"/>
    <col min="1282" max="1282" width="29.5703125" style="1" customWidth="1"/>
    <col min="1283" max="1283" width="15.28515625" style="1" customWidth="1"/>
    <col min="1284" max="1284" width="19.42578125" style="1" customWidth="1"/>
    <col min="1285" max="1536" width="8.85546875" style="1"/>
    <col min="1537" max="1537" width="67" style="1" customWidth="1"/>
    <col min="1538" max="1538" width="29.5703125" style="1" customWidth="1"/>
    <col min="1539" max="1539" width="15.28515625" style="1" customWidth="1"/>
    <col min="1540" max="1540" width="19.42578125" style="1" customWidth="1"/>
    <col min="1541" max="1792" width="8.85546875" style="1"/>
    <col min="1793" max="1793" width="67" style="1" customWidth="1"/>
    <col min="1794" max="1794" width="29.5703125" style="1" customWidth="1"/>
    <col min="1795" max="1795" width="15.28515625" style="1" customWidth="1"/>
    <col min="1796" max="1796" width="19.42578125" style="1" customWidth="1"/>
    <col min="1797" max="2048" width="8.85546875" style="1"/>
    <col min="2049" max="2049" width="67" style="1" customWidth="1"/>
    <col min="2050" max="2050" width="29.5703125" style="1" customWidth="1"/>
    <col min="2051" max="2051" width="15.28515625" style="1" customWidth="1"/>
    <col min="2052" max="2052" width="19.42578125" style="1" customWidth="1"/>
    <col min="2053" max="2304" width="8.85546875" style="1"/>
    <col min="2305" max="2305" width="67" style="1" customWidth="1"/>
    <col min="2306" max="2306" width="29.5703125" style="1" customWidth="1"/>
    <col min="2307" max="2307" width="15.28515625" style="1" customWidth="1"/>
    <col min="2308" max="2308" width="19.42578125" style="1" customWidth="1"/>
    <col min="2309" max="2560" width="8.85546875" style="1"/>
    <col min="2561" max="2561" width="67" style="1" customWidth="1"/>
    <col min="2562" max="2562" width="29.5703125" style="1" customWidth="1"/>
    <col min="2563" max="2563" width="15.28515625" style="1" customWidth="1"/>
    <col min="2564" max="2564" width="19.42578125" style="1" customWidth="1"/>
    <col min="2565" max="2816" width="8.85546875" style="1"/>
    <col min="2817" max="2817" width="67" style="1" customWidth="1"/>
    <col min="2818" max="2818" width="29.5703125" style="1" customWidth="1"/>
    <col min="2819" max="2819" width="15.28515625" style="1" customWidth="1"/>
    <col min="2820" max="2820" width="19.42578125" style="1" customWidth="1"/>
    <col min="2821" max="3072" width="8.85546875" style="1"/>
    <col min="3073" max="3073" width="67" style="1" customWidth="1"/>
    <col min="3074" max="3074" width="29.5703125" style="1" customWidth="1"/>
    <col min="3075" max="3075" width="15.28515625" style="1" customWidth="1"/>
    <col min="3076" max="3076" width="19.42578125" style="1" customWidth="1"/>
    <col min="3077" max="3328" width="8.85546875" style="1"/>
    <col min="3329" max="3329" width="67" style="1" customWidth="1"/>
    <col min="3330" max="3330" width="29.5703125" style="1" customWidth="1"/>
    <col min="3331" max="3331" width="15.28515625" style="1" customWidth="1"/>
    <col min="3332" max="3332" width="19.42578125" style="1" customWidth="1"/>
    <col min="3333" max="3584" width="8.85546875" style="1"/>
    <col min="3585" max="3585" width="67" style="1" customWidth="1"/>
    <col min="3586" max="3586" width="29.5703125" style="1" customWidth="1"/>
    <col min="3587" max="3587" width="15.28515625" style="1" customWidth="1"/>
    <col min="3588" max="3588" width="19.42578125" style="1" customWidth="1"/>
    <col min="3589" max="3840" width="8.85546875" style="1"/>
    <col min="3841" max="3841" width="67" style="1" customWidth="1"/>
    <col min="3842" max="3842" width="29.5703125" style="1" customWidth="1"/>
    <col min="3843" max="3843" width="15.28515625" style="1" customWidth="1"/>
    <col min="3844" max="3844" width="19.42578125" style="1" customWidth="1"/>
    <col min="3845" max="4096" width="8.85546875" style="1"/>
    <col min="4097" max="4097" width="67" style="1" customWidth="1"/>
    <col min="4098" max="4098" width="29.5703125" style="1" customWidth="1"/>
    <col min="4099" max="4099" width="15.28515625" style="1" customWidth="1"/>
    <col min="4100" max="4100" width="19.42578125" style="1" customWidth="1"/>
    <col min="4101" max="4352" width="8.85546875" style="1"/>
    <col min="4353" max="4353" width="67" style="1" customWidth="1"/>
    <col min="4354" max="4354" width="29.5703125" style="1" customWidth="1"/>
    <col min="4355" max="4355" width="15.28515625" style="1" customWidth="1"/>
    <col min="4356" max="4356" width="19.42578125" style="1" customWidth="1"/>
    <col min="4357" max="4608" width="8.85546875" style="1"/>
    <col min="4609" max="4609" width="67" style="1" customWidth="1"/>
    <col min="4610" max="4610" width="29.5703125" style="1" customWidth="1"/>
    <col min="4611" max="4611" width="15.28515625" style="1" customWidth="1"/>
    <col min="4612" max="4612" width="19.42578125" style="1" customWidth="1"/>
    <col min="4613" max="4864" width="8.85546875" style="1"/>
    <col min="4865" max="4865" width="67" style="1" customWidth="1"/>
    <col min="4866" max="4866" width="29.5703125" style="1" customWidth="1"/>
    <col min="4867" max="4867" width="15.28515625" style="1" customWidth="1"/>
    <col min="4868" max="4868" width="19.42578125" style="1" customWidth="1"/>
    <col min="4869" max="5120" width="8.85546875" style="1"/>
    <col min="5121" max="5121" width="67" style="1" customWidth="1"/>
    <col min="5122" max="5122" width="29.5703125" style="1" customWidth="1"/>
    <col min="5123" max="5123" width="15.28515625" style="1" customWidth="1"/>
    <col min="5124" max="5124" width="19.42578125" style="1" customWidth="1"/>
    <col min="5125" max="5376" width="8.85546875" style="1"/>
    <col min="5377" max="5377" width="67" style="1" customWidth="1"/>
    <col min="5378" max="5378" width="29.5703125" style="1" customWidth="1"/>
    <col min="5379" max="5379" width="15.28515625" style="1" customWidth="1"/>
    <col min="5380" max="5380" width="19.42578125" style="1" customWidth="1"/>
    <col min="5381" max="5632" width="8.85546875" style="1"/>
    <col min="5633" max="5633" width="67" style="1" customWidth="1"/>
    <col min="5634" max="5634" width="29.5703125" style="1" customWidth="1"/>
    <col min="5635" max="5635" width="15.28515625" style="1" customWidth="1"/>
    <col min="5636" max="5636" width="19.42578125" style="1" customWidth="1"/>
    <col min="5637" max="5888" width="8.85546875" style="1"/>
    <col min="5889" max="5889" width="67" style="1" customWidth="1"/>
    <col min="5890" max="5890" width="29.5703125" style="1" customWidth="1"/>
    <col min="5891" max="5891" width="15.28515625" style="1" customWidth="1"/>
    <col min="5892" max="5892" width="19.42578125" style="1" customWidth="1"/>
    <col min="5893" max="6144" width="8.85546875" style="1"/>
    <col min="6145" max="6145" width="67" style="1" customWidth="1"/>
    <col min="6146" max="6146" width="29.5703125" style="1" customWidth="1"/>
    <col min="6147" max="6147" width="15.28515625" style="1" customWidth="1"/>
    <col min="6148" max="6148" width="19.42578125" style="1" customWidth="1"/>
    <col min="6149" max="6400" width="8.85546875" style="1"/>
    <col min="6401" max="6401" width="67" style="1" customWidth="1"/>
    <col min="6402" max="6402" width="29.5703125" style="1" customWidth="1"/>
    <col min="6403" max="6403" width="15.28515625" style="1" customWidth="1"/>
    <col min="6404" max="6404" width="19.42578125" style="1" customWidth="1"/>
    <col min="6405" max="6656" width="8.85546875" style="1"/>
    <col min="6657" max="6657" width="67" style="1" customWidth="1"/>
    <col min="6658" max="6658" width="29.5703125" style="1" customWidth="1"/>
    <col min="6659" max="6659" width="15.28515625" style="1" customWidth="1"/>
    <col min="6660" max="6660" width="19.42578125" style="1" customWidth="1"/>
    <col min="6661" max="6912" width="8.85546875" style="1"/>
    <col min="6913" max="6913" width="67" style="1" customWidth="1"/>
    <col min="6914" max="6914" width="29.5703125" style="1" customWidth="1"/>
    <col min="6915" max="6915" width="15.28515625" style="1" customWidth="1"/>
    <col min="6916" max="6916" width="19.42578125" style="1" customWidth="1"/>
    <col min="6917" max="7168" width="8.85546875" style="1"/>
    <col min="7169" max="7169" width="67" style="1" customWidth="1"/>
    <col min="7170" max="7170" width="29.5703125" style="1" customWidth="1"/>
    <col min="7171" max="7171" width="15.28515625" style="1" customWidth="1"/>
    <col min="7172" max="7172" width="19.42578125" style="1" customWidth="1"/>
    <col min="7173" max="7424" width="8.85546875" style="1"/>
    <col min="7425" max="7425" width="67" style="1" customWidth="1"/>
    <col min="7426" max="7426" width="29.5703125" style="1" customWidth="1"/>
    <col min="7427" max="7427" width="15.28515625" style="1" customWidth="1"/>
    <col min="7428" max="7428" width="19.42578125" style="1" customWidth="1"/>
    <col min="7429" max="7680" width="8.85546875" style="1"/>
    <col min="7681" max="7681" width="67" style="1" customWidth="1"/>
    <col min="7682" max="7682" width="29.5703125" style="1" customWidth="1"/>
    <col min="7683" max="7683" width="15.28515625" style="1" customWidth="1"/>
    <col min="7684" max="7684" width="19.42578125" style="1" customWidth="1"/>
    <col min="7685" max="7936" width="8.85546875" style="1"/>
    <col min="7937" max="7937" width="67" style="1" customWidth="1"/>
    <col min="7938" max="7938" width="29.5703125" style="1" customWidth="1"/>
    <col min="7939" max="7939" width="15.28515625" style="1" customWidth="1"/>
    <col min="7940" max="7940" width="19.42578125" style="1" customWidth="1"/>
    <col min="7941" max="8192" width="8.85546875" style="1"/>
    <col min="8193" max="8193" width="67" style="1" customWidth="1"/>
    <col min="8194" max="8194" width="29.5703125" style="1" customWidth="1"/>
    <col min="8195" max="8195" width="15.28515625" style="1" customWidth="1"/>
    <col min="8196" max="8196" width="19.42578125" style="1" customWidth="1"/>
    <col min="8197" max="8448" width="8.85546875" style="1"/>
    <col min="8449" max="8449" width="67" style="1" customWidth="1"/>
    <col min="8450" max="8450" width="29.5703125" style="1" customWidth="1"/>
    <col min="8451" max="8451" width="15.28515625" style="1" customWidth="1"/>
    <col min="8452" max="8452" width="19.42578125" style="1" customWidth="1"/>
    <col min="8453" max="8704" width="8.85546875" style="1"/>
    <col min="8705" max="8705" width="67" style="1" customWidth="1"/>
    <col min="8706" max="8706" width="29.5703125" style="1" customWidth="1"/>
    <col min="8707" max="8707" width="15.28515625" style="1" customWidth="1"/>
    <col min="8708" max="8708" width="19.42578125" style="1" customWidth="1"/>
    <col min="8709" max="8960" width="8.85546875" style="1"/>
    <col min="8961" max="8961" width="67" style="1" customWidth="1"/>
    <col min="8962" max="8962" width="29.5703125" style="1" customWidth="1"/>
    <col min="8963" max="8963" width="15.28515625" style="1" customWidth="1"/>
    <col min="8964" max="8964" width="19.42578125" style="1" customWidth="1"/>
    <col min="8965" max="9216" width="8.85546875" style="1"/>
    <col min="9217" max="9217" width="67" style="1" customWidth="1"/>
    <col min="9218" max="9218" width="29.5703125" style="1" customWidth="1"/>
    <col min="9219" max="9219" width="15.28515625" style="1" customWidth="1"/>
    <col min="9220" max="9220" width="19.42578125" style="1" customWidth="1"/>
    <col min="9221" max="9472" width="8.85546875" style="1"/>
    <col min="9473" max="9473" width="67" style="1" customWidth="1"/>
    <col min="9474" max="9474" width="29.5703125" style="1" customWidth="1"/>
    <col min="9475" max="9475" width="15.28515625" style="1" customWidth="1"/>
    <col min="9476" max="9476" width="19.42578125" style="1" customWidth="1"/>
    <col min="9477" max="9728" width="8.85546875" style="1"/>
    <col min="9729" max="9729" width="67" style="1" customWidth="1"/>
    <col min="9730" max="9730" width="29.5703125" style="1" customWidth="1"/>
    <col min="9731" max="9731" width="15.28515625" style="1" customWidth="1"/>
    <col min="9732" max="9732" width="19.42578125" style="1" customWidth="1"/>
    <col min="9733" max="9984" width="8.85546875" style="1"/>
    <col min="9985" max="9985" width="67" style="1" customWidth="1"/>
    <col min="9986" max="9986" width="29.5703125" style="1" customWidth="1"/>
    <col min="9987" max="9987" width="15.28515625" style="1" customWidth="1"/>
    <col min="9988" max="9988" width="19.42578125" style="1" customWidth="1"/>
    <col min="9989" max="10240" width="8.85546875" style="1"/>
    <col min="10241" max="10241" width="67" style="1" customWidth="1"/>
    <col min="10242" max="10242" width="29.5703125" style="1" customWidth="1"/>
    <col min="10243" max="10243" width="15.28515625" style="1" customWidth="1"/>
    <col min="10244" max="10244" width="19.42578125" style="1" customWidth="1"/>
    <col min="10245" max="10496" width="8.85546875" style="1"/>
    <col min="10497" max="10497" width="67" style="1" customWidth="1"/>
    <col min="10498" max="10498" width="29.5703125" style="1" customWidth="1"/>
    <col min="10499" max="10499" width="15.28515625" style="1" customWidth="1"/>
    <col min="10500" max="10500" width="19.42578125" style="1" customWidth="1"/>
    <col min="10501" max="10752" width="8.85546875" style="1"/>
    <col min="10753" max="10753" width="67" style="1" customWidth="1"/>
    <col min="10754" max="10754" width="29.5703125" style="1" customWidth="1"/>
    <col min="10755" max="10755" width="15.28515625" style="1" customWidth="1"/>
    <col min="10756" max="10756" width="19.42578125" style="1" customWidth="1"/>
    <col min="10757" max="11008" width="8.85546875" style="1"/>
    <col min="11009" max="11009" width="67" style="1" customWidth="1"/>
    <col min="11010" max="11010" width="29.5703125" style="1" customWidth="1"/>
    <col min="11011" max="11011" width="15.28515625" style="1" customWidth="1"/>
    <col min="11012" max="11012" width="19.42578125" style="1" customWidth="1"/>
    <col min="11013" max="11264" width="8.85546875" style="1"/>
    <col min="11265" max="11265" width="67" style="1" customWidth="1"/>
    <col min="11266" max="11266" width="29.5703125" style="1" customWidth="1"/>
    <col min="11267" max="11267" width="15.28515625" style="1" customWidth="1"/>
    <col min="11268" max="11268" width="19.42578125" style="1" customWidth="1"/>
    <col min="11269" max="11520" width="8.85546875" style="1"/>
    <col min="11521" max="11521" width="67" style="1" customWidth="1"/>
    <col min="11522" max="11522" width="29.5703125" style="1" customWidth="1"/>
    <col min="11523" max="11523" width="15.28515625" style="1" customWidth="1"/>
    <col min="11524" max="11524" width="19.42578125" style="1" customWidth="1"/>
    <col min="11525" max="11776" width="8.85546875" style="1"/>
    <col min="11777" max="11777" width="67" style="1" customWidth="1"/>
    <col min="11778" max="11778" width="29.5703125" style="1" customWidth="1"/>
    <col min="11779" max="11779" width="15.28515625" style="1" customWidth="1"/>
    <col min="11780" max="11780" width="19.42578125" style="1" customWidth="1"/>
    <col min="11781" max="12032" width="8.85546875" style="1"/>
    <col min="12033" max="12033" width="67" style="1" customWidth="1"/>
    <col min="12034" max="12034" width="29.5703125" style="1" customWidth="1"/>
    <col min="12035" max="12035" width="15.28515625" style="1" customWidth="1"/>
    <col min="12036" max="12036" width="19.42578125" style="1" customWidth="1"/>
    <col min="12037" max="12288" width="8.85546875" style="1"/>
    <col min="12289" max="12289" width="67" style="1" customWidth="1"/>
    <col min="12290" max="12290" width="29.5703125" style="1" customWidth="1"/>
    <col min="12291" max="12291" width="15.28515625" style="1" customWidth="1"/>
    <col min="12292" max="12292" width="19.42578125" style="1" customWidth="1"/>
    <col min="12293" max="12544" width="8.85546875" style="1"/>
    <col min="12545" max="12545" width="67" style="1" customWidth="1"/>
    <col min="12546" max="12546" width="29.5703125" style="1" customWidth="1"/>
    <col min="12547" max="12547" width="15.28515625" style="1" customWidth="1"/>
    <col min="12548" max="12548" width="19.42578125" style="1" customWidth="1"/>
    <col min="12549" max="12800" width="8.85546875" style="1"/>
    <col min="12801" max="12801" width="67" style="1" customWidth="1"/>
    <col min="12802" max="12802" width="29.5703125" style="1" customWidth="1"/>
    <col min="12803" max="12803" width="15.28515625" style="1" customWidth="1"/>
    <col min="12804" max="12804" width="19.42578125" style="1" customWidth="1"/>
    <col min="12805" max="13056" width="8.85546875" style="1"/>
    <col min="13057" max="13057" width="67" style="1" customWidth="1"/>
    <col min="13058" max="13058" width="29.5703125" style="1" customWidth="1"/>
    <col min="13059" max="13059" width="15.28515625" style="1" customWidth="1"/>
    <col min="13060" max="13060" width="19.42578125" style="1" customWidth="1"/>
    <col min="13061" max="13312" width="8.85546875" style="1"/>
    <col min="13313" max="13313" width="67" style="1" customWidth="1"/>
    <col min="13314" max="13314" width="29.5703125" style="1" customWidth="1"/>
    <col min="13315" max="13315" width="15.28515625" style="1" customWidth="1"/>
    <col min="13316" max="13316" width="19.42578125" style="1" customWidth="1"/>
    <col min="13317" max="13568" width="8.85546875" style="1"/>
    <col min="13569" max="13569" width="67" style="1" customWidth="1"/>
    <col min="13570" max="13570" width="29.5703125" style="1" customWidth="1"/>
    <col min="13571" max="13571" width="15.28515625" style="1" customWidth="1"/>
    <col min="13572" max="13572" width="19.42578125" style="1" customWidth="1"/>
    <col min="13573" max="13824" width="8.85546875" style="1"/>
    <col min="13825" max="13825" width="67" style="1" customWidth="1"/>
    <col min="13826" max="13826" width="29.5703125" style="1" customWidth="1"/>
    <col min="13827" max="13827" width="15.28515625" style="1" customWidth="1"/>
    <col min="13828" max="13828" width="19.42578125" style="1" customWidth="1"/>
    <col min="13829" max="14080" width="8.85546875" style="1"/>
    <col min="14081" max="14081" width="67" style="1" customWidth="1"/>
    <col min="14082" max="14082" width="29.5703125" style="1" customWidth="1"/>
    <col min="14083" max="14083" width="15.28515625" style="1" customWidth="1"/>
    <col min="14084" max="14084" width="19.42578125" style="1" customWidth="1"/>
    <col min="14085" max="14336" width="8.85546875" style="1"/>
    <col min="14337" max="14337" width="67" style="1" customWidth="1"/>
    <col min="14338" max="14338" width="29.5703125" style="1" customWidth="1"/>
    <col min="14339" max="14339" width="15.28515625" style="1" customWidth="1"/>
    <col min="14340" max="14340" width="19.42578125" style="1" customWidth="1"/>
    <col min="14341" max="14592" width="8.85546875" style="1"/>
    <col min="14593" max="14593" width="67" style="1" customWidth="1"/>
    <col min="14594" max="14594" width="29.5703125" style="1" customWidth="1"/>
    <col min="14595" max="14595" width="15.28515625" style="1" customWidth="1"/>
    <col min="14596" max="14596" width="19.42578125" style="1" customWidth="1"/>
    <col min="14597" max="14848" width="8.85546875" style="1"/>
    <col min="14849" max="14849" width="67" style="1" customWidth="1"/>
    <col min="14850" max="14850" width="29.5703125" style="1" customWidth="1"/>
    <col min="14851" max="14851" width="15.28515625" style="1" customWidth="1"/>
    <col min="14852" max="14852" width="19.42578125" style="1" customWidth="1"/>
    <col min="14853" max="15104" width="8.85546875" style="1"/>
    <col min="15105" max="15105" width="67" style="1" customWidth="1"/>
    <col min="15106" max="15106" width="29.5703125" style="1" customWidth="1"/>
    <col min="15107" max="15107" width="15.28515625" style="1" customWidth="1"/>
    <col min="15108" max="15108" width="19.42578125" style="1" customWidth="1"/>
    <col min="15109" max="15360" width="8.85546875" style="1"/>
    <col min="15361" max="15361" width="67" style="1" customWidth="1"/>
    <col min="15362" max="15362" width="29.5703125" style="1" customWidth="1"/>
    <col min="15363" max="15363" width="15.28515625" style="1" customWidth="1"/>
    <col min="15364" max="15364" width="19.42578125" style="1" customWidth="1"/>
    <col min="15365" max="15616" width="8.85546875" style="1"/>
    <col min="15617" max="15617" width="67" style="1" customWidth="1"/>
    <col min="15618" max="15618" width="29.5703125" style="1" customWidth="1"/>
    <col min="15619" max="15619" width="15.28515625" style="1" customWidth="1"/>
    <col min="15620" max="15620" width="19.42578125" style="1" customWidth="1"/>
    <col min="15621" max="15872" width="8.85546875" style="1"/>
    <col min="15873" max="15873" width="67" style="1" customWidth="1"/>
    <col min="15874" max="15874" width="29.5703125" style="1" customWidth="1"/>
    <col min="15875" max="15875" width="15.28515625" style="1" customWidth="1"/>
    <col min="15876" max="15876" width="19.42578125" style="1" customWidth="1"/>
    <col min="15877" max="16128" width="8.85546875" style="1"/>
    <col min="16129" max="16129" width="67" style="1" customWidth="1"/>
    <col min="16130" max="16130" width="29.5703125" style="1" customWidth="1"/>
    <col min="16131" max="16131" width="15.28515625" style="1" customWidth="1"/>
    <col min="16132" max="16132" width="19.42578125" style="1" customWidth="1"/>
    <col min="16133" max="16384" width="8.85546875" style="1"/>
  </cols>
  <sheetData>
    <row r="1" spans="1:6" ht="15" x14ac:dyDescent="0.25">
      <c r="B1" s="59"/>
      <c r="C1" s="59"/>
      <c r="D1" s="63"/>
      <c r="E1" s="63"/>
      <c r="F1" s="63"/>
    </row>
    <row r="2" spans="1:6" ht="21" customHeight="1" x14ac:dyDescent="0.25">
      <c r="B2" s="59"/>
      <c r="C2" s="59"/>
      <c r="D2" s="63"/>
      <c r="E2" s="63"/>
      <c r="F2" s="63"/>
    </row>
    <row r="3" spans="1:6" ht="29.25" customHeight="1" x14ac:dyDescent="0.25">
      <c r="B3" s="59"/>
      <c r="C3" s="59"/>
      <c r="D3" s="63"/>
      <c r="E3" s="63"/>
      <c r="F3" s="63"/>
    </row>
    <row r="4" spans="1:6" ht="15" x14ac:dyDescent="0.25">
      <c r="B4" s="59"/>
      <c r="C4" s="59"/>
      <c r="D4" s="63"/>
      <c r="E4" s="63"/>
      <c r="F4" s="63"/>
    </row>
    <row r="5" spans="1:6" ht="15" x14ac:dyDescent="0.25">
      <c r="B5" s="59"/>
      <c r="C5" s="63"/>
      <c r="D5" s="63"/>
      <c r="E5" s="63"/>
      <c r="F5" s="63"/>
    </row>
    <row r="6" spans="1:6" ht="15" x14ac:dyDescent="0.25">
      <c r="C6" s="63"/>
      <c r="D6" s="63"/>
      <c r="E6" s="63"/>
      <c r="F6" s="63"/>
    </row>
    <row r="7" spans="1:6" ht="13.5" customHeight="1" x14ac:dyDescent="0.25">
      <c r="C7" s="62"/>
      <c r="D7" s="62"/>
      <c r="E7" s="62"/>
      <c r="F7" s="62"/>
    </row>
    <row r="8" spans="1:6" ht="15" x14ac:dyDescent="0.25">
      <c r="C8" s="63"/>
      <c r="D8" s="63"/>
      <c r="E8" s="63"/>
      <c r="F8" s="63"/>
    </row>
    <row r="9" spans="1:6" ht="15" x14ac:dyDescent="0.25">
      <c r="C9" s="63"/>
      <c r="D9" s="63"/>
      <c r="E9" s="63"/>
      <c r="F9" s="63"/>
    </row>
    <row r="10" spans="1:6" ht="15" x14ac:dyDescent="0.25">
      <c r="C10" s="63"/>
      <c r="D10" s="63"/>
      <c r="E10" s="63"/>
      <c r="F10" s="63"/>
    </row>
    <row r="11" spans="1:6" ht="15" x14ac:dyDescent="0.25">
      <c r="C11" s="63"/>
      <c r="D11" s="63"/>
      <c r="E11" s="63"/>
      <c r="F11" s="63"/>
    </row>
    <row r="12" spans="1:6" ht="15" x14ac:dyDescent="0.25">
      <c r="C12" s="63"/>
      <c r="D12" s="63"/>
      <c r="E12" s="63"/>
      <c r="F12" s="63"/>
    </row>
    <row r="15" spans="1:6" ht="35.25" customHeight="1" x14ac:dyDescent="0.2">
      <c r="A15" s="165" t="s">
        <v>181</v>
      </c>
      <c r="B15" s="165"/>
      <c r="C15" s="165"/>
      <c r="D15" s="165"/>
      <c r="E15" s="165"/>
    </row>
    <row r="16" spans="1:6" ht="15" x14ac:dyDescent="0.25">
      <c r="B16" s="166"/>
      <c r="C16" s="166"/>
      <c r="D16" s="166" t="s">
        <v>125</v>
      </c>
      <c r="E16" s="166"/>
    </row>
    <row r="17" spans="1:5" ht="14.25" x14ac:dyDescent="0.2">
      <c r="A17" s="64" t="s">
        <v>1</v>
      </c>
      <c r="B17" s="64" t="s">
        <v>126</v>
      </c>
      <c r="C17" s="64">
        <v>2025</v>
      </c>
      <c r="D17" s="64">
        <v>2026</v>
      </c>
      <c r="E17" s="64">
        <v>2027</v>
      </c>
    </row>
    <row r="18" spans="1:5" ht="28.5" x14ac:dyDescent="0.2">
      <c r="A18" s="65" t="s">
        <v>127</v>
      </c>
      <c r="B18" s="66" t="s">
        <v>128</v>
      </c>
      <c r="C18" s="103">
        <f>C19+C24+C29+C38</f>
        <v>51055.048310000042</v>
      </c>
      <c r="D18" s="103">
        <f>D19+D24+D29+D38</f>
        <v>21712.662559999997</v>
      </c>
      <c r="E18" s="103">
        <f>E19+E24+E29+E38</f>
        <v>23458.877999999997</v>
      </c>
    </row>
    <row r="19" spans="1:5" ht="28.5" x14ac:dyDescent="0.2">
      <c r="A19" s="65" t="s">
        <v>129</v>
      </c>
      <c r="B19" s="66" t="s">
        <v>130</v>
      </c>
      <c r="C19" s="103">
        <f>C20+C22</f>
        <v>22064.36851</v>
      </c>
      <c r="D19" s="103">
        <f>D20+D22</f>
        <v>21712.662559999997</v>
      </c>
      <c r="E19" s="103">
        <f>E20+E22</f>
        <v>23458.877999999997</v>
      </c>
    </row>
    <row r="20" spans="1:5" ht="30" x14ac:dyDescent="0.2">
      <c r="A20" s="67" t="s">
        <v>131</v>
      </c>
      <c r="B20" s="68" t="s">
        <v>132</v>
      </c>
      <c r="C20" s="104">
        <f>C21</f>
        <v>22064.36851</v>
      </c>
      <c r="D20" s="104">
        <f>D21</f>
        <v>43777.031069999997</v>
      </c>
      <c r="E20" s="104">
        <f>E21</f>
        <v>67235.909069999994</v>
      </c>
    </row>
    <row r="21" spans="1:5" ht="30" x14ac:dyDescent="0.2">
      <c r="A21" s="67" t="s">
        <v>133</v>
      </c>
      <c r="B21" s="68" t="s">
        <v>769</v>
      </c>
      <c r="C21" s="104">
        <v>22064.36851</v>
      </c>
      <c r="D21" s="104">
        <v>43777.031069999997</v>
      </c>
      <c r="E21" s="104">
        <v>67235.909069999994</v>
      </c>
    </row>
    <row r="22" spans="1:5" ht="30" x14ac:dyDescent="0.2">
      <c r="A22" s="67" t="s">
        <v>134</v>
      </c>
      <c r="B22" s="68" t="s">
        <v>135</v>
      </c>
      <c r="C22" s="104">
        <f>C23</f>
        <v>0</v>
      </c>
      <c r="D22" s="104">
        <f>D23</f>
        <v>-22064.36851</v>
      </c>
      <c r="E22" s="104">
        <f>E23</f>
        <v>-43777.031069999997</v>
      </c>
    </row>
    <row r="23" spans="1:5" ht="30" x14ac:dyDescent="0.2">
      <c r="A23" s="67" t="s">
        <v>136</v>
      </c>
      <c r="B23" s="68" t="s">
        <v>137</v>
      </c>
      <c r="C23" s="104">
        <v>0</v>
      </c>
      <c r="D23" s="104">
        <v>-22064.36851</v>
      </c>
      <c r="E23" s="104">
        <v>-43777.031069999997</v>
      </c>
    </row>
    <row r="24" spans="1:5" ht="28.5" x14ac:dyDescent="0.2">
      <c r="A24" s="65" t="s">
        <v>138</v>
      </c>
      <c r="B24" s="66" t="s">
        <v>139</v>
      </c>
      <c r="C24" s="103">
        <f>C25+C27</f>
        <v>0</v>
      </c>
      <c r="D24" s="103">
        <f>D25+D27</f>
        <v>0</v>
      </c>
      <c r="E24" s="103">
        <f>E25+E27</f>
        <v>0</v>
      </c>
    </row>
    <row r="25" spans="1:5" ht="45" x14ac:dyDescent="0.2">
      <c r="A25" s="67" t="s">
        <v>140</v>
      </c>
      <c r="B25" s="69" t="s">
        <v>141</v>
      </c>
      <c r="C25" s="104">
        <f>C26</f>
        <v>0</v>
      </c>
      <c r="D25" s="104">
        <f>D26</f>
        <v>0</v>
      </c>
      <c r="E25" s="104">
        <f>E26</f>
        <v>0</v>
      </c>
    </row>
    <row r="26" spans="1:5" ht="45" x14ac:dyDescent="0.2">
      <c r="A26" s="67" t="s">
        <v>142</v>
      </c>
      <c r="B26" s="69" t="s">
        <v>143</v>
      </c>
      <c r="C26" s="104">
        <v>0</v>
      </c>
      <c r="D26" s="104">
        <v>0</v>
      </c>
      <c r="E26" s="104">
        <v>0</v>
      </c>
    </row>
    <row r="27" spans="1:5" ht="45" x14ac:dyDescent="0.2">
      <c r="A27" s="67" t="s">
        <v>144</v>
      </c>
      <c r="B27" s="68" t="s">
        <v>145</v>
      </c>
      <c r="C27" s="105">
        <f>C28</f>
        <v>0</v>
      </c>
      <c r="D27" s="105">
        <f>D28</f>
        <v>0</v>
      </c>
      <c r="E27" s="105">
        <f>E28</f>
        <v>0</v>
      </c>
    </row>
    <row r="28" spans="1:5" ht="45" x14ac:dyDescent="0.2">
      <c r="A28" s="67" t="s">
        <v>146</v>
      </c>
      <c r="B28" s="68" t="s">
        <v>147</v>
      </c>
      <c r="C28" s="105">
        <v>0</v>
      </c>
      <c r="D28" s="105">
        <v>0</v>
      </c>
      <c r="E28" s="105">
        <v>0</v>
      </c>
    </row>
    <row r="29" spans="1:5" ht="28.5" x14ac:dyDescent="0.2">
      <c r="A29" s="65" t="s">
        <v>148</v>
      </c>
      <c r="B29" s="66" t="s">
        <v>149</v>
      </c>
      <c r="C29" s="106">
        <f>C30+C34</f>
        <v>28990.679800000042</v>
      </c>
      <c r="D29" s="106">
        <f>D30+D34</f>
        <v>0</v>
      </c>
      <c r="E29" s="106">
        <f>E30+E34</f>
        <v>0</v>
      </c>
    </row>
    <row r="30" spans="1:5" ht="15" x14ac:dyDescent="0.2">
      <c r="A30" s="70" t="s">
        <v>150</v>
      </c>
      <c r="B30" s="68" t="s">
        <v>151</v>
      </c>
      <c r="C30" s="105">
        <f t="shared" ref="C30:D32" si="0">C31</f>
        <v>-2279212.0962</v>
      </c>
      <c r="D30" s="105">
        <f t="shared" si="0"/>
        <v>-2012439.7685100001</v>
      </c>
      <c r="E30" s="104">
        <f>E31</f>
        <v>-2046254.3310700001</v>
      </c>
    </row>
    <row r="31" spans="1:5" ht="15" x14ac:dyDescent="0.2">
      <c r="A31" s="70" t="s">
        <v>152</v>
      </c>
      <c r="B31" s="68" t="s">
        <v>153</v>
      </c>
      <c r="C31" s="104">
        <f t="shared" si="0"/>
        <v>-2279212.0962</v>
      </c>
      <c r="D31" s="104">
        <f t="shared" si="0"/>
        <v>-2012439.7685100001</v>
      </c>
      <c r="E31" s="104">
        <f>E32</f>
        <v>-2046254.3310700001</v>
      </c>
    </row>
    <row r="32" spans="1:5" ht="15" x14ac:dyDescent="0.2">
      <c r="A32" s="70" t="s">
        <v>154</v>
      </c>
      <c r="B32" s="68" t="s">
        <v>155</v>
      </c>
      <c r="C32" s="104">
        <f t="shared" si="0"/>
        <v>-2279212.0962</v>
      </c>
      <c r="D32" s="104">
        <f t="shared" si="0"/>
        <v>-2012439.7685100001</v>
      </c>
      <c r="E32" s="104">
        <f>E33</f>
        <v>-2046254.3310700001</v>
      </c>
    </row>
    <row r="33" spans="1:5" ht="30" x14ac:dyDescent="0.2">
      <c r="A33" s="67" t="s">
        <v>156</v>
      </c>
      <c r="B33" s="68" t="s">
        <v>157</v>
      </c>
      <c r="C33" s="104">
        <f>-2257147.72769-22064.36851</f>
        <v>-2279212.0962</v>
      </c>
      <c r="D33" s="104">
        <f>-1968662.73744-43777.03107</f>
        <v>-2012439.7685100001</v>
      </c>
      <c r="E33" s="104">
        <f>-1979018.422-67235.90907</f>
        <v>-2046254.3310700001</v>
      </c>
    </row>
    <row r="34" spans="1:5" ht="15" x14ac:dyDescent="0.2">
      <c r="A34" s="70" t="s">
        <v>158</v>
      </c>
      <c r="B34" s="68" t="s">
        <v>159</v>
      </c>
      <c r="C34" s="104">
        <f t="shared" ref="C34:E36" si="1">C35</f>
        <v>2308202.7760000001</v>
      </c>
      <c r="D34" s="104">
        <f t="shared" si="1"/>
        <v>2012439.7685099998</v>
      </c>
      <c r="E34" s="104">
        <f t="shared" si="1"/>
        <v>2046254.3310700001</v>
      </c>
    </row>
    <row r="35" spans="1:5" ht="15" x14ac:dyDescent="0.2">
      <c r="A35" s="70" t="s">
        <v>160</v>
      </c>
      <c r="B35" s="68" t="s">
        <v>161</v>
      </c>
      <c r="C35" s="104">
        <f t="shared" si="1"/>
        <v>2308202.7760000001</v>
      </c>
      <c r="D35" s="104">
        <f t="shared" si="1"/>
        <v>2012439.7685099998</v>
      </c>
      <c r="E35" s="104">
        <f t="shared" si="1"/>
        <v>2046254.3310700001</v>
      </c>
    </row>
    <row r="36" spans="1:5" ht="15" x14ac:dyDescent="0.2">
      <c r="A36" s="70" t="s">
        <v>162</v>
      </c>
      <c r="B36" s="68" t="s">
        <v>163</v>
      </c>
      <c r="C36" s="104">
        <f t="shared" si="1"/>
        <v>2308202.7760000001</v>
      </c>
      <c r="D36" s="104">
        <f t="shared" si="1"/>
        <v>2012439.7685099998</v>
      </c>
      <c r="E36" s="104">
        <f t="shared" si="1"/>
        <v>2046254.3310700001</v>
      </c>
    </row>
    <row r="37" spans="1:5" ht="30" x14ac:dyDescent="0.2">
      <c r="A37" s="67" t="s">
        <v>164</v>
      </c>
      <c r="B37" s="68" t="s">
        <v>165</v>
      </c>
      <c r="C37" s="104">
        <v>2308202.7760000001</v>
      </c>
      <c r="D37" s="104">
        <f>1990375.4+22064.36851</f>
        <v>2012439.7685099998</v>
      </c>
      <c r="E37" s="104">
        <f>2002477.3+43777.03107</f>
        <v>2046254.3310700001</v>
      </c>
    </row>
    <row r="38" spans="1:5" ht="28.5" x14ac:dyDescent="0.2">
      <c r="A38" s="65" t="s">
        <v>166</v>
      </c>
      <c r="B38" s="71" t="s">
        <v>167</v>
      </c>
      <c r="C38" s="104">
        <v>0</v>
      </c>
      <c r="D38" s="104">
        <v>0</v>
      </c>
      <c r="E38" s="104">
        <v>0</v>
      </c>
    </row>
    <row r="39" spans="1:5" ht="28.5" x14ac:dyDescent="0.2">
      <c r="A39" s="65" t="s">
        <v>168</v>
      </c>
      <c r="B39" s="71" t="s">
        <v>169</v>
      </c>
      <c r="C39" s="104">
        <f>C43</f>
        <v>0</v>
      </c>
      <c r="D39" s="104">
        <f>D43</f>
        <v>0</v>
      </c>
      <c r="E39" s="104">
        <f>E43</f>
        <v>0</v>
      </c>
    </row>
    <row r="40" spans="1:5" ht="30" x14ac:dyDescent="0.2">
      <c r="A40" s="72" t="s">
        <v>168</v>
      </c>
      <c r="B40" s="71" t="s">
        <v>170</v>
      </c>
      <c r="C40" s="104">
        <v>0</v>
      </c>
      <c r="D40" s="104">
        <v>0</v>
      </c>
      <c r="E40" s="104">
        <v>0</v>
      </c>
    </row>
    <row r="41" spans="1:5" ht="45" x14ac:dyDescent="0.2">
      <c r="A41" s="72" t="s">
        <v>171</v>
      </c>
      <c r="B41" s="71" t="s">
        <v>172</v>
      </c>
      <c r="C41" s="104">
        <v>0</v>
      </c>
      <c r="D41" s="104">
        <v>0</v>
      </c>
      <c r="E41" s="104">
        <v>0</v>
      </c>
    </row>
    <row r="42" spans="1:5" ht="45" x14ac:dyDescent="0.2">
      <c r="A42" s="67" t="s">
        <v>173</v>
      </c>
      <c r="B42" s="71" t="s">
        <v>174</v>
      </c>
      <c r="C42" s="104">
        <v>0</v>
      </c>
      <c r="D42" s="104">
        <v>0</v>
      </c>
      <c r="E42" s="104">
        <v>0</v>
      </c>
    </row>
    <row r="43" spans="1:5" ht="30" x14ac:dyDescent="0.2">
      <c r="A43" s="70" t="s">
        <v>175</v>
      </c>
      <c r="B43" s="71" t="s">
        <v>176</v>
      </c>
      <c r="C43" s="104">
        <f t="shared" ref="C43:E44" si="2">C44</f>
        <v>0</v>
      </c>
      <c r="D43" s="104">
        <f t="shared" si="2"/>
        <v>0</v>
      </c>
      <c r="E43" s="104">
        <f t="shared" si="2"/>
        <v>0</v>
      </c>
    </row>
    <row r="44" spans="1:5" ht="45" x14ac:dyDescent="0.2">
      <c r="A44" s="70" t="s">
        <v>177</v>
      </c>
      <c r="B44" s="71" t="s">
        <v>178</v>
      </c>
      <c r="C44" s="104">
        <f t="shared" si="2"/>
        <v>0</v>
      </c>
      <c r="D44" s="104">
        <f t="shared" si="2"/>
        <v>0</v>
      </c>
      <c r="E44" s="104">
        <f t="shared" si="2"/>
        <v>0</v>
      </c>
    </row>
    <row r="45" spans="1:5" ht="60" x14ac:dyDescent="0.2">
      <c r="A45" s="67" t="s">
        <v>179</v>
      </c>
      <c r="B45" s="71" t="s">
        <v>180</v>
      </c>
      <c r="C45" s="104">
        <v>0</v>
      </c>
      <c r="D45" s="104">
        <v>0</v>
      </c>
      <c r="E45" s="104">
        <v>0</v>
      </c>
    </row>
    <row r="46" spans="1:5" ht="14.25" x14ac:dyDescent="0.2">
      <c r="A46" s="73"/>
      <c r="B46" s="73"/>
      <c r="C46" s="73"/>
      <c r="D46" s="73"/>
      <c r="E46" s="73"/>
    </row>
    <row r="47" spans="1:5" ht="15" x14ac:dyDescent="0.25">
      <c r="A47" s="74" t="s">
        <v>2</v>
      </c>
      <c r="B47" s="73"/>
      <c r="C47" s="75"/>
      <c r="D47" s="75"/>
      <c r="E47" s="75" t="s">
        <v>0</v>
      </c>
    </row>
    <row r="48" spans="1:5" x14ac:dyDescent="0.2">
      <c r="C48" s="76"/>
    </row>
  </sheetData>
  <mergeCells count="3">
    <mergeCell ref="A15:E15"/>
    <mergeCell ref="B16:C16"/>
    <mergeCell ref="D16:E16"/>
  </mergeCells>
  <pageMargins left="1.1811023622047245" right="0.39370078740157483" top="0.78740157480314965" bottom="0.78740157480314965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прил1</vt:lpstr>
      <vt:lpstr>прил2</vt:lpstr>
      <vt:lpstr>прил3</vt:lpstr>
      <vt:lpstr>прил4</vt:lpstr>
      <vt:lpstr>источ</vt:lpstr>
      <vt:lpstr>прил1!Заголовки_для_печати</vt:lpstr>
      <vt:lpstr>прил2!Заголовки_для_печати</vt:lpstr>
      <vt:lpstr>прил3!Заголовки_для_печати</vt:lpstr>
      <vt:lpstr>прил4!Заголовки_для_печати</vt:lpstr>
      <vt:lpstr>источ!Область_печати</vt:lpstr>
      <vt:lpstr>прил1!Область_печати</vt:lpstr>
      <vt:lpstr>прил2!Область_печати</vt:lpstr>
      <vt:lpstr>прил3!Область_печати</vt:lpstr>
      <vt:lpstr>прил4!Область_печати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DUMA</cp:lastModifiedBy>
  <cp:lastPrinted>2025-07-16T01:55:45Z</cp:lastPrinted>
  <dcterms:created xsi:type="dcterms:W3CDTF">2017-12-07T02:26:29Z</dcterms:created>
  <dcterms:modified xsi:type="dcterms:W3CDTF">2025-07-16T03:25:31Z</dcterms:modified>
</cp:coreProperties>
</file>