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D41" i="1" l="1"/>
  <c r="C41" i="1"/>
  <c r="D36" i="1"/>
  <c r="C36" i="1"/>
  <c r="D31" i="1"/>
  <c r="C31" i="1"/>
  <c r="D25" i="1"/>
  <c r="C25" i="1"/>
  <c r="D20" i="1"/>
  <c r="C20" i="1"/>
  <c r="D13" i="1"/>
  <c r="C13" i="1"/>
  <c r="D10" i="1"/>
  <c r="C10" i="1"/>
  <c r="D5" i="1"/>
  <c r="C5" i="1"/>
  <c r="E10" i="1"/>
  <c r="E5" i="1" l="1"/>
  <c r="E40" i="1"/>
  <c r="E39" i="1"/>
  <c r="E37" i="1"/>
  <c r="E34" i="1"/>
  <c r="E19" i="1"/>
  <c r="E22" i="1"/>
  <c r="E28" i="1"/>
  <c r="E27" i="1"/>
  <c r="E41" i="1" l="1"/>
  <c r="E6" i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9" i="1"/>
  <c r="E30" i="1"/>
  <c r="E31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<sst xmlns="http://schemas.openxmlformats.org/spreadsheetml/2006/main" count="80" uniqueCount="79">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</sst>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4" fillId="2" borderId="0" xfId="0" applyFont="1" applyFill="1" applyBorder="1" applyAlignment="1" applyProtection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="130" zoomScaleNormal="100" zoomScaleSheetLayoutView="130" workbookViewId="0">
      <selection activeCell="A25" sqref="A25"/>
    </sheetView>
  </sheetViews>
  <sheetFormatPr defaultRowHeight="12.75" customHeight="1" outlineLevelRow="1" x14ac:dyDescent="0.2"/>
  <cols>
    <col min="1" max="1" width="5.42578125" style="19" customWidth="1"/>
    <col min="2" max="2" width="50" style="15" customWidth="1"/>
    <col min="3" max="3" width="16.85546875" style="15" customWidth="1"/>
    <col min="4" max="4" width="15.85546875" style="15" customWidth="1"/>
    <col min="5" max="5" width="13.28515625" style="15" customWidth="1"/>
    <col min="6" max="6" width="4.7109375" style="15" customWidth="1"/>
    <col min="7" max="16384" width="9.140625" style="15"/>
  </cols>
  <sheetData>
    <row r="1" spans="1:6" ht="30.75" customHeight="1" x14ac:dyDescent="0.2">
      <c r="A1" s="20" t="s">
        <v>78</v>
      </c>
      <c r="B1" s="20"/>
      <c r="C1" s="20"/>
      <c r="D1" s="20"/>
      <c r="E1" s="20"/>
    </row>
    <row r="2" spans="1:6" x14ac:dyDescent="0.2">
      <c r="A2" s="21"/>
      <c r="B2" s="21"/>
      <c r="C2" s="21"/>
      <c r="D2" s="21"/>
      <c r="E2" s="21"/>
    </row>
    <row r="3" spans="1:6" x14ac:dyDescent="0.2">
      <c r="A3" s="1" t="s">
        <v>0</v>
      </c>
      <c r="B3" s="2"/>
      <c r="C3" s="2"/>
      <c r="D3" s="2"/>
      <c r="E3" s="2"/>
      <c r="F3" s="16"/>
    </row>
    <row r="4" spans="1:6" x14ac:dyDescent="0.2">
      <c r="A4" s="3" t="s">
        <v>34</v>
      </c>
      <c r="B4" s="3" t="s">
        <v>1</v>
      </c>
      <c r="C4" s="3" t="s">
        <v>74</v>
      </c>
      <c r="D4" s="3" t="s">
        <v>32</v>
      </c>
      <c r="E4" s="10" t="s">
        <v>33</v>
      </c>
    </row>
    <row r="5" spans="1:6" ht="25.5" x14ac:dyDescent="0.2">
      <c r="A5" s="11" t="s">
        <v>2</v>
      </c>
      <c r="B5" s="6" t="s">
        <v>38</v>
      </c>
      <c r="C5" s="7">
        <f>+C6+C7+C8+C9</f>
        <v>101271366.90000001</v>
      </c>
      <c r="D5" s="7">
        <f>+D6+D7+D8+D9</f>
        <v>51462510.310000002</v>
      </c>
      <c r="E5" s="12">
        <f>D5/C5</f>
        <v>0.50816446825306949</v>
      </c>
    </row>
    <row r="6" spans="1:6" ht="43.5" customHeight="1" outlineLevel="1" x14ac:dyDescent="0.2">
      <c r="A6" s="13" t="s">
        <v>3</v>
      </c>
      <c r="B6" s="8" t="s">
        <v>39</v>
      </c>
      <c r="C6" s="9">
        <v>225527.54</v>
      </c>
      <c r="D6" s="9">
        <v>0</v>
      </c>
      <c r="E6" s="14">
        <f t="shared" ref="E6:E38" si="0">D6/C6</f>
        <v>0</v>
      </c>
    </row>
    <row r="7" spans="1:6" ht="43.5" customHeight="1" outlineLevel="1" x14ac:dyDescent="0.2">
      <c r="A7" s="13" t="s">
        <v>4</v>
      </c>
      <c r="B7" s="8" t="s">
        <v>40</v>
      </c>
      <c r="C7" s="9">
        <v>160000</v>
      </c>
      <c r="D7" s="9">
        <v>0</v>
      </c>
      <c r="E7" s="14">
        <f t="shared" si="0"/>
        <v>0</v>
      </c>
    </row>
    <row r="8" spans="1:6" ht="30.75" customHeight="1" outlineLevel="1" x14ac:dyDescent="0.2">
      <c r="A8" s="13" t="s">
        <v>5</v>
      </c>
      <c r="B8" s="8" t="s">
        <v>41</v>
      </c>
      <c r="C8" s="9">
        <v>70000</v>
      </c>
      <c r="D8" s="9">
        <v>70000</v>
      </c>
      <c r="E8" s="14">
        <f t="shared" si="0"/>
        <v>1</v>
      </c>
    </row>
    <row r="9" spans="1:6" ht="38.25" outlineLevel="1" x14ac:dyDescent="0.2">
      <c r="A9" s="13" t="s">
        <v>6</v>
      </c>
      <c r="B9" s="8" t="s">
        <v>42</v>
      </c>
      <c r="C9" s="9">
        <v>100815839.36</v>
      </c>
      <c r="D9" s="9">
        <v>51392510.310000002</v>
      </c>
      <c r="E9" s="14">
        <f t="shared" si="0"/>
        <v>0.50976622955529993</v>
      </c>
    </row>
    <row r="10" spans="1:6" ht="25.5" x14ac:dyDescent="0.2">
      <c r="A10" s="11" t="s">
        <v>7</v>
      </c>
      <c r="B10" s="6" t="s">
        <v>43</v>
      </c>
      <c r="C10" s="7">
        <f>+C11+C12</f>
        <v>192208421.05000001</v>
      </c>
      <c r="D10" s="7">
        <f>+D11+D12</f>
        <v>106796445.77</v>
      </c>
      <c r="E10" s="12">
        <f>D10/C10</f>
        <v>0.55562833920902233</v>
      </c>
    </row>
    <row r="11" spans="1:6" ht="38.25" outlineLevel="1" x14ac:dyDescent="0.2">
      <c r="A11" s="13" t="s">
        <v>8</v>
      </c>
      <c r="B11" s="8" t="s">
        <v>44</v>
      </c>
      <c r="C11" s="9">
        <v>191045921.05000001</v>
      </c>
      <c r="D11" s="9">
        <v>106280195.77</v>
      </c>
      <c r="E11" s="14">
        <f t="shared" si="0"/>
        <v>0.55630706578752154</v>
      </c>
    </row>
    <row r="12" spans="1:6" ht="38.25" outlineLevel="1" x14ac:dyDescent="0.2">
      <c r="A12" s="13" t="s">
        <v>9</v>
      </c>
      <c r="B12" s="8" t="s">
        <v>45</v>
      </c>
      <c r="C12" s="9">
        <v>1162500</v>
      </c>
      <c r="D12" s="9">
        <v>516250</v>
      </c>
      <c r="E12" s="14">
        <f t="shared" si="0"/>
        <v>0.44408602150537635</v>
      </c>
    </row>
    <row r="13" spans="1:6" ht="38.25" x14ac:dyDescent="0.2">
      <c r="A13" s="11" t="s">
        <v>10</v>
      </c>
      <c r="B13" s="6" t="s">
        <v>46</v>
      </c>
      <c r="C13" s="7">
        <f>+C14+C15+C16+C17+C18+C19</f>
        <v>26947124.809999999</v>
      </c>
      <c r="D13" s="7">
        <f>+D14+D15+D16+D17+D18+D19</f>
        <v>2400115</v>
      </c>
      <c r="E13" s="12">
        <f t="shared" si="0"/>
        <v>8.9067572771597672E-2</v>
      </c>
    </row>
    <row r="14" spans="1:6" ht="51" outlineLevel="1" x14ac:dyDescent="0.2">
      <c r="A14" s="13" t="s">
        <v>11</v>
      </c>
      <c r="B14" s="8" t="s">
        <v>47</v>
      </c>
      <c r="C14" s="9">
        <v>20000</v>
      </c>
      <c r="D14" s="9">
        <v>0</v>
      </c>
      <c r="E14" s="14">
        <f t="shared" si="0"/>
        <v>0</v>
      </c>
    </row>
    <row r="15" spans="1:6" ht="51" outlineLevel="1" x14ac:dyDescent="0.2">
      <c r="A15" s="13" t="s">
        <v>12</v>
      </c>
      <c r="B15" s="8" t="s">
        <v>48</v>
      </c>
      <c r="C15" s="9">
        <v>26499924.809999999</v>
      </c>
      <c r="D15" s="9">
        <v>2382000</v>
      </c>
      <c r="E15" s="14">
        <f t="shared" si="0"/>
        <v>8.9887047494607589E-2</v>
      </c>
    </row>
    <row r="16" spans="1:6" ht="38.25" outlineLevel="1" x14ac:dyDescent="0.2">
      <c r="A16" s="13" t="s">
        <v>13</v>
      </c>
      <c r="B16" s="8" t="s">
        <v>49</v>
      </c>
      <c r="C16" s="9">
        <v>100000</v>
      </c>
      <c r="D16" s="9">
        <v>0</v>
      </c>
      <c r="E16" s="14">
        <f t="shared" si="0"/>
        <v>0</v>
      </c>
    </row>
    <row r="17" spans="1:5" ht="38.25" outlineLevel="1" x14ac:dyDescent="0.2">
      <c r="A17" s="13" t="s">
        <v>14</v>
      </c>
      <c r="B17" s="8" t="s">
        <v>50</v>
      </c>
      <c r="C17" s="9">
        <v>80000</v>
      </c>
      <c r="D17" s="9">
        <v>18115</v>
      </c>
      <c r="E17" s="14">
        <f t="shared" si="0"/>
        <v>0.22643750000000001</v>
      </c>
    </row>
    <row r="18" spans="1:5" ht="51" outlineLevel="1" x14ac:dyDescent="0.2">
      <c r="A18" s="13" t="s">
        <v>15</v>
      </c>
      <c r="B18" s="8" t="s">
        <v>51</v>
      </c>
      <c r="C18" s="9">
        <v>216000</v>
      </c>
      <c r="D18" s="9">
        <v>0</v>
      </c>
      <c r="E18" s="14">
        <f t="shared" si="0"/>
        <v>0</v>
      </c>
    </row>
    <row r="19" spans="1:5" ht="38.25" x14ac:dyDescent="0.2">
      <c r="A19" s="13" t="s">
        <v>75</v>
      </c>
      <c r="B19" s="8" t="s">
        <v>52</v>
      </c>
      <c r="C19" s="9">
        <v>31200</v>
      </c>
      <c r="D19" s="9">
        <v>0</v>
      </c>
      <c r="E19" s="14">
        <f>D19/C19</f>
        <v>0</v>
      </c>
    </row>
    <row r="20" spans="1:5" ht="38.25" outlineLevel="1" x14ac:dyDescent="0.2">
      <c r="A20" s="11" t="s">
        <v>16</v>
      </c>
      <c r="B20" s="6" t="s">
        <v>53</v>
      </c>
      <c r="C20" s="7">
        <f>+C21+C22+C24</f>
        <v>198382940.38999999</v>
      </c>
      <c r="D20" s="7">
        <f>+D21+D22+D24</f>
        <v>103461788.92</v>
      </c>
      <c r="E20" s="12">
        <f t="shared" si="0"/>
        <v>0.5215256347980578</v>
      </c>
    </row>
    <row r="21" spans="1:5" ht="51" outlineLevel="1" x14ac:dyDescent="0.2">
      <c r="A21" s="13" t="s">
        <v>17</v>
      </c>
      <c r="B21" s="8" t="s">
        <v>54</v>
      </c>
      <c r="C21" s="9">
        <v>183905015.88</v>
      </c>
      <c r="D21" s="9">
        <v>99583012.420000002</v>
      </c>
      <c r="E21" s="14">
        <f t="shared" si="0"/>
        <v>0.54149155173113384</v>
      </c>
    </row>
    <row r="22" spans="1:5" ht="38.25" outlineLevel="1" x14ac:dyDescent="0.2">
      <c r="A22" s="13" t="s">
        <v>18</v>
      </c>
      <c r="B22" s="8" t="s">
        <v>55</v>
      </c>
      <c r="C22" s="9">
        <v>14063500</v>
      </c>
      <c r="D22" s="9">
        <v>3688776.5</v>
      </c>
      <c r="E22" s="14">
        <f t="shared" si="0"/>
        <v>0.26229434351335018</v>
      </c>
    </row>
    <row r="23" spans="1:5" ht="25.5" hidden="1" x14ac:dyDescent="0.2">
      <c r="A23" s="13" t="s">
        <v>37</v>
      </c>
      <c r="B23" s="8" t="s">
        <v>56</v>
      </c>
      <c r="C23" s="9">
        <v>0</v>
      </c>
      <c r="D23" s="9">
        <v>0</v>
      </c>
      <c r="E23" s="14" t="e">
        <f t="shared" si="0"/>
        <v>#DIV/0!</v>
      </c>
    </row>
    <row r="24" spans="1:5" ht="41.25" customHeight="1" outlineLevel="1" x14ac:dyDescent="0.2">
      <c r="A24" s="13" t="s">
        <v>37</v>
      </c>
      <c r="B24" s="8" t="s">
        <v>57</v>
      </c>
      <c r="C24" s="9">
        <v>414424.51</v>
      </c>
      <c r="D24" s="9">
        <v>190000</v>
      </c>
      <c r="E24" s="14">
        <f t="shared" si="0"/>
        <v>0.45846709211286757</v>
      </c>
    </row>
    <row r="25" spans="1:5" ht="45" customHeight="1" outlineLevel="1" x14ac:dyDescent="0.2">
      <c r="A25" s="11" t="s">
        <v>19</v>
      </c>
      <c r="B25" s="6" t="s">
        <v>58</v>
      </c>
      <c r="C25" s="7">
        <f>+C26+C27+C28+C29+C30</f>
        <v>58105231.469999999</v>
      </c>
      <c r="D25" s="7">
        <f>+D26+D27+D28+D29+D30</f>
        <v>33783151.169999994</v>
      </c>
      <c r="E25" s="12">
        <f t="shared" si="0"/>
        <v>0.58141324482017409</v>
      </c>
    </row>
    <row r="26" spans="1:5" ht="38.25" outlineLevel="1" x14ac:dyDescent="0.2">
      <c r="A26" s="13" t="s">
        <v>20</v>
      </c>
      <c r="B26" s="8" t="s">
        <v>59</v>
      </c>
      <c r="C26" s="9">
        <v>25515626.129999999</v>
      </c>
      <c r="D26" s="9">
        <v>12748071.779999999</v>
      </c>
      <c r="E26" s="14">
        <f t="shared" si="0"/>
        <v>0.49961822277257201</v>
      </c>
    </row>
    <row r="27" spans="1:5" ht="38.25" outlineLevel="1" x14ac:dyDescent="0.2">
      <c r="A27" s="13" t="s">
        <v>21</v>
      </c>
      <c r="B27" s="8" t="s">
        <v>60</v>
      </c>
      <c r="C27" s="9">
        <v>6795390</v>
      </c>
      <c r="D27" s="9">
        <v>4280895.62</v>
      </c>
      <c r="E27" s="14">
        <f t="shared" si="0"/>
        <v>0.62997055650963374</v>
      </c>
    </row>
    <row r="28" spans="1:5" ht="38.25" outlineLevel="1" x14ac:dyDescent="0.2">
      <c r="A28" s="13" t="s">
        <v>22</v>
      </c>
      <c r="B28" s="8" t="s">
        <v>61</v>
      </c>
      <c r="C28" s="9">
        <v>12120824.43</v>
      </c>
      <c r="D28" s="9">
        <v>8370509.4699999997</v>
      </c>
      <c r="E28" s="14">
        <f t="shared" si="0"/>
        <v>0.69058911943995549</v>
      </c>
    </row>
    <row r="29" spans="1:5" ht="38.25" x14ac:dyDescent="0.2">
      <c r="A29" s="13" t="s">
        <v>35</v>
      </c>
      <c r="B29" s="8" t="s">
        <v>62</v>
      </c>
      <c r="C29" s="9">
        <v>7170576.79</v>
      </c>
      <c r="D29" s="9">
        <v>4348115.57</v>
      </c>
      <c r="E29" s="14">
        <f t="shared" si="0"/>
        <v>0.60638295876892778</v>
      </c>
    </row>
    <row r="30" spans="1:5" ht="38.25" outlineLevel="1" x14ac:dyDescent="0.2">
      <c r="A30" s="13" t="s">
        <v>36</v>
      </c>
      <c r="B30" s="8" t="s">
        <v>63</v>
      </c>
      <c r="C30" s="9">
        <v>6502814.1200000001</v>
      </c>
      <c r="D30" s="9">
        <v>4035558.73</v>
      </c>
      <c r="E30" s="14">
        <f t="shared" si="0"/>
        <v>0.62058651155170952</v>
      </c>
    </row>
    <row r="31" spans="1:5" ht="51" outlineLevel="1" x14ac:dyDescent="0.2">
      <c r="A31" s="11" t="s">
        <v>23</v>
      </c>
      <c r="B31" s="6" t="s">
        <v>64</v>
      </c>
      <c r="C31" s="7">
        <f>+C32+C33+C34+C35</f>
        <v>7865480.9699999997</v>
      </c>
      <c r="D31" s="7">
        <f>+D32+D33+D34+D35</f>
        <v>3724628.56</v>
      </c>
      <c r="E31" s="12">
        <f t="shared" si="0"/>
        <v>0.47354110628532869</v>
      </c>
    </row>
    <row r="32" spans="1:5" ht="25.5" outlineLevel="1" x14ac:dyDescent="0.2">
      <c r="A32" s="13" t="s">
        <v>24</v>
      </c>
      <c r="B32" s="8" t="s">
        <v>65</v>
      </c>
      <c r="C32" s="9">
        <v>1263634</v>
      </c>
      <c r="D32" s="9">
        <v>164370.1</v>
      </c>
      <c r="E32" s="14">
        <f t="shared" si="0"/>
        <v>0.130077300864016</v>
      </c>
    </row>
    <row r="33" spans="1:5" ht="25.5" outlineLevel="1" x14ac:dyDescent="0.2">
      <c r="A33" s="13" t="s">
        <v>25</v>
      </c>
      <c r="B33" s="8" t="s">
        <v>66</v>
      </c>
      <c r="C33" s="9">
        <v>101480</v>
      </c>
      <c r="D33" s="9">
        <v>64080</v>
      </c>
      <c r="E33" s="14">
        <f t="shared" si="0"/>
        <v>0.63145447378793851</v>
      </c>
    </row>
    <row r="34" spans="1:5" ht="51" outlineLevel="1" x14ac:dyDescent="0.2">
      <c r="A34" s="13" t="s">
        <v>26</v>
      </c>
      <c r="B34" s="8" t="s">
        <v>67</v>
      </c>
      <c r="C34" s="9">
        <v>51400</v>
      </c>
      <c r="D34" s="9">
        <v>22000.5</v>
      </c>
      <c r="E34" s="14">
        <f>D34/C34</f>
        <v>0.42802529182879379</v>
      </c>
    </row>
    <row r="35" spans="1:5" ht="38.25" x14ac:dyDescent="0.2">
      <c r="A35" s="13" t="s">
        <v>27</v>
      </c>
      <c r="B35" s="8" t="s">
        <v>68</v>
      </c>
      <c r="C35" s="9">
        <v>6448966.9699999997</v>
      </c>
      <c r="D35" s="9">
        <v>3474177.96</v>
      </c>
      <c r="E35" s="14">
        <f t="shared" si="0"/>
        <v>0.53871852285204058</v>
      </c>
    </row>
    <row r="36" spans="1:5" ht="47.25" customHeight="1" outlineLevel="1" x14ac:dyDescent="0.2">
      <c r="A36" s="11" t="s">
        <v>28</v>
      </c>
      <c r="B36" s="6" t="s">
        <v>69</v>
      </c>
      <c r="C36" s="7">
        <f>+C37+C38+C39+C40</f>
        <v>802672594.87</v>
      </c>
      <c r="D36" s="7">
        <f>+D37+D38+D39+D40</f>
        <v>480570398.63999999</v>
      </c>
      <c r="E36" s="12">
        <f t="shared" si="0"/>
        <v>0.59871285217833137</v>
      </c>
    </row>
    <row r="37" spans="1:5" ht="51" outlineLevel="1" x14ac:dyDescent="0.2">
      <c r="A37" s="13" t="s">
        <v>29</v>
      </c>
      <c r="B37" s="8" t="s">
        <v>70</v>
      </c>
      <c r="C37" s="9">
        <v>718702483.77999997</v>
      </c>
      <c r="D37" s="9">
        <v>471422770.25999999</v>
      </c>
      <c r="E37" s="14">
        <f>D37/C37</f>
        <v>0.65593591353763281</v>
      </c>
    </row>
    <row r="38" spans="1:5" ht="38.25" outlineLevel="1" x14ac:dyDescent="0.2">
      <c r="A38" s="13" t="s">
        <v>30</v>
      </c>
      <c r="B38" s="8" t="s">
        <v>71</v>
      </c>
      <c r="C38" s="9">
        <v>82879011.090000004</v>
      </c>
      <c r="D38" s="9">
        <v>9100375.4299999997</v>
      </c>
      <c r="E38" s="14">
        <f t="shared" si="0"/>
        <v>0.10980313725169473</v>
      </c>
    </row>
    <row r="39" spans="1:5" s="17" customFormat="1" ht="38.25" x14ac:dyDescent="0.2">
      <c r="A39" s="13" t="s">
        <v>31</v>
      </c>
      <c r="B39" s="8" t="s">
        <v>72</v>
      </c>
      <c r="C39" s="9">
        <v>447500</v>
      </c>
      <c r="D39" s="9">
        <v>47252.95</v>
      </c>
      <c r="E39" s="14">
        <f>D39/C39</f>
        <v>0.10559318435754189</v>
      </c>
    </row>
    <row r="40" spans="1:5" ht="51" x14ac:dyDescent="0.2">
      <c r="A40" s="13" t="s">
        <v>76</v>
      </c>
      <c r="B40" s="8" t="s">
        <v>73</v>
      </c>
      <c r="C40" s="9">
        <v>643600</v>
      </c>
      <c r="D40" s="9">
        <v>0</v>
      </c>
      <c r="E40" s="14">
        <f>D40/C40</f>
        <v>0</v>
      </c>
    </row>
    <row r="41" spans="1:5" ht="15.75" customHeight="1" x14ac:dyDescent="0.2">
      <c r="A41" s="18"/>
      <c r="B41" s="4" t="s">
        <v>77</v>
      </c>
      <c r="C41" s="5">
        <f>+C36+C25+C31+C20+C13+C10+C5</f>
        <v>1387453160.46</v>
      </c>
      <c r="D41" s="5">
        <f>+D36+D25+D31+D20+D13+D10+D5</f>
        <v>782199038.36999989</v>
      </c>
      <c r="E41" s="12">
        <f>D41/C41</f>
        <v>0.56376608642461667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2020-12-01T09:00:36Z</cp:lastPrinted>
  <dcterms:created xsi:type="dcterms:W3CDTF">2017-06-23T04:54:16Z</dcterms:created>
  <dcterms:modified xsi:type="dcterms:W3CDTF">2020-12-01T09:00:53Z</dcterms:modified>
</cp:coreProperties>
</file>