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eva\Desktop\АЛЕНА\исполнение программ\2021год\"/>
    </mc:Choice>
  </mc:AlternateContent>
  <xr:revisionPtr revIDLastSave="0" documentId="13_ncr:1_{20D06078-9306-4870-85EF-3BEDE7CC520C}" xr6:coauthVersionLast="47" xr6:coauthVersionMax="47" xr10:uidLastSave="{00000000-0000-0000-0000-000000000000}"/>
  <bookViews>
    <workbookView xWindow="150" yWindow="210" windowWidth="21600" windowHeight="11385" xr2:uid="{00000000-000D-0000-FFFF-FFFF00000000}"/>
  </bookViews>
  <sheets>
    <sheet name="Бюджет" sheetId="1" r:id="rId1"/>
  </sheets>
  <definedNames>
    <definedName name="APPT" localSheetId="0">Бюджет!$A$11</definedName>
    <definedName name="FIO" localSheetId="0">Бюджет!#REF!</definedName>
    <definedName name="LAST_CELL" localSheetId="0">Бюджет!#REF!</definedName>
    <definedName name="SIGN" localSheetId="0">Бюджет!$A$11:$E$12</definedName>
    <definedName name="_xlnm.Print_Titles" localSheetId="0">Бюджет!$4:$4</definedName>
    <definedName name="_xlnm.Print_Area" localSheetId="0">Бюджет!$A$1:$E$41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D5" i="1"/>
  <c r="C5" i="1"/>
  <c r="C31" i="1" l="1"/>
  <c r="D31" i="1"/>
  <c r="E31" i="1" s="1"/>
  <c r="D24" i="1"/>
  <c r="C24" i="1"/>
  <c r="D20" i="1"/>
  <c r="C20" i="1"/>
  <c r="D36" i="1" l="1"/>
  <c r="C36" i="1"/>
  <c r="D13" i="1"/>
  <c r="C13" i="1"/>
  <c r="D10" i="1"/>
  <c r="C10" i="1"/>
  <c r="D41" i="1" l="1"/>
  <c r="C41" i="1"/>
  <c r="E10" i="1"/>
  <c r="E5" i="1"/>
  <c r="E40" i="1"/>
  <c r="E39" i="1"/>
  <c r="E37" i="1"/>
  <c r="E34" i="1"/>
  <c r="E19" i="1"/>
  <c r="E22" i="1"/>
  <c r="E27" i="1"/>
  <c r="E26" i="1"/>
  <c r="E41" i="1" l="1"/>
  <c r="E7" i="1"/>
  <c r="E8" i="1"/>
  <c r="E9" i="1"/>
  <c r="E11" i="1"/>
  <c r="E12" i="1"/>
  <c r="E13" i="1"/>
  <c r="E14" i="1"/>
  <c r="E15" i="1"/>
  <c r="E16" i="1"/>
  <c r="E17" i="1"/>
  <c r="E18" i="1"/>
  <c r="E20" i="1"/>
  <c r="E21" i="1"/>
  <c r="E23" i="1"/>
  <c r="E24" i="1"/>
  <c r="E25" i="1"/>
  <c r="E28" i="1"/>
  <c r="E29" i="1"/>
  <c r="E30" i="1"/>
  <c r="E32" i="1"/>
  <c r="E33" i="1"/>
  <c r="E35" i="1"/>
  <c r="E36" i="1"/>
  <c r="E38" i="1"/>
</calcChain>
</file>

<file path=xl/sharedStrings.xml><?xml version="1.0" encoding="utf-8"?>
<sst xmlns="http://schemas.openxmlformats.org/spreadsheetml/2006/main" count="79" uniqueCount="79">
  <si>
    <t>Наименование КЦСР</t>
  </si>
  <si>
    <t>1</t>
  </si>
  <si>
    <t>1.1</t>
  </si>
  <si>
    <t>1.2</t>
  </si>
  <si>
    <t>2</t>
  </si>
  <si>
    <t>2.1</t>
  </si>
  <si>
    <t>2.2</t>
  </si>
  <si>
    <t>3</t>
  </si>
  <si>
    <t>3.1</t>
  </si>
  <si>
    <t>3.2</t>
  </si>
  <si>
    <t>3.3</t>
  </si>
  <si>
    <t>3.4</t>
  </si>
  <si>
    <t>3.5</t>
  </si>
  <si>
    <t>4</t>
  </si>
  <si>
    <t>4.1</t>
  </si>
  <si>
    <t>4.2</t>
  </si>
  <si>
    <t>5</t>
  </si>
  <si>
    <t>5.1</t>
  </si>
  <si>
    <t>5.2</t>
  </si>
  <si>
    <t>5.3</t>
  </si>
  <si>
    <t>6</t>
  </si>
  <si>
    <t>6.1</t>
  </si>
  <si>
    <t>6.2</t>
  </si>
  <si>
    <t>6.3</t>
  </si>
  <si>
    <t>6.4</t>
  </si>
  <si>
    <t>7</t>
  </si>
  <si>
    <t>7.1</t>
  </si>
  <si>
    <t>7.2</t>
  </si>
  <si>
    <t>7.3</t>
  </si>
  <si>
    <t>Исполнено</t>
  </si>
  <si>
    <t>% исполнения</t>
  </si>
  <si>
    <t>№</t>
  </si>
  <si>
    <t>5.4</t>
  </si>
  <si>
    <t>5.5</t>
  </si>
  <si>
    <t>4.3</t>
  </si>
  <si>
    <t>Муниципальная программа "Управление финансами Тулунского муниципального района" на 2020-2024 годы</t>
  </si>
  <si>
    <t>Подпрограмма "Организация составления и исполнения бюджета Тулунского муниципального района, управление муниципальными финансами" на 2020 - 2024 годы</t>
  </si>
  <si>
    <t>Подпрограмма "Повышение эффективности бюджетных расходов Тулунского муниципального района" на 2020 - 2024 годы.</t>
  </si>
  <si>
    <t>Муниципальная программа "Обеспечение комплексных мер безопасности на территории Тулунского муниципального района" на 2020-2024 годы</t>
  </si>
  <si>
    <t>Подпрограмма "Профилактика терроризма и экстремизма, а также минимизации и ликвидации последствий проявления терроризма и экстремизма на территории Тулунского муниципального района" на 2020-2024 годы</t>
  </si>
  <si>
    <t>Подпрограмма "Обеспечение защиты населения и территории Тулунского муниципального района от чрезвычайных ситуаций природного и техногенного характера" на 2020 – 2024 годы</t>
  </si>
  <si>
    <t>Подпрограмма "Повышение безопасности дорожного движения на территории Тулунского муниципального района" на 2020-2024 годы</t>
  </si>
  <si>
    <t>Подпрограмма "Профилактика правонарушений на территории Тулунского муниципального района" на 2020-2024 годы</t>
  </si>
  <si>
    <t>Подпрограмма "Создание условий для организации мероприятий по отлову и содержанию безнадзорных собак и кошек на территории Тулунского муниципального района" на 2020-2024 годы</t>
  </si>
  <si>
    <t>Подпрограмма "Профилактика ВИЧ - инфекций на территории Тулунского муниципального района" на 2020-2024 годы</t>
  </si>
  <si>
    <t>Муниципальная программа "Развитие образования на территории Тулунского муниципального района на 2020-2024гг."</t>
  </si>
  <si>
    <t>Подпрограмма "Организация предоставления дошкольного, общего и дополнительного образования на территории Тулунского муниципального района на 2020-2024гг."</t>
  </si>
  <si>
    <t>Подпрограмма "Развитие дошкольного, общего и дополнительного образования на территории Тулунского муниципального района на 2020-2024гг."</t>
  </si>
  <si>
    <t>Подпрограмма "Профилактика социально-негативных явлений среди несовершеннолетних на территории Тулунского муниципального района на 2020-2024гг."</t>
  </si>
  <si>
    <t>Подпрограмма "Доступная среда для детей-инвалидов и других маломобильных групп населения в образовательных организациях Тулунского муниципального района на 2020-2024 гг."</t>
  </si>
  <si>
    <t>3.6</t>
  </si>
  <si>
    <t>7.4</t>
  </si>
  <si>
    <t xml:space="preserve">ИТОГО </t>
  </si>
  <si>
    <t>План на 2021 год</t>
  </si>
  <si>
    <t>Муниципальная программа "Экономическое развитие Тулунского муниципального района" на 2021-2025 годы</t>
  </si>
  <si>
    <t>Подпрограмма "Создание условий для оказания медицинской помощи населению на территории Тулунского муниципального района" на 2021-2025 годы</t>
  </si>
  <si>
    <t>Подпрограмма "Улучшение условий и охраны труда в Тулунском муниципальном районе" на 2021-2025 годы"</t>
  </si>
  <si>
    <t>Подпрограмма "Обеспечение деятельности мэра Тулунского муниципального района и Администрации Тулунского муниципального района" на 2021-2025 годы</t>
  </si>
  <si>
    <t>Муниципальная программа "Развитие инфраструктуры на территории Тулунского муниципального района" на 2021-2026 гг.</t>
  </si>
  <si>
    <t>Подпрограмма "Развитие и содержание автомобильных дорог местного значения вне границ населенных пунктов в границах Тулунского муниципального района" на 2021-2026 гг.</t>
  </si>
  <si>
    <t>Подпрограмма "Энергосбережение и повышение энергетической эффективности на территории Тулунского муниципального района" на 2021-2026 гг.</t>
  </si>
  <si>
    <t>Подпрограмма "Организация мероприятий межпоселенческого характера по охране окружающей среды" на 2021-2026 гг.</t>
  </si>
  <si>
    <t>Муниципальная программа "Развитие культуры в Тулунском районе" на 2021 - 2025 годы</t>
  </si>
  <si>
    <t>Подпрограмма "Организация досуга жителей Тулунского района, поддержка и развитие жанров традиционного народного творчества" на 2021-2025 годы</t>
  </si>
  <si>
    <t>Подпрограмма "Совершенствование системы библиотечного и информационно-методического обслуживания в Тулунском районе" на 2021 - 2025 годы</t>
  </si>
  <si>
    <t>Подпрограмма "Развитие системы дополнительного образования в сфере культуры в Тулунском районе" на 2021 - 2025 годы</t>
  </si>
  <si>
    <t>Подпрограмма "Поддержка и развитие традиционных народных промыслов и художественных ремесел в Тулунском муниципальном районе" на 2021-2025 годы</t>
  </si>
  <si>
    <t>Подпрограмма "Обеспечение хозяйственно-технического состояния муниципальных учреждений культуры, спорта, дополнительного образования, функционирующих на территории Тулунского района" на 2021 - 2025 годы.</t>
  </si>
  <si>
    <t>Подпрограмма "Создание условий для эффективной деятельности учреждений культуры на территории Тулунского муниципального района" на 2021-2025 годы</t>
  </si>
  <si>
    <t>5.6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</si>
  <si>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2021-2025 годы</t>
  </si>
  <si>
    <t>Подпрограмма "Физическая культура и спорт Тулунского района" на 2021 - 2025 годы</t>
  </si>
  <si>
    <t>Подпрограмма "Молодежь Тулунского района" на 2021 - 2025 годы</t>
  </si>
  <si>
    <t>Подпрограмма "Профилактика злоупотребления наркотическими средствами и психотропными веществами среди детей и молодежи в Тулунском районе" на 2021-2025 годы</t>
  </si>
  <si>
    <t>Подпрограмма "Развитие муниципального казенного учреждения "Спортивная школа" Тулунского муниципального района" на 2021-2025 годы</t>
  </si>
  <si>
    <t>Подпрограмма "Поддержка и развитие малого и среднего предпринимательства в Тулунском муниципальном районе на 2021-2025 годы."</t>
  </si>
  <si>
    <t>1.3</t>
  </si>
  <si>
    <t>1.4</t>
  </si>
  <si>
    <t>Информация об исполнении муниципальных программ и подпрограмм 
Тулунского муниципального района на 01.01.2022г.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</si>
</sst>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wrapText="1"/>
    </xf>
    <xf numFmtId="49" fontId="2" fillId="2" borderId="1" xfId="0" applyNumberFormat="1" applyFont="1" applyFill="1" applyBorder="1" applyAlignment="1" applyProtection="1">
      <alignment horizontal="center" vertical="center" wrapText="1" shrinkToFit="1"/>
    </xf>
    <xf numFmtId="4" fontId="2" fillId="2" borderId="1" xfId="0" applyNumberFormat="1" applyFont="1" applyFill="1" applyBorder="1"/>
    <xf numFmtId="4" fontId="2" fillId="0" borderId="1" xfId="0" applyNumberFormat="1" applyFont="1" applyBorder="1" applyAlignment="1" applyProtection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 shrinkToFi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>
      <alignment vertical="center"/>
    </xf>
    <xf numFmtId="0" fontId="1" fillId="2" borderId="0" xfId="0" applyFont="1" applyFill="1"/>
    <xf numFmtId="0" fontId="2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 applyProtection="1"/>
    <xf numFmtId="49" fontId="2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0" fontId="2" fillId="2" borderId="1" xfId="0" applyFont="1" applyFill="1" applyBorder="1"/>
    <xf numFmtId="0" fontId="2" fillId="2" borderId="0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4" fontId="1" fillId="0" borderId="1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F41"/>
  <sheetViews>
    <sheetView showGridLines="0" tabSelected="1" view="pageBreakPreview" zoomScale="145" zoomScaleNormal="100" zoomScaleSheetLayoutView="145" workbookViewId="0">
      <selection activeCell="E40" sqref="E40"/>
    </sheetView>
  </sheetViews>
  <sheetFormatPr defaultRowHeight="12.75" customHeight="1" outlineLevelRow="1" x14ac:dyDescent="0.2"/>
  <cols>
    <col min="1" max="1" width="5.42578125" style="14" customWidth="1"/>
    <col min="2" max="2" width="50" style="11" customWidth="1"/>
    <col min="3" max="4" width="17.85546875" style="11" customWidth="1"/>
    <col min="5" max="5" width="15.28515625" style="11" customWidth="1"/>
    <col min="6" max="6" width="4.7109375" style="11" customWidth="1"/>
    <col min="7" max="16384" width="9.140625" style="11"/>
  </cols>
  <sheetData>
    <row r="1" spans="1:6" ht="30.75" customHeight="1" x14ac:dyDescent="0.2">
      <c r="A1" s="19" t="s">
        <v>78</v>
      </c>
      <c r="B1" s="19"/>
      <c r="C1" s="19"/>
      <c r="D1" s="19"/>
      <c r="E1" s="19"/>
    </row>
    <row r="2" spans="1:6" hidden="1" x14ac:dyDescent="0.2">
      <c r="A2" s="20"/>
      <c r="B2" s="20"/>
      <c r="C2" s="20"/>
      <c r="D2" s="20"/>
      <c r="E2" s="20"/>
    </row>
    <row r="3" spans="1:6" x14ac:dyDescent="0.2">
      <c r="A3" s="1"/>
      <c r="B3" s="2"/>
      <c r="C3" s="2"/>
      <c r="D3" s="2"/>
      <c r="E3" s="2"/>
      <c r="F3" s="15"/>
    </row>
    <row r="4" spans="1:6" x14ac:dyDescent="0.2">
      <c r="A4" s="3" t="s">
        <v>31</v>
      </c>
      <c r="B4" s="3" t="s">
        <v>0</v>
      </c>
      <c r="C4" s="3" t="s">
        <v>53</v>
      </c>
      <c r="D4" s="3" t="s">
        <v>29</v>
      </c>
      <c r="E4" s="6" t="s">
        <v>30</v>
      </c>
    </row>
    <row r="5" spans="1:6" ht="25.5" x14ac:dyDescent="0.2">
      <c r="A5" s="7" t="s">
        <v>1</v>
      </c>
      <c r="B5" s="16" t="s">
        <v>54</v>
      </c>
      <c r="C5" s="5">
        <f>+C7+C8+C9+C6</f>
        <v>99707318.939999998</v>
      </c>
      <c r="D5" s="5">
        <f>+D7+D8+D9+D6</f>
        <v>98248072.120000005</v>
      </c>
      <c r="E5" s="8">
        <f>D5/C5</f>
        <v>0.98536469704016305</v>
      </c>
    </row>
    <row r="6" spans="1:6" ht="38.25" x14ac:dyDescent="0.2">
      <c r="A6" s="9" t="s">
        <v>2</v>
      </c>
      <c r="B6" s="17" t="s">
        <v>75</v>
      </c>
      <c r="C6" s="21">
        <v>585000</v>
      </c>
      <c r="D6" s="21">
        <v>585000</v>
      </c>
      <c r="E6" s="10">
        <f t="shared" ref="E6:E38" si="0">D6/C6</f>
        <v>1</v>
      </c>
    </row>
    <row r="7" spans="1:6" ht="38.25" outlineLevel="1" x14ac:dyDescent="0.2">
      <c r="A7" s="9" t="s">
        <v>3</v>
      </c>
      <c r="B7" s="17" t="s">
        <v>55</v>
      </c>
      <c r="C7" s="21">
        <v>50000</v>
      </c>
      <c r="D7" s="21">
        <v>50000</v>
      </c>
      <c r="E7" s="10">
        <f t="shared" si="0"/>
        <v>1</v>
      </c>
    </row>
    <row r="8" spans="1:6" ht="25.5" outlineLevel="1" x14ac:dyDescent="0.2">
      <c r="A8" s="9" t="s">
        <v>76</v>
      </c>
      <c r="B8" s="17" t="s">
        <v>56</v>
      </c>
      <c r="C8" s="21">
        <v>70000</v>
      </c>
      <c r="D8" s="21">
        <v>70000</v>
      </c>
      <c r="E8" s="10">
        <f t="shared" si="0"/>
        <v>1</v>
      </c>
    </row>
    <row r="9" spans="1:6" ht="38.25" outlineLevel="1" x14ac:dyDescent="0.2">
      <c r="A9" s="9" t="s">
        <v>77</v>
      </c>
      <c r="B9" s="17" t="s">
        <v>57</v>
      </c>
      <c r="C9" s="21">
        <v>99002318.939999998</v>
      </c>
      <c r="D9" s="21">
        <v>97543072.120000005</v>
      </c>
      <c r="E9" s="10">
        <f t="shared" si="0"/>
        <v>0.9852604783845077</v>
      </c>
    </row>
    <row r="10" spans="1:6" ht="25.5" x14ac:dyDescent="0.2">
      <c r="A10" s="7" t="s">
        <v>4</v>
      </c>
      <c r="B10" s="16" t="s">
        <v>35</v>
      </c>
      <c r="C10" s="5">
        <f>+C11+C12</f>
        <v>250988729.80000001</v>
      </c>
      <c r="D10" s="5">
        <f>+D11+D12</f>
        <v>250300567.43000001</v>
      </c>
      <c r="E10" s="8">
        <f>D10/C10</f>
        <v>0.99725819414063588</v>
      </c>
    </row>
    <row r="11" spans="1:6" ht="38.25" outlineLevel="1" x14ac:dyDescent="0.2">
      <c r="A11" s="9" t="s">
        <v>5</v>
      </c>
      <c r="B11" s="17" t="s">
        <v>36</v>
      </c>
      <c r="C11" s="21">
        <v>249416479.80000001</v>
      </c>
      <c r="D11" s="21">
        <v>248728317.43000001</v>
      </c>
      <c r="E11" s="10">
        <f t="shared" si="0"/>
        <v>0.99724091058236475</v>
      </c>
    </row>
    <row r="12" spans="1:6" ht="38.25" outlineLevel="1" x14ac:dyDescent="0.2">
      <c r="A12" s="9" t="s">
        <v>6</v>
      </c>
      <c r="B12" s="17" t="s">
        <v>37</v>
      </c>
      <c r="C12" s="21">
        <v>1572250</v>
      </c>
      <c r="D12" s="21">
        <v>1572250</v>
      </c>
      <c r="E12" s="10">
        <f t="shared" si="0"/>
        <v>1</v>
      </c>
    </row>
    <row r="13" spans="1:6" ht="38.25" x14ac:dyDescent="0.2">
      <c r="A13" s="7" t="s">
        <v>7</v>
      </c>
      <c r="B13" s="16" t="s">
        <v>38</v>
      </c>
      <c r="C13" s="5">
        <f>+C14+C15+C16+C17+C18+C19</f>
        <v>26571666.059999999</v>
      </c>
      <c r="D13" s="5">
        <f>+D14+D15+D16+D17+D18+D19</f>
        <v>5966265.5199999996</v>
      </c>
      <c r="E13" s="8">
        <f t="shared" si="0"/>
        <v>0.22453486757390026</v>
      </c>
    </row>
    <row r="14" spans="1:6" ht="51" outlineLevel="1" x14ac:dyDescent="0.2">
      <c r="A14" s="9" t="s">
        <v>8</v>
      </c>
      <c r="B14" s="17" t="s">
        <v>39</v>
      </c>
      <c r="C14" s="21">
        <v>20000</v>
      </c>
      <c r="D14" s="21">
        <v>20000</v>
      </c>
      <c r="E14" s="10">
        <f t="shared" si="0"/>
        <v>1</v>
      </c>
    </row>
    <row r="15" spans="1:6" ht="51" outlineLevel="1" x14ac:dyDescent="0.2">
      <c r="A15" s="9" t="s">
        <v>9</v>
      </c>
      <c r="B15" s="17" t="s">
        <v>40</v>
      </c>
      <c r="C15" s="21">
        <v>25940130.039999999</v>
      </c>
      <c r="D15" s="21">
        <v>5445848.7000000002</v>
      </c>
      <c r="E15" s="10">
        <f t="shared" si="0"/>
        <v>0.20993914416012699</v>
      </c>
    </row>
    <row r="16" spans="1:6" ht="38.25" outlineLevel="1" x14ac:dyDescent="0.2">
      <c r="A16" s="9" t="s">
        <v>10</v>
      </c>
      <c r="B16" s="17" t="s">
        <v>41</v>
      </c>
      <c r="C16" s="21">
        <v>100000</v>
      </c>
      <c r="D16" s="21">
        <v>100000</v>
      </c>
      <c r="E16" s="10">
        <f t="shared" si="0"/>
        <v>1</v>
      </c>
    </row>
    <row r="17" spans="1:5" ht="38.25" outlineLevel="1" x14ac:dyDescent="0.2">
      <c r="A17" s="9" t="s">
        <v>11</v>
      </c>
      <c r="B17" s="17" t="s">
        <v>42</v>
      </c>
      <c r="C17" s="21">
        <v>49636.02</v>
      </c>
      <c r="D17" s="21">
        <v>49636.02</v>
      </c>
      <c r="E17" s="10">
        <f t="shared" si="0"/>
        <v>1</v>
      </c>
    </row>
    <row r="18" spans="1:5" ht="51" outlineLevel="1" x14ac:dyDescent="0.2">
      <c r="A18" s="9" t="s">
        <v>12</v>
      </c>
      <c r="B18" s="17" t="s">
        <v>43</v>
      </c>
      <c r="C18" s="21">
        <v>430700</v>
      </c>
      <c r="D18" s="21">
        <v>319580.79999999999</v>
      </c>
      <c r="E18" s="10">
        <f t="shared" si="0"/>
        <v>0.74200325052240534</v>
      </c>
    </row>
    <row r="19" spans="1:5" ht="38.25" outlineLevel="1" x14ac:dyDescent="0.2">
      <c r="A19" s="9" t="s">
        <v>50</v>
      </c>
      <c r="B19" s="17" t="s">
        <v>44</v>
      </c>
      <c r="C19" s="21">
        <v>31200</v>
      </c>
      <c r="D19" s="21">
        <v>31200</v>
      </c>
      <c r="E19" s="10">
        <f>D19/C19</f>
        <v>1</v>
      </c>
    </row>
    <row r="20" spans="1:5" ht="38.25" x14ac:dyDescent="0.2">
      <c r="A20" s="7" t="s">
        <v>13</v>
      </c>
      <c r="B20" s="16" t="s">
        <v>58</v>
      </c>
      <c r="C20" s="5">
        <f>+C21+C22+C23</f>
        <v>182884009.28999999</v>
      </c>
      <c r="D20" s="5">
        <f>+D21+D22+D23</f>
        <v>104131348.56999999</v>
      </c>
      <c r="E20" s="8">
        <f t="shared" si="0"/>
        <v>0.56938465519354642</v>
      </c>
    </row>
    <row r="21" spans="1:5" ht="51" outlineLevel="1" x14ac:dyDescent="0.2">
      <c r="A21" s="9" t="s">
        <v>14</v>
      </c>
      <c r="B21" s="17" t="s">
        <v>59</v>
      </c>
      <c r="C21" s="21">
        <v>157638678.53999999</v>
      </c>
      <c r="D21" s="21">
        <v>85669598.819999993</v>
      </c>
      <c r="E21" s="10">
        <f t="shared" si="0"/>
        <v>0.54345544896369946</v>
      </c>
    </row>
    <row r="22" spans="1:5" ht="38.25" outlineLevel="1" x14ac:dyDescent="0.2">
      <c r="A22" s="9" t="s">
        <v>15</v>
      </c>
      <c r="B22" s="17" t="s">
        <v>60</v>
      </c>
      <c r="C22" s="21">
        <v>20904320.300000001</v>
      </c>
      <c r="D22" s="21">
        <v>14120863.5</v>
      </c>
      <c r="E22" s="10">
        <f t="shared" si="0"/>
        <v>0.67549976738540496</v>
      </c>
    </row>
    <row r="23" spans="1:5" ht="38.25" outlineLevel="1" x14ac:dyDescent="0.2">
      <c r="A23" s="9" t="s">
        <v>34</v>
      </c>
      <c r="B23" s="17" t="s">
        <v>61</v>
      </c>
      <c r="C23" s="21">
        <v>4341010.45</v>
      </c>
      <c r="D23" s="21">
        <v>4340886.25</v>
      </c>
      <c r="E23" s="10">
        <f t="shared" si="0"/>
        <v>0.99997138914973116</v>
      </c>
    </row>
    <row r="24" spans="1:5" ht="25.5" x14ac:dyDescent="0.2">
      <c r="A24" s="7" t="s">
        <v>16</v>
      </c>
      <c r="B24" s="16" t="s">
        <v>62</v>
      </c>
      <c r="C24" s="5">
        <f>+C25+C26+C27+C28+C29+C30</f>
        <v>107113969.31999999</v>
      </c>
      <c r="D24" s="5">
        <f>+D25+D26+D27+D28+D29+D30</f>
        <v>102321215.73999999</v>
      </c>
      <c r="E24" s="8">
        <f t="shared" si="0"/>
        <v>0.95525556927423927</v>
      </c>
    </row>
    <row r="25" spans="1:5" ht="38.25" outlineLevel="1" x14ac:dyDescent="0.2">
      <c r="A25" s="9" t="s">
        <v>17</v>
      </c>
      <c r="B25" s="17" t="s">
        <v>63</v>
      </c>
      <c r="C25" s="21">
        <v>30279470.629999999</v>
      </c>
      <c r="D25" s="21">
        <v>27590998.969999999</v>
      </c>
      <c r="E25" s="10">
        <f t="shared" si="0"/>
        <v>0.91121140482104923</v>
      </c>
    </row>
    <row r="26" spans="1:5" ht="38.25" outlineLevel="1" x14ac:dyDescent="0.2">
      <c r="A26" s="9" t="s">
        <v>18</v>
      </c>
      <c r="B26" s="17" t="s">
        <v>64</v>
      </c>
      <c r="C26" s="21">
        <v>6727595.2400000002</v>
      </c>
      <c r="D26" s="21">
        <v>6455162.29</v>
      </c>
      <c r="E26" s="10">
        <f t="shared" si="0"/>
        <v>0.95950515150195037</v>
      </c>
    </row>
    <row r="27" spans="1:5" ht="38.25" outlineLevel="1" x14ac:dyDescent="0.2">
      <c r="A27" s="9" t="s">
        <v>19</v>
      </c>
      <c r="B27" s="17" t="s">
        <v>65</v>
      </c>
      <c r="C27" s="21">
        <v>4758507.84</v>
      </c>
      <c r="D27" s="21">
        <v>4465314.47</v>
      </c>
      <c r="E27" s="10">
        <f t="shared" si="0"/>
        <v>0.93838543933133456</v>
      </c>
    </row>
    <row r="28" spans="1:5" ht="38.25" outlineLevel="1" x14ac:dyDescent="0.2">
      <c r="A28" s="9" t="s">
        <v>32</v>
      </c>
      <c r="B28" s="17" t="s">
        <v>66</v>
      </c>
      <c r="C28" s="21">
        <v>8009745.1299999999</v>
      </c>
      <c r="D28" s="21">
        <v>7662493.8600000003</v>
      </c>
      <c r="E28" s="10">
        <f t="shared" si="0"/>
        <v>0.95664640205599161</v>
      </c>
    </row>
    <row r="29" spans="1:5" ht="51" outlineLevel="1" x14ac:dyDescent="0.2">
      <c r="A29" s="9" t="s">
        <v>33</v>
      </c>
      <c r="B29" s="17" t="s">
        <v>67</v>
      </c>
      <c r="C29" s="21">
        <v>48569656.350000001</v>
      </c>
      <c r="D29" s="21">
        <v>47769159.68</v>
      </c>
      <c r="E29" s="10">
        <f t="shared" si="0"/>
        <v>0.98351858484994192</v>
      </c>
    </row>
    <row r="30" spans="1:5" ht="38.25" outlineLevel="1" x14ac:dyDescent="0.2">
      <c r="A30" s="9" t="s">
        <v>69</v>
      </c>
      <c r="B30" s="17" t="s">
        <v>68</v>
      </c>
      <c r="C30" s="21">
        <v>8768994.1300000008</v>
      </c>
      <c r="D30" s="21">
        <v>8378086.4699999997</v>
      </c>
      <c r="E30" s="10">
        <f t="shared" si="0"/>
        <v>0.95542160774601848</v>
      </c>
    </row>
    <row r="31" spans="1:5" ht="51" x14ac:dyDescent="0.2">
      <c r="A31" s="7" t="s">
        <v>20</v>
      </c>
      <c r="B31" s="16" t="s">
        <v>70</v>
      </c>
      <c r="C31" s="5">
        <f>+C32+C33+C34+C35</f>
        <v>8140591.8399999999</v>
      </c>
      <c r="D31" s="5">
        <f>+D32+D33+D34+D35</f>
        <v>7227390.3200000003</v>
      </c>
      <c r="E31" s="8">
        <f t="shared" si="0"/>
        <v>0.88782123733155993</v>
      </c>
    </row>
    <row r="32" spans="1:5" ht="25.5" outlineLevel="1" x14ac:dyDescent="0.2">
      <c r="A32" s="9" t="s">
        <v>21</v>
      </c>
      <c r="B32" s="17" t="s">
        <v>71</v>
      </c>
      <c r="C32" s="21">
        <v>768935.7</v>
      </c>
      <c r="D32" s="21">
        <v>768935.29</v>
      </c>
      <c r="E32" s="10">
        <f t="shared" si="0"/>
        <v>0.99999946679546814</v>
      </c>
    </row>
    <row r="33" spans="1:5" ht="25.5" outlineLevel="1" x14ac:dyDescent="0.2">
      <c r="A33" s="9" t="s">
        <v>22</v>
      </c>
      <c r="B33" s="17" t="s">
        <v>72</v>
      </c>
      <c r="C33" s="21">
        <v>38900</v>
      </c>
      <c r="D33" s="21">
        <v>38900</v>
      </c>
      <c r="E33" s="10">
        <f t="shared" si="0"/>
        <v>1</v>
      </c>
    </row>
    <row r="34" spans="1:5" ht="51" outlineLevel="1" x14ac:dyDescent="0.2">
      <c r="A34" s="9" t="s">
        <v>23</v>
      </c>
      <c r="B34" s="17" t="s">
        <v>73</v>
      </c>
      <c r="C34" s="21">
        <v>15000</v>
      </c>
      <c r="D34" s="21">
        <v>15000</v>
      </c>
      <c r="E34" s="10">
        <f>D34/C34</f>
        <v>1</v>
      </c>
    </row>
    <row r="35" spans="1:5" ht="38.25" outlineLevel="1" x14ac:dyDescent="0.2">
      <c r="A35" s="9" t="s">
        <v>24</v>
      </c>
      <c r="B35" s="17" t="s">
        <v>74</v>
      </c>
      <c r="C35" s="21">
        <v>7317756.1399999997</v>
      </c>
      <c r="D35" s="21">
        <v>6404555.0300000003</v>
      </c>
      <c r="E35" s="10">
        <f t="shared" si="0"/>
        <v>0.87520749632413963</v>
      </c>
    </row>
    <row r="36" spans="1:5" ht="47.25" customHeight="1" x14ac:dyDescent="0.2">
      <c r="A36" s="7" t="s">
        <v>25</v>
      </c>
      <c r="B36" s="16" t="s">
        <v>45</v>
      </c>
      <c r="C36" s="5">
        <f>+C37+C38+C39+C40</f>
        <v>966308738.23999989</v>
      </c>
      <c r="D36" s="5">
        <f>+D37+D38+D39+D40</f>
        <v>955247179.67999995</v>
      </c>
      <c r="E36" s="8">
        <f t="shared" si="0"/>
        <v>0.98855276981128504</v>
      </c>
    </row>
    <row r="37" spans="1:5" ht="38.25" outlineLevel="1" x14ac:dyDescent="0.2">
      <c r="A37" s="9" t="s">
        <v>26</v>
      </c>
      <c r="B37" s="17" t="s">
        <v>46</v>
      </c>
      <c r="C37" s="21">
        <v>939184738.78999996</v>
      </c>
      <c r="D37" s="21">
        <v>928592553.15999997</v>
      </c>
      <c r="E37" s="10">
        <f>D37/C37</f>
        <v>0.98872193595942959</v>
      </c>
    </row>
    <row r="38" spans="1:5" ht="38.25" outlineLevel="1" x14ac:dyDescent="0.2">
      <c r="A38" s="9" t="s">
        <v>27</v>
      </c>
      <c r="B38" s="17" t="s">
        <v>47</v>
      </c>
      <c r="C38" s="21">
        <v>26642679.780000001</v>
      </c>
      <c r="D38" s="21">
        <v>26173306.850000001</v>
      </c>
      <c r="E38" s="10">
        <f t="shared" si="0"/>
        <v>0.98238266818969366</v>
      </c>
    </row>
    <row r="39" spans="1:5" s="12" customFormat="1" ht="38.25" outlineLevel="1" x14ac:dyDescent="0.2">
      <c r="A39" s="9" t="s">
        <v>28</v>
      </c>
      <c r="B39" s="17" t="s">
        <v>48</v>
      </c>
      <c r="C39" s="21">
        <v>435819.67</v>
      </c>
      <c r="D39" s="21">
        <v>435819.67</v>
      </c>
      <c r="E39" s="10">
        <f>D39/C39</f>
        <v>1</v>
      </c>
    </row>
    <row r="40" spans="1:5" ht="51" outlineLevel="1" x14ac:dyDescent="0.2">
      <c r="A40" s="9" t="s">
        <v>51</v>
      </c>
      <c r="B40" s="17" t="s">
        <v>49</v>
      </c>
      <c r="C40" s="21">
        <v>45500</v>
      </c>
      <c r="D40" s="21">
        <v>45500</v>
      </c>
      <c r="E40" s="10">
        <f>D40/C40</f>
        <v>1</v>
      </c>
    </row>
    <row r="41" spans="1:5" ht="15.75" customHeight="1" x14ac:dyDescent="0.2">
      <c r="A41" s="13"/>
      <c r="B41" s="18" t="s">
        <v>52</v>
      </c>
      <c r="C41" s="4">
        <f>+C36+C24+C31+C20+C13+C10+C5</f>
        <v>1641715023.4899998</v>
      </c>
      <c r="D41" s="4">
        <f>+D36+D24+D31+D20+D13+D10+D5</f>
        <v>1523442039.3800001</v>
      </c>
      <c r="E41" s="8">
        <f>D41/C41</f>
        <v>0.92795766474831187</v>
      </c>
    </row>
  </sheetData>
  <mergeCells count="2">
    <mergeCell ref="A1:E1"/>
    <mergeCell ref="A2:E2"/>
  </mergeCells>
  <pageMargins left="0.74803149606299213" right="0.47244094488188981" top="0.47244094488188981" bottom="0.31496062992125984" header="0.35433070866141736" footer="0.15748031496062992"/>
  <pageSetup paperSize="9" scale="84" fitToHeight="2" orientation="portrait" r:id="rId1"/>
  <headerFooter alignWithMargins="0"/>
  <rowBreaks count="1" manualBreakCount="1">
    <brk id="2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Бюджет!SIGN</vt:lpstr>
      <vt:lpstr>Бюджет!Заголовки_для_печати</vt:lpstr>
      <vt:lpstr>Бюджет!Область_печати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Туева</cp:lastModifiedBy>
  <cp:lastPrinted>2021-10-01T01:58:58Z</cp:lastPrinted>
  <dcterms:created xsi:type="dcterms:W3CDTF">2017-06-23T04:54:16Z</dcterms:created>
  <dcterms:modified xsi:type="dcterms:W3CDTF">2022-02-01T00:30:27Z</dcterms:modified>
</cp:coreProperties>
</file>