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Аналит.отчет" sheetId="1" state="visible" r:id="rId3"/>
    <sheet name="Диагностика" sheetId="2" state="visible" r:id="rId4"/>
    <sheet name="Расчет индексов" sheetId="3" state="visible" r:id="rId5"/>
    <sheet name="Прил 3 Инвестпроекты" sheetId="4" state="visible" r:id="rId6"/>
  </sheets>
  <definedNames>
    <definedName function="false" hidden="false" localSheetId="1" name="_xlnm.Print_Area" vbProcedure="false">Диагностика!$A$1:$L$157</definedName>
    <definedName function="false" hidden="false" localSheetId="1" name="_xlnm.Print_Titles" vbProcedure="false">Диагностика!$A:$A,Диагностика!$5:$7</definedName>
    <definedName function="false" hidden="false" localSheetId="3" name="_xlnm.Print_Area" vbProcedure="false">'Прил 3 Инвестпроекты'!$A$1:$K$25</definedName>
    <definedName function="false" hidden="false" localSheetId="2" name="_xlnm.Print_Area" vbProcedure="false">'Расчет индексов'!$A$1:$H$322</definedName>
    <definedName function="false" hidden="false" localSheetId="2" name="_xlnm.Print_Titles" vbProcedure="false">'Расчет индексов'!$5:$7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<sst xmlns="http://schemas.openxmlformats.org/spreadsheetml/2006/main" count="1116" uniqueCount="543">
  <si>
    <t xml:space="preserve">Квартальный отчет предоставляется не позднее 15 числа второго месяца после отчетного периода, годовой 
отчет - не позднее 10 марта года, следующего за отчетным годом</t>
  </si>
  <si>
    <t xml:space="preserve">Аналитический отчет о социально-экономической ситуации в Усть-Илимском муниципальном округе 12 месяцев 2025 г.</t>
  </si>
  <si>
    <t xml:space="preserve">Наименование показателя</t>
  </si>
  <si>
    <t xml:space="preserve">Ед. изм.</t>
  </si>
  <si>
    <t xml:space="preserve">Значение показателя за отчетный период</t>
  </si>
  <si>
    <t xml:space="preserve">Значение показателя за соответствующий период прошлого года</t>
  </si>
  <si>
    <t xml:space="preserve">Динамика, %</t>
  </si>
  <si>
    <t xml:space="preserve">Итоги развития МО</t>
  </si>
  <si>
    <t xml:space="preserve">Выручка от реализации продукции, работ, услуг (в действующих ценах) по полному кругу организаций, </t>
  </si>
  <si>
    <t xml:space="preserve">млн.руб.</t>
  </si>
  <si>
    <t xml:space="preserve">в т.ч. по видам экономической деятельности:</t>
  </si>
  <si>
    <t xml:space="preserve">Сельское, лесное хозяйство, охота, рыбаловство и рыбоводство, в том числе </t>
  </si>
  <si>
    <t xml:space="preserve">Растениеводство и животноводство, охота и предоставление соответствующих услуг в этих областях</t>
  </si>
  <si>
    <t xml:space="preserve">н.д.</t>
  </si>
  <si>
    <t xml:space="preserve">Лесоводство и лесозаготовки</t>
  </si>
  <si>
    <t xml:space="preserve">Рыболовство и рыбоводство</t>
  </si>
  <si>
    <t xml:space="preserve">Добыча полезных ископаемых</t>
  </si>
  <si>
    <t xml:space="preserve">Обрабатывающие производства</t>
  </si>
  <si>
    <t xml:space="preserve">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</si>
  <si>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утилизации отходов, деятельность по ликвидации загрязнений</t>
  </si>
  <si>
    <t xml:space="preserve">Строительство</t>
  </si>
  <si>
    <t xml:space="preserve">Торговля оптовая и розничная; ремонт автотранспортных средств и мотоциклов </t>
  </si>
  <si>
    <t xml:space="preserve">Транспортировка и хранение</t>
  </si>
  <si>
    <t xml:space="preserve">Деятельность в области информации и связи</t>
  </si>
  <si>
    <t xml:space="preserve">Прочие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</si>
  <si>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</si>
  <si>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 xml:space="preserve">Прибыль прибыльных предприятий (с учетом предприятий малого бизнеса)</t>
  </si>
  <si>
    <t xml:space="preserve">Состояние основных видов экономической деятельности хозяйствующих субъектов МО</t>
  </si>
  <si>
    <t xml:space="preserve">Объем отгруженных товаров собственного производства, выполненных работ и услуг собственными силами (В+С+D+E):</t>
  </si>
  <si>
    <t xml:space="preserve">Индекс промышленного производства - всего***:</t>
  </si>
  <si>
    <t xml:space="preserve">%</t>
  </si>
  <si>
    <t xml:space="preserve">в том числе:</t>
  </si>
  <si>
    <t xml:space="preserve">Промышленное производство: </t>
  </si>
  <si>
    <t xml:space="preserve">Объем отгруженных товаров собственного производства, выполненных работ и услуг (В+C+D+E)</t>
  </si>
  <si>
    <t xml:space="preserve">Индекс промышленного производства (В+C+D+E)</t>
  </si>
  <si>
    <t xml:space="preserve">Добыча полезных ископаемых (В):</t>
  </si>
  <si>
    <t xml:space="preserve">Объем отгруженных товаров собственного производства, выполненных работ и услуг </t>
  </si>
  <si>
    <t xml:space="preserve">Индекс промышленного производства</t>
  </si>
  <si>
    <t xml:space="preserve">Обрабатывающие производства (С):</t>
  </si>
  <si>
    <t xml:space="preserve">Обеспечение электрической энергией, газом и паром; кондиционирование воздуха (D):</t>
  </si>
  <si>
    <t xml:space="preserve">Объем отгруженных товаров собственного производства, выполненных работ и услуг</t>
  </si>
  <si>
    <t xml:space="preserve">Водоснабжение; водоотведение, организация сбора и утилизации отходов, деятельность по ликвидации загрязнений  (Е):</t>
  </si>
  <si>
    <t xml:space="preserve">Сельское, лесное хозяйство, охота, рыбаловство и рыбоводство:</t>
  </si>
  <si>
    <t xml:space="preserve">Валовый выпуск продукции  в сельхозорганизациях</t>
  </si>
  <si>
    <t xml:space="preserve">Индекс производства продукции в сельхозорганизациях</t>
  </si>
  <si>
    <t xml:space="preserve">Строительство:</t>
  </si>
  <si>
    <t xml:space="preserve">Объем работ</t>
  </si>
  <si>
    <t xml:space="preserve">Ввод в действие жилых домов</t>
  </si>
  <si>
    <t xml:space="preserve">кв. м</t>
  </si>
  <si>
    <t xml:space="preserve">Транспортировка и хранение:</t>
  </si>
  <si>
    <t xml:space="preserve">Грузооборот</t>
  </si>
  <si>
    <t xml:space="preserve">тыс.т/км</t>
  </si>
  <si>
    <t xml:space="preserve">Пассажирооборот</t>
  </si>
  <si>
    <t xml:space="preserve">тыс. пас/км</t>
  </si>
  <si>
    <t xml:space="preserve">Торговля оптовая и розничная; ремонт автотранспортных средств и мотоциклов</t>
  </si>
  <si>
    <t xml:space="preserve">Розничный товарооборот </t>
  </si>
  <si>
    <t xml:space="preserve">Индекс физического объема </t>
  </si>
  <si>
    <t xml:space="preserve">Малый бизнес</t>
  </si>
  <si>
    <t xml:space="preserve">Число действующих малых предприятий - всего</t>
  </si>
  <si>
    <t xml:space="preserve">ед.</t>
  </si>
  <si>
    <t xml:space="preserve"> в том числе по видам экономической деятельности:</t>
  </si>
  <si>
    <t xml:space="preserve">Сельское, лесное хозяйство, охота, рыболовство и рыбоводство, в том числе </t>
  </si>
  <si>
    <t xml:space="preserve">Уд. вес выручки предприятий малого бизнеса (с учетом микропредприятий) в выручке  в целом по МО</t>
  </si>
  <si>
    <t xml:space="preserve">Количество индивидуальных предпринимателей - всего</t>
  </si>
  <si>
    <t xml:space="preserve">Объем инвестиций в основной капитал за счет всех источников -  всего</t>
  </si>
  <si>
    <t xml:space="preserve"> в том числе бюджетные инвестиции</t>
  </si>
  <si>
    <t xml:space="preserve">Демография, трудовые ресурсы и уровень жизни населения </t>
  </si>
  <si>
    <t xml:space="preserve">Численность постоянного населения - всего</t>
  </si>
  <si>
    <t xml:space="preserve">тыс. чел.</t>
  </si>
  <si>
    <t xml:space="preserve">Уровень регистрируемой безработицы (к трудоспособному населению)</t>
  </si>
  <si>
    <t xml:space="preserve">Среднесписочная численность работников (без внешних совместителей) по полному кругу организаций,</t>
  </si>
  <si>
    <t xml:space="preserve">Государственное управление и обеспечение военной безопасности; обязательное социальное обеспечение</t>
  </si>
  <si>
    <t xml:space="preserve">Образование</t>
  </si>
  <si>
    <t xml:space="preserve">Здравоохранение и предоставление социальных услуг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</si>
  <si>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</si>
  <si>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 xml:space="preserve">из них по отраслям социальной сферы:</t>
  </si>
  <si>
    <t xml:space="preserve">Деятельность в области культуры, спорта, организации досуга и развлечений, в том числе:</t>
  </si>
  <si>
    <t xml:space="preserve">Деятельность в области спорта, отдыха и развлечений</t>
  </si>
  <si>
    <t xml:space="preserve">Культура</t>
  </si>
  <si>
    <t xml:space="preserve">Среднемесячная начисленная заработная плата (без выплат социального характера) по полному кругу организаций,</t>
  </si>
  <si>
    <t xml:space="preserve">руб.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</si>
  <si>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</si>
  <si>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 xml:space="preserve">из них по категориям работников:</t>
  </si>
  <si>
    <t xml:space="preserve">Деятельность в области культуры</t>
  </si>
  <si>
    <t xml:space="preserve">Фонд начисленной заработной платы по полному кругу организаций</t>
  </si>
  <si>
    <t xml:space="preserve">Приложение 1 к отчету</t>
  </si>
  <si>
    <t xml:space="preserve">Диагностика состояния экономики и предприятий </t>
  </si>
  <si>
    <t xml:space="preserve"> Усть-Илимского муниципального округа за 12 месяцев  2025  г.</t>
  </si>
  <si>
    <t xml:space="preserve">Наименование населенного пункта, где осуществляет деятельность предприятие</t>
  </si>
  <si>
    <t xml:space="preserve">финансовые показатели</t>
  </si>
  <si>
    <t xml:space="preserve">социальные показатели</t>
  </si>
  <si>
    <t xml:space="preserve">Выручка от реализации
товаров  (работ, услуг), млн. руб.</t>
  </si>
  <si>
    <t xml:space="preserve">Прибыль (убыток) до налогообложения, 
млн. руб.</t>
  </si>
  <si>
    <t xml:space="preserve">Среднесписочная 
численность работающих (чел.)</t>
  </si>
  <si>
    <t xml:space="preserve">Среднемесячная заработная плата, руб</t>
  </si>
  <si>
    <t xml:space="preserve">Фонд оплаты труда, млн. руб</t>
  </si>
  <si>
    <t xml:space="preserve">значение показателя за отчетный период</t>
  </si>
  <si>
    <t xml:space="preserve">значение показателя за соответствующий период прошлого года</t>
  </si>
  <si>
    <t xml:space="preserve">значение показателя за соответствующий период</t>
  </si>
  <si>
    <t xml:space="preserve">Сельское, лесное хозяйство, охота, рыбаловство и рыбоводство (А) - всего, 
в том числе:</t>
  </si>
  <si>
    <t xml:space="preserve">Растениеводство и животноводство, охота и предоставление соответствующих услуг в этих областях - всего</t>
  </si>
  <si>
    <t xml:space="preserve">в том числе предприятия:</t>
  </si>
  <si>
    <t xml:space="preserve">Лесоводство и лесозаготовки - всего</t>
  </si>
  <si>
    <t xml:space="preserve">Рыболовство и рыбоводство - всего</t>
  </si>
  <si>
    <t xml:space="preserve">Добыча полезных ископаемых - всего (В)</t>
  </si>
  <si>
    <t xml:space="preserve">из них:</t>
  </si>
  <si>
    <t xml:space="preserve">Добыча угля - всего</t>
  </si>
  <si>
    <t xml:space="preserve">Добыча сырой нефти и природного газа - всего</t>
  </si>
  <si>
    <t xml:space="preserve">Добыча металлических руд - всего</t>
  </si>
  <si>
    <t xml:space="preserve">Добыча прочих полезных ископаемых - всего</t>
  </si>
  <si>
    <t xml:space="preserve">Предоставление услуг в области добычи полезных ископаемых - всего</t>
  </si>
  <si>
    <t xml:space="preserve">Обрабатывающие производства, всего (С)</t>
  </si>
  <si>
    <t xml:space="preserve">Производство пищевых продуктов - всего</t>
  </si>
  <si>
    <t xml:space="preserve">Производство напитков - всего</t>
  </si>
  <si>
    <t xml:space="preserve">Производство текстильных изделий - всего</t>
  </si>
  <si>
    <t xml:space="preserve">Производство одежды - всего</t>
  </si>
  <si>
    <t xml:space="preserve">Обработка древесины и производство изделий из дерева и пробки, кроме мебели - всего</t>
  </si>
  <si>
    <t xml:space="preserve">Производство бумаги и бумажных изделий - всего</t>
  </si>
  <si>
    <t xml:space="preserve">Деятельность полиграфическая и копирование носителей информации - всего</t>
  </si>
  <si>
    <t xml:space="preserve">Производство кокса, нефтепродуктов - всего</t>
  </si>
  <si>
    <t xml:space="preserve">Производство химических веществ и химических продуктов - всего</t>
  </si>
  <si>
    <t xml:space="preserve">Производство лекарственных средств и материалов, применяемых в медицинских целях - всего</t>
  </si>
  <si>
    <t xml:space="preserve">Производство резиновых и пластмассовых изделий - всего</t>
  </si>
  <si>
    <t xml:space="preserve">Производство прочей неметаллической минеральной продукции - всего</t>
  </si>
  <si>
    <t xml:space="preserve">Производство металлургическое - всего</t>
  </si>
  <si>
    <t xml:space="preserve">Производство готовых металлических изделий, кроме машин и оборудования - всего</t>
  </si>
  <si>
    <t xml:space="preserve">Производство машин и оборудования, не включенных в другие группировки - всего</t>
  </si>
  <si>
    <t xml:space="preserve">Производство электрического оборудования - всего</t>
  </si>
  <si>
    <t xml:space="preserve">Производство автотранспортных средств, прицепов и полуприцепов - всего</t>
  </si>
  <si>
    <t xml:space="preserve">Производство прочих транспортных средств и оборудования - всего</t>
  </si>
  <si>
    <t xml:space="preserve">Ремонт и монтаж машин и оборудования - всего</t>
  </si>
  <si>
    <t xml:space="preserve">Производство прочих готовых изделий - всего</t>
  </si>
  <si>
    <t xml:space="preserve">МУП Усть-Илимского района</t>
  </si>
  <si>
    <t xml:space="preserve">Усть-Илимский муниципальный округ</t>
  </si>
  <si>
    <t xml:space="preserve">Строительство (F)- всего</t>
  </si>
  <si>
    <t xml:space="preserve">Торговля оптовая и розничная; ремонт автотранспортных средств и мотоциклов (G) - всего</t>
  </si>
  <si>
    <t xml:space="preserve">Транспортировка и хранение (H)- всего</t>
  </si>
  <si>
    <t xml:space="preserve">Деятельность гостиниц и предприятий общественного питания (I)- всего</t>
  </si>
  <si>
    <t xml:space="preserve">Деятельность в области информации и связи (J) - всего</t>
  </si>
  <si>
    <t xml:space="preserve">Прочие - всего </t>
  </si>
  <si>
    <t xml:space="preserve">ВСЕГО по муниципальному образованию</t>
  </si>
  <si>
    <t xml:space="preserve">Приложение 2 к отчету</t>
  </si>
  <si>
    <t xml:space="preserve">Расчет индексов производства продукции
по элементарному виду деятельности,  исходя из динамики по товарам-представителям
</t>
  </si>
  <si>
    <t xml:space="preserve">(органы местного самоуправления при необходимости дополняют номенклатуру продукции)</t>
  </si>
  <si>
    <t xml:space="preserve">Наименование элементарного вида деятельности,
 товара-представителя</t>
  </si>
  <si>
    <t xml:space="preserve">Произведено продукции в натуральном выражении</t>
  </si>
  <si>
    <t xml:space="preserve">Средняя цена за единицу продукции, тыс. рублей</t>
  </si>
  <si>
    <t xml:space="preserve">Объем произведенной продукции в сопоставимых ценах, тыс. рублей</t>
  </si>
  <si>
    <t xml:space="preserve">Индекса производства, %</t>
  </si>
  <si>
    <t xml:space="preserve">значение показаталя за отчетный период</t>
  </si>
  <si>
    <t xml:space="preserve">А</t>
  </si>
  <si>
    <t xml:space="preserve">7 =
итог гр.5/
итог гр.6
* 100</t>
  </si>
  <si>
    <t xml:space="preserve">ПРОМЫШЛЕННОЕ ПРОИЗВОДСТВО:</t>
  </si>
  <si>
    <t xml:space="preserve"> Добыча полезных ископаемых (Раздел В)</t>
  </si>
  <si>
    <t xml:space="preserve">Добыча угля</t>
  </si>
  <si>
    <t xml:space="preserve">Уголь, за исключением антрацита, угля коксующегося и угля бурого,тыс.т</t>
  </si>
  <si>
    <t xml:space="preserve">тыс.т</t>
  </si>
  <si>
    <t xml:space="preserve">Уголь обогащенный, за исключением антрацита, угля коксующегося и угля бурого (лигнита),тыс.т</t>
  </si>
  <si>
    <t xml:space="preserve">Уголь бурый рядовой (лигнит),тыс.т</t>
  </si>
  <si>
    <t xml:space="preserve">Добыча сырой нефти и природного газа</t>
  </si>
  <si>
    <t xml:space="preserve">Нефть сырая,тыс.т</t>
  </si>
  <si>
    <t xml:space="preserve">Газ нефтяной попутный (газ горючий природный нефтяных месторождений),Миллион кубических метров</t>
  </si>
  <si>
    <t xml:space="preserve">млн. м3</t>
  </si>
  <si>
    <t xml:space="preserve">Газ горючий природный (газ естественный),Миллион кубических метров</t>
  </si>
  <si>
    <t xml:space="preserve">Газ горючий природный  сжиженный и регазифицированный,тыс.т</t>
  </si>
  <si>
    <t xml:space="preserve">Конденсат газовый нестабильный,тыс.т</t>
  </si>
  <si>
    <t xml:space="preserve">Добыча металлических руд</t>
  </si>
  <si>
    <t xml:space="preserve">Руда железная товарная необогащенная,тыс.т</t>
  </si>
  <si>
    <t xml:space="preserve">Концентрат железорудный,тыс.т</t>
  </si>
  <si>
    <t xml:space="preserve">Руды и концентраты серебряные,кг</t>
  </si>
  <si>
    <t xml:space="preserve">кг.</t>
  </si>
  <si>
    <t xml:space="preserve">Руды и концентраты золотосодержащие,кг</t>
  </si>
  <si>
    <t xml:space="preserve">Добыча прочих полезных ископаемых</t>
  </si>
  <si>
    <t xml:space="preserve">Гранит, песчаник и прочий камень для памятников или строительства,тыс.т</t>
  </si>
  <si>
    <t xml:space="preserve">Гипс,тыс.т</t>
  </si>
  <si>
    <t xml:space="preserve"> Доломит некальцинированный, тыс.т</t>
  </si>
  <si>
    <t xml:space="preserve">Пески природные,Тыс. куб.м</t>
  </si>
  <si>
    <t xml:space="preserve">тыс. м3</t>
  </si>
  <si>
    <t xml:space="preserve">Гранулы каменные, крошка и порошок,Тыс. куб.м</t>
  </si>
  <si>
    <t xml:space="preserve">Гравий,Тыс. куб.м</t>
  </si>
  <si>
    <t xml:space="preserve">Щебень,Тыс. куб.м</t>
  </si>
  <si>
    <t xml:space="preserve">Камень природный дробленный,Тыс. куб.м</t>
  </si>
  <si>
    <t xml:space="preserve">Смеси песчано-гравийные,Тыс. куб.м</t>
  </si>
  <si>
    <t xml:space="preserve">Торф фрезерный для сельского хозяйства,тыс.т</t>
  </si>
  <si>
    <t xml:space="preserve">Соль молотая,т</t>
  </si>
  <si>
    <t xml:space="preserve">т</t>
  </si>
  <si>
    <t xml:space="preserve">Вода морская,т</t>
  </si>
  <si>
    <t xml:space="preserve">ИТОГО</t>
  </si>
  <si>
    <t xml:space="preserve">х</t>
  </si>
  <si>
    <t xml:space="preserve"> Обрабатывающие производства (Раздел  С)</t>
  </si>
  <si>
    <t xml:space="preserve">Производство пищевых продуктов</t>
  </si>
  <si>
    <t xml:space="preserve">Мясо крупного рогатого скота (говядина и телятина) парное, остывшее или охлажденное, в том числе для детского питания,т</t>
  </si>
  <si>
    <t xml:space="preserve">Свинина парная, остывшая или охлажденная, в том числе для детского питания,т</t>
  </si>
  <si>
    <t xml:space="preserve">Конина и мясо прочих животных семейства лошадиных парные, остывшие или охлажденные, в том числе для детского питания,т</t>
  </si>
  <si>
    <t xml:space="preserve">Субпродукты пищевые крупного рогатого скота, свиные, бараньи, козьи, лошадей, ослов, мулов, лошаков и прочих животных семейства лошадиных, оленьи и прочих животных семейства оленьих (оленевых) парные, остывшие или охлажденные, в том числе для детского пит,т</t>
  </si>
  <si>
    <t xml:space="preserve">Мясо крупного рогатого скота (говядина и телятина) замороженное, в том числе для детского питания,т</t>
  </si>
  <si>
    <t xml:space="preserve">Мясо лошадей (конина, жеребятина) и прочих животных семейства лошадиных замороженное, в том числе для детского питания,т</t>
  </si>
  <si>
    <t xml:space="preserve">Мясо и субпродукты пищевые прочие парные, остывшие, охлажденные или замороженные,т</t>
  </si>
  <si>
    <t xml:space="preserve">Жиры крупного рогатого скота, овец, коз и свиней,т</t>
  </si>
  <si>
    <t xml:space="preserve">Мясо птицы охлажденное, в том числе для детского питания,т</t>
  </si>
  <si>
    <t xml:space="preserve">Мясо сельскохозяйственной птицы замороженное, в том числе для детского питания,т</t>
  </si>
  <si>
    <t xml:space="preserve">Субпродукты сельскохозяйственной птицы пищевые, в том числе для детского питания,т</t>
  </si>
  <si>
    <t xml:space="preserve">Свинина соленая, в рассоле, копченая, сушеная (в том числе сублимационной сушки),т</t>
  </si>
  <si>
    <t xml:space="preserve">Мясо крупного рогатого скота соленое, в рассоле, копченое, сушеное (в том числе сублимационной сушки),т</t>
  </si>
  <si>
    <t xml:space="preserve">Мясо и мясные пищевые субпродукты прочие, соленые, в рассоле, копченые, сушеные (в том числе сублимационной сушки) (кроме мяса свиней и крупного рогатого скота); мясо птицы сухое, мука тонкого и грубого помола из мяса и мясных субпродуктов, пригодная для,т</t>
  </si>
  <si>
    <t xml:space="preserve">Изделия колбасные вареные, в том числе фаршированные,т</t>
  </si>
  <si>
    <t xml:space="preserve">Изделия колбасные кровяные,т</t>
  </si>
  <si>
    <t xml:space="preserve">Изделия колбасные копченые,т</t>
  </si>
  <si>
    <t xml:space="preserve">Изделия колбасные из термически обработанных ингредиентов,т</t>
  </si>
  <si>
    <t xml:space="preserve">Полуфабрикаты мясные, мясосодержащие, охлажденные, замороженные,т</t>
  </si>
  <si>
    <t xml:space="preserve">Изделия кулинарные мясные, мясосодержащие и из мяса и субпродуктов птицы охлажденные, замороженные,т</t>
  </si>
  <si>
    <t xml:space="preserve">Мука тонкого и грубого помола и гранулы из мяса или мясных субпродуктов, не пригодные для употребления в пищу,т</t>
  </si>
  <si>
    <t xml:space="preserve">Рыба и филе рыбное холодного копчения,т</t>
  </si>
  <si>
    <t xml:space="preserve">Рыба и филе рыбное горячего копчения,т</t>
  </si>
  <si>
    <t xml:space="preserve">Продукты готовые из рыбы прочие, не включенные в другие группировки,т</t>
  </si>
  <si>
    <t xml:space="preserve">Овощи (кроме картофеля) и грибы сушеные,т</t>
  </si>
  <si>
    <t xml:space="preserve">Овощи (кроме картофеля) и грибы, консервированные без уксуса или уксусной кислоты, прочие (кроме готовых овощных блюд),тыс.банок усл.</t>
  </si>
  <si>
    <t xml:space="preserve">тыс. банок</t>
  </si>
  <si>
    <t xml:space="preserve">Овощи (кроме картофеля), фрукты, орехи и прочие съедобные части растений, переработанные или консервированные с уксусом или уксусной кислотой,тыс.банок усл.</t>
  </si>
  <si>
    <t xml:space="preserve">Масло соевое и его фракции нерафинированные,т</t>
  </si>
  <si>
    <t xml:space="preserve">Масло подсолнечное и его фракции нерафинированные,т</t>
  </si>
  <si>
    <t xml:space="preserve">Масло рапсовое и его фракции нерафинированные,т</t>
  </si>
  <si>
    <t xml:space="preserve">Жмых и прочие твердые остатки растительных жиров или масел,т</t>
  </si>
  <si>
    <t xml:space="preserve">Масло соевое и его фракции рафинированные, но не подвергнутые химической модификации,т</t>
  </si>
  <si>
    <t xml:space="preserve">Масло подсолнечное и его фракции рафинированные, но не подвергнутые химической модификации,т</t>
  </si>
  <si>
    <t xml:space="preserve">Жиры и масла животные и растительные и их фракции гидрогенизированные и переэтерифицированные, но без дальнейшей обработки,т</t>
  </si>
  <si>
    <t xml:space="preserve">Маргарин,т</t>
  </si>
  <si>
    <t xml:space="preserve">Спреды растительно-сливочные, растительно-жировые,т</t>
  </si>
  <si>
    <t xml:space="preserve">Смеси топленые растительно-сливочные, растительно-жировые,т</t>
  </si>
  <si>
    <t xml:space="preserve">Жиры специального назначения,т</t>
  </si>
  <si>
    <t xml:space="preserve">Молоко, кроме сырого,т</t>
  </si>
  <si>
    <t xml:space="preserve">Сливки,т</t>
  </si>
  <si>
    <t xml:space="preserve">Масло сливочное,т</t>
  </si>
  <si>
    <t xml:space="preserve">Спреды и смеси топленые сливочно-растительные,т</t>
  </si>
  <si>
    <t xml:space="preserve">Сыры,т</t>
  </si>
  <si>
    <t xml:space="preserve">Творог,т</t>
  </si>
  <si>
    <t xml:space="preserve">Молоко и сливки, сгущенные или с добавками сахара или других подслащивающих веществ, не сухие,тыс.банок усл.</t>
  </si>
  <si>
    <t xml:space="preserve">Продукты кисломолочные (кроме сметаны),т</t>
  </si>
  <si>
    <t xml:space="preserve">Сметана,т</t>
  </si>
  <si>
    <t xml:space="preserve">Сыворотка,т</t>
  </si>
  <si>
    <t xml:space="preserve">Напитки молочные,т</t>
  </si>
  <si>
    <t xml:space="preserve">Продукты на основе творога,т</t>
  </si>
  <si>
    <t xml:space="preserve">Мороженое,т</t>
  </si>
  <si>
    <t xml:space="preserve">Мука пшеничная и пшенично-ржаная,т</t>
  </si>
  <si>
    <t xml:space="preserve">Мука из прочих зерновых культур,т</t>
  </si>
  <si>
    <t xml:space="preserve">Крупа, мука грубого помола и гранулы из зерновых культур, не включенные другие группировки,т</t>
  </si>
  <si>
    <t xml:space="preserve">Изделия хлебобулочные недлительного хранения,т</t>
  </si>
  <si>
    <t xml:space="preserve">Изделия мучные кондитерские, торты и пирожные недлительного хранения,т</t>
  </si>
  <si>
    <t xml:space="preserve">Хлебцы хрустящие, сухари, гренки и аналогичные обжаренные продукты,т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</si>
  <si>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хранения,т</t>
  </si>
  <si>
    <t xml:space="preserve">Изделия хлебобулочные сухие прочие или хлебобулочные изделия длительного хранения,т</t>
  </si>
  <si>
    <t xml:space="preserve">Изделия макаронные и аналогичные мучные изделия,т</t>
  </si>
  <si>
    <t xml:space="preserve">Кетчуп и соусы томатные прочие,тыс.банок усл.</t>
  </si>
  <si>
    <t xml:space="preserve">тыс. шт</t>
  </si>
  <si>
    <t xml:space="preserve">Майонезы,т</t>
  </si>
  <si>
    <t xml:space="preserve">Соусы майонезные,т</t>
  </si>
  <si>
    <t xml:space="preserve">Горчица готовая,т</t>
  </si>
  <si>
    <t xml:space="preserve">Соль пищевая,т</t>
  </si>
  <si>
    <t xml:space="preserve">Продукты пищевые готовые и блюда,т</t>
  </si>
  <si>
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обогащенное,т</t>
  </si>
  <si>
    <t xml:space="preserve">Смеси молочные и продукты в жидкой форме для детей раннего возраста,т</t>
  </si>
  <si>
    <t xml:space="preserve">Яйца без скорлупы и желтки яичные, свежие или консервированные; яйца в скорлупе консервированные или вареные; белок яичный,т</t>
  </si>
  <si>
    <t xml:space="preserve">Продукты пищевые из муки, крупы, крахмала (кроме детского питания),т</t>
  </si>
  <si>
    <t xml:space="preserve">Корма животные сухие,т</t>
  </si>
  <si>
    <t xml:space="preserve">Комбикорма,т</t>
  </si>
  <si>
    <t xml:space="preserve">Корма для сельскохозяйственных животных прочие,т</t>
  </si>
  <si>
    <t xml:space="preserve">Концентраты и смеси кормовые,т</t>
  </si>
  <si>
    <t xml:space="preserve">Производство напитков</t>
  </si>
  <si>
    <t xml:space="preserve">Водка,Тысяча декалитров</t>
  </si>
  <si>
    <t xml:space="preserve">Тыс. декалитров</t>
  </si>
  <si>
    <t xml:space="preserve">Пиво, кроме отходов пивоварения,Тысяча декалитров</t>
  </si>
  <si>
    <t xml:space="preserve">Солод,т</t>
  </si>
  <si>
    <t xml:space="preserve">Воды минеральные природные питьевые,Тысяча полулитров</t>
  </si>
  <si>
    <t xml:space="preserve">Тысяча полулитров</t>
  </si>
  <si>
    <t xml:space="preserve">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веществ,Тысяча полулитров</t>
  </si>
  <si>
    <t xml:space="preserve">Напитки безалкогольные с соком, морсовые, на растительном сырье, на ароматизаторах, специального назначения и на минеральной воде,Тысяча декалитров</t>
  </si>
  <si>
    <t xml:space="preserve">Производство текстильных изделий</t>
  </si>
  <si>
    <t xml:space="preserve">Белье постельное,тыс.шт.</t>
  </si>
  <si>
    <t xml:space="preserve">Одеяла стеганые,тыс.шт.</t>
  </si>
  <si>
    <t xml:space="preserve">Производство одежды</t>
  </si>
  <si>
    <t xml:space="preserve">Комплекты, костюмы, куртки (пиджаки) и блейзеры мужские производственные и профессиональные,тыс.шт.</t>
  </si>
  <si>
    <t xml:space="preserve">Куртки мужские или для мальчиков из текстильных материалов, кроме трикотажных или вязаных,тыс.шт.</t>
  </si>
  <si>
    <t xml:space="preserve">Костюмы и комплекты мужские или для мальчиков из текстильных материалов, кроме трикотажных или вязаных,тыс.шт.</t>
  </si>
  <si>
    <t xml:space="preserve">Комбинезоны с нагрудниками и лямками мужские или для мальчиков из текстильных материалов, кроме трикотажных или вязаных,тыс.шт.</t>
  </si>
  <si>
    <t xml:space="preserve">Куртки женские или для девочек из текстильных материалов, кроме трикотажных или вязаных,тыс.шт.</t>
  </si>
  <si>
    <t xml:space="preserve">Платья женские или для девочек из текстильных материалов, кроме трикотажных или вязаных,тыс.шт.</t>
  </si>
  <si>
    <t xml:space="preserve">Рубашки мужские или для мальчиков из текстильных материалов, кроме трикотажных или вязаных,тыс.шт.</t>
  </si>
  <si>
    <t xml:space="preserve"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вол,тыс.шт.</t>
  </si>
  <si>
    <t xml:space="preserve"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уборов,тыс.шт.</t>
  </si>
  <si>
    <t xml:space="preserve">Изделия чулочно-носочные трикотажные или вязаные,тыс.пар</t>
  </si>
  <si>
    <t xml:space="preserve">тыс.пар</t>
  </si>
  <si>
    <t xml:space="preserve">Производство кожи и изделий из кожи</t>
  </si>
  <si>
    <t xml:space="preserve">Обувь на подошве и с верхом из резины или пластмассы, кроме водонепроницаемой или спортивной обуви,тыс.пар</t>
  </si>
  <si>
    <t xml:space="preserve">Обувь с верхом из кожи, кроме спортивной обуви, обуви с защитным металлическим подноском и различной специальной обуви,тыс.пар</t>
  </si>
  <si>
    <t xml:space="preserve">Обувь с верхом из текстильных материалов, кроме спортивной обуви,тыс.пар</t>
  </si>
  <si>
    <t xml:space="preserve">Обувь спортивная,тыс.пар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</si>
  <si>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</si>
  <si>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Пиломатериалы хвойных пород,Тыс. куб.м</t>
  </si>
  <si>
    <t xml:space="preserve">Пиломатериалы лиственных пород,Тыс. куб.м</t>
  </si>
  <si>
    <t xml:space="preserve">Шпалы деревянные для железных дорог непропитанные,тыс.шт.</t>
  </si>
  <si>
    <t xml:space="preserve">Древесина, профилированная по любой из кромок или пластей (включая планки и фризы для паркетного покрытия пола несобранные, штапики и багеты),Тыс. куб.м</t>
  </si>
  <si>
    <t xml:space="preserve">Щепа технологическая,Тысяча плотных кубических метров</t>
  </si>
  <si>
    <t xml:space="preserve">Шпалы деревянные для железных дорог пропитанные,Тыс. куб.м</t>
  </si>
  <si>
    <t xml:space="preserve">Фанера,Куб.м</t>
  </si>
  <si>
    <t xml:space="preserve">м3</t>
  </si>
  <si>
    <t xml:space="preserve">Плиты древесностружечные и аналогичные плиты из древесины или других одревесневших материалов,Условный кубический метр</t>
  </si>
  <si>
    <t xml:space="preserve">Плиты древесноволокнистые из древесины или других одревесневших материалов,Тысяча условных квадратных метров</t>
  </si>
  <si>
    <t xml:space="preserve">тыс. м2</t>
  </si>
  <si>
    <t xml:space="preserve">Окна и их коробки деревянные,тыс.кв.м</t>
  </si>
  <si>
    <t xml:space="preserve">Двери, их коробки и пороги деревянные,тыс.кв.м</t>
  </si>
  <si>
    <t xml:space="preserve">Изделия деревянные строительные и столярные, не включенные в другие группировки,Тыс. куб.м</t>
  </si>
  <si>
    <t xml:space="preserve">Дома деревянные заводского изготовления (дома стандартные),Тысяча квадратных метров общей площади</t>
  </si>
  <si>
    <t xml:space="preserve">Помещения деревянные контейнерного типа,шт</t>
  </si>
  <si>
    <t xml:space="preserve">шт.</t>
  </si>
  <si>
    <t xml:space="preserve">Поддоны деревянные, включая  поддоны с бортами, и прочие деревянные погрузочные щиты,тыс.шт.</t>
  </si>
  <si>
    <t xml:space="preserve">Барабаны и катушки деревянные,Тыс. куб.м</t>
  </si>
  <si>
    <t xml:space="preserve">Гранулы топливные (пеллеты) из отходов деревопереработки,т</t>
  </si>
  <si>
    <t xml:space="preserve">т.</t>
  </si>
  <si>
    <t xml:space="preserve">Производство бумаги и бумажных изделий</t>
  </si>
  <si>
    <t xml:space="preserve">Целлюлоза древесная и целлюлоза из прочих волокнистых материалов,т</t>
  </si>
  <si>
    <t xml:space="preserve">Бумага и картон,т</t>
  </si>
  <si>
    <t xml:space="preserve">Бланки из бумаги или картона,Миллион штук</t>
  </si>
  <si>
    <t xml:space="preserve">млн. шт.</t>
  </si>
  <si>
    <t xml:space="preserve">Производство кокса и нефтепродуктов</t>
  </si>
  <si>
    <t xml:space="preserve">Бензин автомобильный,тыс.т</t>
  </si>
  <si>
    <t xml:space="preserve">Топливо дизельное,тыс.т</t>
  </si>
  <si>
    <t xml:space="preserve">Топливо судовое,тыс.т</t>
  </si>
  <si>
    <t xml:space="preserve">Бензин прямогонный,тыс.т</t>
  </si>
  <si>
    <t xml:space="preserve">Топливо легкое нефтяное дистиллятное, дистилляты легкие, не включенные в другие группировки,тыс.т</t>
  </si>
  <si>
    <t xml:space="preserve">Топливо реактивное керосинового типа,тыс.т</t>
  </si>
  <si>
    <t xml:space="preserve">Газойли,тыс.т</t>
  </si>
  <si>
    <t xml:space="preserve">Мазут топочный,тыс.т</t>
  </si>
  <si>
    <t xml:space="preserve">Топливо жидкое прочее, не включенное в другие группировки,тыс.т</t>
  </si>
  <si>
    <t xml:space="preserve">Масла моторные,тыс.т</t>
  </si>
  <si>
    <t xml:space="preserve">Масла гидравлические,тыс.т</t>
  </si>
  <si>
    <t xml:space="preserve">Масла индустриальные,тыс.т</t>
  </si>
  <si>
    <t xml:space="preserve">Масла электроизоляционные,тыс.т</t>
  </si>
  <si>
    <t xml:space="preserve">Масла трансмиссионные для подвижной техники,тыс.т</t>
  </si>
  <si>
    <t xml:space="preserve">Масла компрессорные и турбинные,тыс.т</t>
  </si>
  <si>
    <t xml:space="preserve">Масла нефтяные смазочные прочие, не включенные в другие группировки,тыс.т</t>
  </si>
  <si>
    <t xml:space="preserve">Пропан и бутан, сжиженные,тыс.т</t>
  </si>
  <si>
    <t xml:space="preserve">Конденсат газовый стабильный,тыс.т</t>
  </si>
  <si>
    <t xml:space="preserve">Кокс нефтяной некальцинированный,тыс.т</t>
  </si>
  <si>
    <t xml:space="preserve">тыс. т</t>
  </si>
  <si>
    <t xml:space="preserve">Битумы нефтяные,тыс.т</t>
  </si>
  <si>
    <t xml:space="preserve">Производство химических веществ и химических продуктов</t>
  </si>
  <si>
    <t xml:space="preserve">Аргон,Тыс. куб.м</t>
  </si>
  <si>
    <t xml:space="preserve">Азот,Тыс. куб.м</t>
  </si>
  <si>
    <t xml:space="preserve">Кислород,Тыс. куб.м</t>
  </si>
  <si>
    <t xml:space="preserve">Диоксид углерода (газ углекислый),т</t>
  </si>
  <si>
    <t xml:space="preserve">Хлор,т</t>
  </si>
  <si>
    <t xml:space="preserve">Соединения неметаллов с галогенами или серой,т</t>
  </si>
  <si>
    <t xml:space="preserve">Металлы щелочные и щелочно-земельные; металлы редкоземельные, включая скандий и иттрий; ртуть,т</t>
  </si>
  <si>
    <t xml:space="preserve">Хлорид водорода, кислота соляная,т</t>
  </si>
  <si>
    <t xml:space="preserve">Олеум, кислота серная,тыс.т</t>
  </si>
  <si>
    <t xml:space="preserve">Гидроксид натрия (сода каустическая),тыс.т</t>
  </si>
  <si>
    <t xml:space="preserve">Галогениды металлов,т</t>
  </si>
  <si>
    <t xml:space="preserve">Гипохлориты, хлораты и перхлораты,т</t>
  </si>
  <si>
    <t xml:space="preserve">Пероксид водорода (перекись водорода),т</t>
  </si>
  <si>
    <t xml:space="preserve">Углеводороды ациклические,т</t>
  </si>
  <si>
    <t xml:space="preserve">Бензолы,т</t>
  </si>
  <si>
    <t xml:space="preserve">Стирол,т</t>
  </si>
  <si>
    <t xml:space="preserve">Этилбензолы,т</t>
  </si>
  <si>
    <t xml:space="preserve">Производные ациклических углеводородов хлорированные,т</t>
  </si>
  <si>
    <t xml:space="preserve">Спирт метиловый (метанол),т</t>
  </si>
  <si>
    <t xml:space="preserve">Диолы, спирты многоатомные, спирты циклические и их производные,т</t>
  </si>
  <si>
    <t xml:space="preserve">Кислоты ненасыщенные монокарбоновые, циклоалкановые, циклоалкеновые или циклотерпеновые ациклические поликарбоновые и производные этих соединений,т</t>
  </si>
  <si>
    <t xml:space="preserve">Соединения с аминной функциональной группой,т</t>
  </si>
  <si>
    <t xml:space="preserve">Соединения сераорганические и прочие соединения элементоорганические,т</t>
  </si>
  <si>
    <t xml:space="preserve">Соединения гетероциклические, не включенные в другие группировки; кислоты нуклеиновые и их соли,т</t>
  </si>
  <si>
    <t xml:space="preserve">Эфиры простые, пероксиды органические, эпоксиды, ацетали и полуацетали и их производные,т</t>
  </si>
  <si>
    <t xml:space="preserve">Производные продуктов растительного происхождения или смол,т</t>
  </si>
  <si>
    <t xml:space="preserve">Уголь древесный,т</t>
  </si>
  <si>
    <t xml:space="preserve">Кислота азотная неконцентрированная в моногидрате,т</t>
  </si>
  <si>
    <t xml:space="preserve">Аммиак,тыс.т</t>
  </si>
  <si>
    <t xml:space="preserve">Удобрения азотные минеральные или химические (в пересчете на 100% азота),тыс.т</t>
  </si>
  <si>
    <t xml:space="preserve">Пластмассы в первичных формах,т</t>
  </si>
  <si>
    <t xml:space="preserve">Материалы лакокрасочные на основе полимеров,т</t>
  </si>
  <si>
    <t xml:space="preserve">Материалы лакокрасочные и аналогичные для нанесения покрытий прочие; краски художественные и полиграфические,т</t>
  </si>
  <si>
    <t xml:space="preserve">Мыло туалетное жидкое,т</t>
  </si>
  <si>
    <t xml:space="preserve">Средства моющие,т</t>
  </si>
  <si>
    <t xml:space="preserve">Шампуни, лаки для волос, средства для завивки или распрямления волос,тыс.шт.</t>
  </si>
  <si>
    <t xml:space="preserve">тыс.шт</t>
  </si>
  <si>
    <t xml:space="preserve">Материалы смазочные,т</t>
  </si>
  <si>
    <t xml:space="preserve">Антидетонаторы; присадки к топливу и смазочным материалам и аналогичные продукты,т</t>
  </si>
  <si>
    <t xml:space="preserve">Составы для травления металлических поверхностей; флюсы; ускорители вулканизации каучука готовые, пластификаторы составные и стабилизаторы для резин и пластмасс; катализаторы, не включенные в другие группировки; алкилбензолы смешанные и алкилнафталины сме,т</t>
  </si>
  <si>
    <t xml:space="preserve">Производство лекарственных средств и материалов, применяемых в медицинских целях</t>
  </si>
  <si>
    <t xml:space="preserve">Лактоны, не включенные в другие группировки; соединения гетероциклические только с гетероатомом (атомами) азота, содержащие неконденсированное пиразольное кольцо, пиримидиновое кольцо, пиперазиновое кольцо, неконденсированное триазиновое кольцо или феноти,т</t>
  </si>
  <si>
    <t xml:space="preserve">Сульфамиды,т</t>
  </si>
  <si>
    <t xml:space="preserve">Гликозиды, алкалоиды растительного происхождения, их соли, простые и сложные эфиры и прочие производные,т</t>
  </si>
  <si>
    <t xml:space="preserve">Антибиотики,т</t>
  </si>
  <si>
    <t xml:space="preserve">Производство резиновых и пластмассовых изделий</t>
  </si>
  <si>
    <t xml:space="preserve">Рукава из вулканизированной резины, кроме твердой резины (эбонита),Километр;тысяча метров</t>
  </si>
  <si>
    <t xml:space="preserve">тыс. м</t>
  </si>
  <si>
    <t xml:space="preserve"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резины,т</t>
  </si>
  <si>
    <t xml:space="preserve">Трубы, трубки и шланги и их фитинги пластмассовые,т</t>
  </si>
  <si>
    <t xml:space="preserve">Плиты, листы, пленка и полосы (ленты) полимерные, неармированные или не комбинированные с другими материалами,т</t>
  </si>
  <si>
    <t xml:space="preserve">Плиты, листы, пленка и полосы (ленты) прочие пластмассовые непористые,т</t>
  </si>
  <si>
    <t xml:space="preserve">Мешки и сумки, включая конические, из полимеров этилена,тыс.шт.</t>
  </si>
  <si>
    <t xml:space="preserve">Коробки, ящики, корзины и аналогичные пластмассовые изделия,тыс.шт.</t>
  </si>
  <si>
    <t xml:space="preserve">Бутыли, бутылки, флаконы и аналогичные изделия из пластмасс,тыс.шт.</t>
  </si>
  <si>
    <t xml:space="preserve">Блоки дверные пластмассовые и пороги для них,Квадратный метр</t>
  </si>
  <si>
    <t xml:space="preserve">м2</t>
  </si>
  <si>
    <t xml:space="preserve">Блоки оконные пластмассовые,Квадратный метр</t>
  </si>
  <si>
    <t xml:space="preserve">Фурнитура для мебели, транспортных средств и аналогичные пластмассовые изделия; статуэтки и прочие декоративные изделия пластмассовые,т</t>
  </si>
  <si>
    <t xml:space="preserve">Производство прочей неметаллической минеральной продукции</t>
  </si>
  <si>
    <t xml:space="preserve">Кирпич керамический неогнеупорный строительный,Миллион условных кирпичей</t>
  </si>
  <si>
    <t xml:space="preserve">млн. курпич.</t>
  </si>
  <si>
    <t xml:space="preserve">Портландцемент, цемент глиноземистый, цемент шлаковый и аналогичные гидравлические цементы,тыс.т</t>
  </si>
  <si>
    <t xml:space="preserve">Плиты из цемента, бетона или искусственного камня,тыс.кв.м</t>
  </si>
  <si>
    <t xml:space="preserve">тыс.кв.м</t>
  </si>
  <si>
    <t xml:space="preserve">Блоки стеновые силикатные,Миллион условных кирпичей</t>
  </si>
  <si>
    <t xml:space="preserve">Блоки и прочие изделия сборные строительные для зданий и сооружений из цемента, бетона или искусственного камня,Тыс. куб.м</t>
  </si>
  <si>
    <t xml:space="preserve">Тыс. куб.м</t>
  </si>
  <si>
    <t xml:space="preserve">Изделия из гипса строительные,тыс.кв.м</t>
  </si>
  <si>
    <t xml:space="preserve">Бетон, готовый для заливки (товарный бетон),Тыс. куб.м</t>
  </si>
  <si>
    <t xml:space="preserve">Растворы строительные,Тыс. куб.м</t>
  </si>
  <si>
    <t xml:space="preserve">Смеси асфальтобетонные дорожные, аэродромные и асфальтобетон горячие,т</t>
  </si>
  <si>
    <t xml:space="preserve">Материалы и изделия минеральные теплоизоляционные,Тыс. куб.м</t>
  </si>
  <si>
    <t xml:space="preserve">Материалы и изделия минеральные звукоизоляционные,Тыс. куб.м</t>
  </si>
  <si>
    <t xml:space="preserve">Производство металлургическое</t>
  </si>
  <si>
    <t xml:space="preserve">Чугун зеркальный и передельный в чушках, болванках или в прочих первичных формах,тыс.т</t>
  </si>
  <si>
    <t xml:space="preserve">Ферросилиций,т</t>
  </si>
  <si>
    <t xml:space="preserve">Сталь нелегированная в слитках или в прочих первичных формах и полуфабрикаты из нелегированной стали,т</t>
  </si>
  <si>
    <t xml:space="preserve">Сталь легированная прочая в слитках или в прочих первичных формах и полуфабрикаты из прочей легированной стали,т</t>
  </si>
  <si>
    <t xml:space="preserve">Прокат листовой из нелегированных сталей, шириной не менее 600 мм, плакированный, с гальваническим или иным покрытием,т</t>
  </si>
  <si>
    <t xml:space="preserve">Профили незамкнутые холодной штамповки или гибки из нелегированных сталей,т</t>
  </si>
  <si>
    <t xml:space="preserve">Алюминий первичный,т</t>
  </si>
  <si>
    <t xml:space="preserve">Сплавы на основе первичного алюминия,т</t>
  </si>
  <si>
    <t xml:space="preserve">Алюминий вторичный и его сплавы,т</t>
  </si>
  <si>
    <t xml:space="preserve">Порошки алюминиевые и чешуйки,т</t>
  </si>
  <si>
    <t xml:space="preserve">Производство готовых металлических изделий, кроме машин и оборудования</t>
  </si>
  <si>
    <t xml:space="preserve">Конструкции и детали конструкций из черных металлов,тыс.т</t>
  </si>
  <si>
    <t xml:space="preserve">Котлы водогрейные центрального отопления для производства горячей воды или пара низкого давления,Мегаватт;тысяча киловатт</t>
  </si>
  <si>
    <t xml:space="preserve">Мегаватт</t>
  </si>
  <si>
    <t xml:space="preserve">Резервуары, цистерны, баки и аналогичные емкости (кроме емкостей для сжатых или сжиженных газов) из чугуна, стали или алюминия, вместимостью более 300 л, без механического или теплотехнического оборудования,шт</t>
  </si>
  <si>
    <t xml:space="preserve">шт</t>
  </si>
  <si>
    <t xml:space="preserve"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оборудованием,тыс.шт.</t>
  </si>
  <si>
    <t xml:space="preserve">Проволока скрученная, канаты, шнуры плетеные, стропы и аналогичные изделия из черных металлов без электрической изоляции,т</t>
  </si>
  <si>
    <t xml:space="preserve">Проволока колючая из черных металлов; проволока скрученная, канаты, ленты плетеные и аналогичные изделия из меди или алюминия без электрической изоляции,т</t>
  </si>
  <si>
    <t xml:space="preserve">Изделия крепежные и винты крепежные,т</t>
  </si>
  <si>
    <t xml:space="preserve">Производство компьютеров, электронных и оптических изделий</t>
  </si>
  <si>
    <t xml:space="preserve">Аккумуляторы свинцовые для запуска поршневых двигателей,тыс.шт.</t>
  </si>
  <si>
    <t xml:space="preserve">Проводники электрические прочие на напряжение не более 1 кВ,Километр;тысяча метров</t>
  </si>
  <si>
    <t xml:space="preserve">км (тыс.м)</t>
  </si>
  <si>
    <t xml:space="preserve">Проводники электрические прочие на напряжение более 1 кВ,Километр;тысяча метров</t>
  </si>
  <si>
    <t xml:space="preserve">Производство машин и оборудования, не включенных в другие группировки</t>
  </si>
  <si>
    <t xml:space="preserve">Насосы центробежные подачи жидкостей прочие; насосы прочие,шт</t>
  </si>
  <si>
    <t xml:space="preserve">Краны, вентили, клапаны и аналогичная арматура для трубопроводов, котлов, цистерн, баков и аналогичных емкостей,тыс.шт.</t>
  </si>
  <si>
    <t xml:space="preserve">Машины литейные для металлургического производства,т</t>
  </si>
  <si>
    <t xml:space="preserve">Станы прокатные металлургического производства,т</t>
  </si>
  <si>
    <t xml:space="preserve">Производство автотранспортных средств, прицепов и полуприцепов</t>
  </si>
  <si>
    <t xml:space="preserve">Кузова для автотранспортных средств,шт</t>
  </si>
  <si>
    <t xml:space="preserve">Прицепы и полуприцепы прочие, не включенные в другие группировки,шт</t>
  </si>
  <si>
    <t xml:space="preserve">Производство прочих транспортных средств и оборудования</t>
  </si>
  <si>
    <t xml:space="preserve">Самолеты с массой пустого снаряженного аппарата свыше 15000 кг,шт</t>
  </si>
  <si>
    <t xml:space="preserve">Производство мебели</t>
  </si>
  <si>
    <t xml:space="preserve">Мебель деревянная для офисов,Тыс.руб.</t>
  </si>
  <si>
    <t xml:space="preserve">тыс.руб.</t>
  </si>
  <si>
    <t xml:space="preserve">Столы кухонные,шт</t>
  </si>
  <si>
    <t xml:space="preserve">Матрасы, кроме матрасных основ,шт</t>
  </si>
  <si>
    <t xml:space="preserve">Кровати деревянные,шт</t>
  </si>
  <si>
    <t xml:space="preserve">Шкафы деревянные для спальни,шт</t>
  </si>
  <si>
    <t xml:space="preserve">Столы обеденные деревянные для столовой и гостиной,шт</t>
  </si>
  <si>
    <t xml:space="preserve">Столы журнальные деревянные,шт</t>
  </si>
  <si>
    <t xml:space="preserve">Шкафы деревянные для столовой и гостиной,шт</t>
  </si>
  <si>
    <t xml:space="preserve">Обеспечение электрической энергией, газом и паром; кондиционирование воздуха (раздел D)</t>
  </si>
  <si>
    <t xml:space="preserve">Электроэнергия, произведенная тепловыми электростанциями,Гигаватт-час (миллион киловатт-часов)</t>
  </si>
  <si>
    <t xml:space="preserve">ГВт.ч
 (млн.  Квт.ч.)</t>
  </si>
  <si>
    <t xml:space="preserve">Электроэнергия, произведенная гидроэлектростанциями,Гигаватт-час (миллион киловатт-часов)</t>
  </si>
  <si>
    <t xml:space="preserve">Электроэнергия,Гигаватт-час (миллион киловатт-часов)</t>
  </si>
  <si>
    <t xml:space="preserve">Энергия тепловая, отпущенная тепловыми электроцентралями (ТЭЦ),Тысяча гигакалорий</t>
  </si>
  <si>
    <t xml:space="preserve">Тысяча гигакалорий</t>
  </si>
  <si>
    <t xml:space="preserve">Энергия тепловая, отпущенная промышленными утилизационными установками,Тысяча гигакалорий</t>
  </si>
  <si>
    <t xml:space="preserve">Энергия тепловая, отпущенная котельными,Тысяча гигакалорий</t>
  </si>
  <si>
    <t xml:space="preserve">Пар и горячая вода,Тысяча гигакалорий</t>
  </si>
  <si>
    <t xml:space="preserve">Итого по промышленному производству (сумма разделов  В+C+D)</t>
  </si>
  <si>
    <t xml:space="preserve">Лесоматериалы хвойных пород,Тысяча плотных кубических метров</t>
  </si>
  <si>
    <t xml:space="preserve">тыс плотн м3</t>
  </si>
  <si>
    <t xml:space="preserve">Лесоматериалы лиственных пород, за исключением тропических пород,Тысяча плотных кубических метров</t>
  </si>
  <si>
    <t xml:space="preserve">Древесина топливная,Тысяча плотных кубических метров</t>
  </si>
  <si>
    <t xml:space="preserve">Растениеводство и животноводство</t>
  </si>
  <si>
    <t xml:space="preserve">зерно</t>
  </si>
  <si>
    <t xml:space="preserve">109,5*</t>
  </si>
  <si>
    <t xml:space="preserve">картофель</t>
  </si>
  <si>
    <t xml:space="preserve">315,2*</t>
  </si>
  <si>
    <t xml:space="preserve">овощи</t>
  </si>
  <si>
    <t xml:space="preserve">444*</t>
  </si>
  <si>
    <t xml:space="preserve">мясо</t>
  </si>
  <si>
    <t xml:space="preserve">1500*</t>
  </si>
  <si>
    <t xml:space="preserve">молоко</t>
  </si>
  <si>
    <t xml:space="preserve">296,3*</t>
  </si>
  <si>
    <t xml:space="preserve">яйца</t>
  </si>
  <si>
    <t xml:space="preserve">90,8*</t>
  </si>
  <si>
    <t xml:space="preserve">*) сопоставимая цена 1994 г. (рублей за единицу продукции)</t>
  </si>
  <si>
    <t xml:space="preserve">**) индекс производства продукции расчитывается по разделам видов экономической деятельности и в целом по промышленности, лесозаготовкам, с/х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</si>
  <si>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удаляются. </t>
  </si>
  <si>
    <t xml:space="preserve">Приложение 3 к отчету</t>
  </si>
  <si>
    <t xml:space="preserve">Сводный перечень инвестиционных проектов 
___________________________________________________________________
(наименование муниципального района, муниципального округа, городского округа)</t>
  </si>
  <si>
    <t xml:space="preserve">№ п/п</t>
  </si>
  <si>
    <t xml:space="preserve">Наименование 
городского (сельского) поселения и населенного пункта на территории которого реализуется (предполагается реализация) инвестпроекта</t>
  </si>
  <si>
    <t xml:space="preserve">Наименование проекта</t>
  </si>
  <si>
    <t xml:space="preserve">Инвестор</t>
  </si>
  <si>
    <t xml:space="preserve">Период реализации проекта </t>
  </si>
  <si>
    <t xml:space="preserve">Объем инвестиций, 
млн руб. </t>
  </si>
  <si>
    <t xml:space="preserve">Источники финансирования проекта</t>
  </si>
  <si>
    <t xml:space="preserve">Проектная мощность, ед. изм </t>
  </si>
  <si>
    <t xml:space="preserve">Количество ежегодно создаваемых новых рабочих мест, ед.</t>
  </si>
  <si>
    <t xml:space="preserve">Размер средней заработной платы, руб.</t>
  </si>
  <si>
    <t xml:space="preserve">Замена техники</t>
  </si>
  <si>
    <t xml:space="preserve">Филиал АО Группа Илим в Усть-Илимском районе</t>
  </si>
  <si>
    <t xml:space="preserve">Всего, в т.ч. по годам:</t>
  </si>
  <si>
    <t xml:space="preserve">собственные средства</t>
  </si>
  <si>
    <t xml:space="preserve">нет</t>
  </si>
  <si>
    <t xml:space="preserve">-</t>
  </si>
  <si>
    <t xml:space="preserve">25 ед.</t>
  </si>
  <si>
    <t xml:space="preserve">Замена сортиметовозов МАЗ</t>
  </si>
  <si>
    <t xml:space="preserve">1 ед.</t>
  </si>
  <si>
    <t xml:space="preserve">Замена форвардеров в УЛ Лидер#2</t>
  </si>
  <si>
    <t xml:space="preserve">2 ед.</t>
  </si>
  <si>
    <t xml:space="preserve">Замена ВПМ в УЛ Тушама</t>
  </si>
  <si>
    <t xml:space="preserve">Замена 2-х автогрейдеров</t>
  </si>
  <si>
    <t xml:space="preserve">Замена 2-х бульдозеров в ДСО</t>
  </si>
  <si>
    <t xml:space="preserve">Замена 2-х бульдозеров в ЛЗУ</t>
  </si>
  <si>
    <t xml:space="preserve">Замена 5-ти самосвалов в ДСО</t>
  </si>
  <si>
    <t xml:space="preserve">5 ед.</t>
  </si>
  <si>
    <t xml:space="preserve">Приобретение авто. ПРМ и масломодуля</t>
  </si>
  <si>
    <t xml:space="preserve">Строительство Ветки 6А Ветки 5 АД К-100</t>
  </si>
  <si>
    <t xml:space="preserve">Приобретение ДЭС для контроллеров</t>
  </si>
  <si>
    <t xml:space="preserve">6 ед.</t>
  </si>
  <si>
    <t xml:space="preserve">Приобретение двух вагон-домов баня</t>
  </si>
  <si>
    <t xml:space="preserve">Замена автопогрузчиков в РММ</t>
  </si>
  <si>
    <t xml:space="preserve">Оформление лицензий на поиск и добычу</t>
  </si>
  <si>
    <t xml:space="preserve">Cloud X  (ООО Клауд Солюшенс», ООО «Клауд Фасилитиз» </t>
  </si>
  <si>
    <t xml:space="preserve">не определены</t>
  </si>
  <si>
    <t xml:space="preserve">Строительство центра обработки данных № 1</t>
  </si>
  <si>
    <t xml:space="preserve">2026-2028</t>
  </si>
  <si>
    <t xml:space="preserve">Кол-во строящихся центров -1, кол-во серверных стоек — 2880</t>
  </si>
  <si>
    <t xml:space="preserve">Строительство центра обработки данных № 2</t>
  </si>
  <si>
    <t xml:space="preserve">2026-2030</t>
  </si>
  <si>
    <t xml:space="preserve">Строительство центра обработки данных № 3</t>
  </si>
  <si>
    <t xml:space="preserve">2026-30</t>
  </si>
  <si>
    <t xml:space="preserve">ИТОГО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</si>
</sst>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0.0"/>
    <numFmt numFmtId="167" formatCode="@"/>
    <numFmt numFmtId="168" formatCode="#,##0"/>
    <numFmt numFmtId="169" formatCode="General"/>
    <numFmt numFmtId="170" formatCode="#,##0.0"/>
    <numFmt numFmtId="171" formatCode="_-* #,##0.00_-;\-* #,##0.00_-;_-* \-??_-;_-@_-"/>
    <numFmt numFmtId="172" formatCode="_-* #,##0.0_р_._-;\-* #,##0.0_р_._-;_-* \-??_р_._-;_-@_-"/>
  </numFmts>
  <fonts count="24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4"/>
      <name val="Times New Roman"/>
      <family val="1"/>
      <charset val="204"/>
    </font>
    <font>
      <b val="true"/>
      <i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b val="true"/>
      <u val="single"/>
      <sz val="14"/>
      <name val="Times New Roman"/>
      <family val="1"/>
      <charset val="204"/>
    </font>
    <font>
      <u val="single"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204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 tint="-0.25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dashed">
        <color rgb="FF808080"/>
      </bottom>
      <diagonal/>
    </border>
    <border diagonalUp="false" diagonalDown="false">
      <left style="thin"/>
      <right style="thin"/>
      <top style="dashed">
        <color rgb="FF808080"/>
      </top>
      <bottom style="dashed">
        <color rgb="FF808080"/>
      </bottom>
      <diagonal/>
    </border>
    <border diagonalUp="false" diagonalDown="false">
      <left style="thin"/>
      <right style="thin"/>
      <top style="dashed">
        <color rgb="FF808080"/>
      </top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808080"/>
      </left>
      <right style="thin">
        <color rgb="FF808080"/>
      </right>
      <top style="dashed">
        <color rgb="FF969696"/>
      </top>
      <bottom style="dashed">
        <color rgb="FF969696"/>
      </bottom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19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3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3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6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6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6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6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6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2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7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7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8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8" fillId="0" borderId="3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2" fontId="20" fillId="0" borderId="1" xfId="15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18" fillId="0" borderId="3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21" fillId="0" borderId="1" xfId="15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Хороший 9 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pageBreakPreview" topLeftCell="A139" colorId="64" zoomScale="80" zoomScaleNormal="75" zoomScalePageLayoutView="80" workbookViewId="0">
      <selection pane="topLeft" activeCell="G55" activeCellId="0" sqref="G5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4.71"/>
    <col collapsed="false" customWidth="true" hidden="false" outlineLevel="0" max="2" min="2" style="1" width="15.14"/>
    <col collapsed="false" customWidth="true" hidden="false" outlineLevel="0" max="3" min="3" style="2" width="16.57"/>
    <col collapsed="false" customWidth="true" hidden="false" outlineLevel="0" max="4" min="4" style="2" width="19"/>
    <col collapsed="false" customWidth="true" hidden="false" outlineLevel="0" max="5" min="5" style="1" width="31.29"/>
    <col collapsed="false" customWidth="false" hidden="false" outlineLevel="0" max="7" min="6" style="3" width="9.14"/>
    <col collapsed="false" customWidth="false" hidden="false" outlineLevel="0" max="16380" min="8" style="1" width="9.14"/>
    <col collapsed="false" customWidth="true" hidden="false" outlineLevel="0" max="16384" min="16381" style="1" width="11.53"/>
  </cols>
  <sheetData>
    <row r="1" customFormat="false" ht="36.75" hidden="false" customHeight="true" outlineLevel="0" collapsed="false">
      <c r="A1" s="4"/>
      <c r="B1" s="4"/>
      <c r="C1" s="5"/>
      <c r="D1" s="6" t="s">
        <v>0</v>
      </c>
      <c r="E1" s="6"/>
    </row>
    <row r="2" customFormat="false" ht="68.25" hidden="false" customHeight="true" outlineLevel="0" collapsed="false">
      <c r="A2" s="7"/>
      <c r="B2" s="7"/>
      <c r="C2" s="8"/>
      <c r="D2" s="6"/>
      <c r="E2" s="6"/>
    </row>
    <row r="3" customFormat="false" ht="14.25" hidden="false" customHeight="true" outlineLevel="0" collapsed="false">
      <c r="A3" s="9"/>
      <c r="B3" s="10"/>
      <c r="C3" s="11"/>
      <c r="D3" s="11"/>
    </row>
    <row r="4" customFormat="false" ht="51" hidden="false" customHeight="true" outlineLevel="0" collapsed="false">
      <c r="A4" s="12" t="s">
        <v>1</v>
      </c>
      <c r="B4" s="12"/>
      <c r="C4" s="12"/>
      <c r="D4" s="12"/>
      <c r="E4" s="12"/>
    </row>
    <row r="5" customFormat="false" ht="14.25" hidden="false" customHeight="true" outlineLevel="0" collapsed="false">
      <c r="A5" s="13" t="s">
        <v>2</v>
      </c>
      <c r="B5" s="14" t="s">
        <v>3</v>
      </c>
      <c r="C5" s="15" t="s">
        <v>4</v>
      </c>
      <c r="D5" s="15" t="s">
        <v>5</v>
      </c>
      <c r="E5" s="13" t="s">
        <v>6</v>
      </c>
    </row>
    <row r="6" customFormat="false" ht="21" hidden="false" customHeight="true" outlineLevel="0" collapsed="false">
      <c r="A6" s="13"/>
      <c r="B6" s="14"/>
      <c r="C6" s="15"/>
      <c r="D6" s="15"/>
      <c r="E6" s="13"/>
    </row>
    <row r="7" customFormat="false" ht="40.5" hidden="false" customHeight="true" outlineLevel="0" collapsed="false">
      <c r="A7" s="13"/>
      <c r="B7" s="14"/>
      <c r="C7" s="15"/>
      <c r="D7" s="15"/>
      <c r="E7" s="13"/>
    </row>
    <row r="8" customFormat="false" ht="17.35" hidden="false" customHeight="true" outlineLevel="0" collapsed="false">
      <c r="A8" s="16" t="s">
        <v>7</v>
      </c>
      <c r="B8" s="16"/>
      <c r="C8" s="16"/>
      <c r="D8" s="16"/>
      <c r="E8" s="16"/>
    </row>
    <row r="9" customFormat="false" ht="33.55" hidden="false" customHeight="false" outlineLevel="0" collapsed="false">
      <c r="A9" s="17" t="s">
        <v>8</v>
      </c>
      <c r="B9" s="18" t="s">
        <v>9</v>
      </c>
      <c r="C9" s="19" t="n">
        <v>6939.4</v>
      </c>
      <c r="D9" s="19" t="n">
        <v>8052</v>
      </c>
      <c r="E9" s="20" t="n">
        <f aca="false">C9/D9*100</f>
        <v>86.1823149528068</v>
      </c>
    </row>
    <row r="10" customFormat="false" ht="17.35" hidden="false" customHeight="false" outlineLevel="0" collapsed="false">
      <c r="A10" s="21" t="s">
        <v>10</v>
      </c>
      <c r="B10" s="22"/>
      <c r="C10" s="23"/>
      <c r="D10" s="23"/>
      <c r="E10" s="20"/>
    </row>
    <row r="11" customFormat="false" ht="32.8" hidden="false" customHeight="false" outlineLevel="0" collapsed="false">
      <c r="A11" s="24" t="s">
        <v>11</v>
      </c>
      <c r="B11" s="25" t="s">
        <v>9</v>
      </c>
      <c r="C11" s="26" t="n">
        <v>1730.7</v>
      </c>
      <c r="D11" s="26" t="n">
        <v>4130.6</v>
      </c>
      <c r="E11" s="20" t="n">
        <f aca="false">C11/D11*100</f>
        <v>41.8994819154602</v>
      </c>
    </row>
    <row r="12" customFormat="false" ht="32.8" hidden="false" customHeight="false" outlineLevel="0" collapsed="false">
      <c r="A12" s="24" t="s">
        <v>12</v>
      </c>
      <c r="B12" s="25" t="s">
        <v>9</v>
      </c>
      <c r="C12" s="26"/>
      <c r="D12" s="26" t="s">
        <v>13</v>
      </c>
      <c r="E12" s="20"/>
    </row>
    <row r="13" customFormat="false" ht="17.35" hidden="false" customHeight="false" outlineLevel="0" collapsed="false">
      <c r="A13" s="27" t="s">
        <v>14</v>
      </c>
      <c r="B13" s="25" t="s">
        <v>9</v>
      </c>
      <c r="C13" s="26" t="n">
        <v>1730.7</v>
      </c>
      <c r="D13" s="26" t="n">
        <v>4130.6</v>
      </c>
      <c r="E13" s="20" t="n">
        <f aca="false">C13/D13*100</f>
        <v>41.8994819154602</v>
      </c>
    </row>
    <row r="14" customFormat="false" ht="17.35" hidden="false" customHeight="false" outlineLevel="0" collapsed="false">
      <c r="A14" s="27" t="s">
        <v>15</v>
      </c>
      <c r="B14" s="25" t="s">
        <v>9</v>
      </c>
      <c r="C14" s="26"/>
      <c r="D14" s="26" t="s">
        <v>13</v>
      </c>
      <c r="E14" s="20"/>
    </row>
    <row r="15" customFormat="false" ht="17.35" hidden="false" customHeight="false" outlineLevel="0" collapsed="false">
      <c r="A15" s="27" t="s">
        <v>16</v>
      </c>
      <c r="B15" s="25" t="s">
        <v>9</v>
      </c>
      <c r="C15" s="26" t="n">
        <v>2848.1</v>
      </c>
      <c r="D15" s="26" t="n">
        <v>1652</v>
      </c>
      <c r="E15" s="20" t="n">
        <f aca="false">C15/D15*100</f>
        <v>172.403147699758</v>
      </c>
    </row>
    <row r="16" customFormat="false" ht="17.35" hidden="false" customHeight="false" outlineLevel="0" collapsed="false">
      <c r="A16" s="27" t="s">
        <v>17</v>
      </c>
      <c r="B16" s="25" t="s">
        <v>9</v>
      </c>
      <c r="C16" s="26" t="n">
        <v>1646</v>
      </c>
      <c r="D16" s="26" t="n">
        <v>1634.6</v>
      </c>
      <c r="E16" s="20" t="n">
        <f aca="false">C16/D16*100</f>
        <v>100.697418328643</v>
      </c>
    </row>
    <row r="17" customFormat="false" ht="40.5" hidden="false" customHeight="true" outlineLevel="0" collapsed="false">
      <c r="A17" s="24" t="s">
        <v>18</v>
      </c>
      <c r="B17" s="25" t="s">
        <v>9</v>
      </c>
      <c r="C17" s="26" t="n">
        <v>290.9</v>
      </c>
      <c r="D17" s="26" t="n">
        <v>300.207</v>
      </c>
      <c r="E17" s="20" t="n">
        <f aca="false">C17/D17*100</f>
        <v>96.8998058006642</v>
      </c>
    </row>
    <row r="18" customFormat="false" ht="37.5" hidden="false" customHeight="true" outlineLevel="0" collapsed="false">
      <c r="A18" s="24" t="s">
        <v>19</v>
      </c>
      <c r="B18" s="25" t="s">
        <v>9</v>
      </c>
      <c r="C18" s="26" t="s">
        <v>13</v>
      </c>
      <c r="D18" s="26" t="s">
        <v>13</v>
      </c>
      <c r="E18" s="20"/>
    </row>
    <row r="19" customFormat="false" ht="17.35" hidden="false" customHeight="false" outlineLevel="0" collapsed="false">
      <c r="A19" s="27" t="s">
        <v>20</v>
      </c>
      <c r="B19" s="25" t="s">
        <v>9</v>
      </c>
      <c r="C19" s="26" t="s">
        <v>13</v>
      </c>
      <c r="D19" s="26" t="s">
        <v>13</v>
      </c>
      <c r="E19" s="20"/>
    </row>
    <row r="20" customFormat="false" ht="33.55" hidden="false" customHeight="false" outlineLevel="0" collapsed="false">
      <c r="A20" s="24" t="s">
        <v>21</v>
      </c>
      <c r="B20" s="25" t="s">
        <v>9</v>
      </c>
      <c r="C20" s="26" t="s">
        <v>13</v>
      </c>
      <c r="D20" s="26" t="s">
        <v>13</v>
      </c>
      <c r="E20" s="20"/>
    </row>
    <row r="21" customFormat="false" ht="17.35" hidden="false" customHeight="false" outlineLevel="0" collapsed="false">
      <c r="A21" s="27" t="s">
        <v>22</v>
      </c>
      <c r="B21" s="25" t="s">
        <v>9</v>
      </c>
      <c r="C21" s="26" t="n">
        <v>629.7</v>
      </c>
      <c r="D21" s="26" t="n">
        <v>906</v>
      </c>
      <c r="E21" s="20" t="n">
        <f aca="false">C21/D21*100</f>
        <v>69.5033112582782</v>
      </c>
    </row>
    <row r="22" customFormat="false" ht="17.35" hidden="false" customHeight="false" outlineLevel="0" collapsed="false">
      <c r="A22" s="27" t="s">
        <v>23</v>
      </c>
      <c r="B22" s="25" t="s">
        <v>9</v>
      </c>
      <c r="C22" s="26"/>
      <c r="D22" s="26" t="s">
        <v>13</v>
      </c>
      <c r="E22" s="20"/>
    </row>
    <row r="23" customFormat="false" ht="17.35" hidden="false" customHeight="false" outlineLevel="0" collapsed="false">
      <c r="A23" s="27" t="s">
        <v>24</v>
      </c>
      <c r="B23" s="25" t="s">
        <v>9</v>
      </c>
      <c r="C23" s="26"/>
      <c r="D23" s="26" t="s">
        <v>13</v>
      </c>
      <c r="E23" s="20"/>
    </row>
    <row r="24" customFormat="false" ht="48.5" hidden="false" customHeight="false" outlineLevel="0" collapsed="false">
      <c r="A24" s="17" t="s">
        <v>25</v>
      </c>
      <c r="B24" s="25" t="s">
        <v>9</v>
      </c>
      <c r="C24" s="26" t="s">
        <v>13</v>
      </c>
      <c r="D24" s="26" t="s">
        <v>13</v>
      </c>
      <c r="E24" s="20"/>
    </row>
    <row r="25" customFormat="false" ht="44.25" hidden="false" customHeight="true" outlineLevel="0" collapsed="false">
      <c r="A25" s="28" t="s">
        <v>26</v>
      </c>
      <c r="B25" s="29" t="s">
        <v>9</v>
      </c>
      <c r="C25" s="30" t="n">
        <f aca="false">D25*86.2%</f>
        <v>623.3984</v>
      </c>
      <c r="D25" s="30" t="n">
        <v>723.2</v>
      </c>
      <c r="E25" s="20" t="n">
        <f aca="false">C25/D25*100</f>
        <v>86.2</v>
      </c>
    </row>
    <row r="26" customFormat="false" ht="17.35" hidden="false" customHeight="true" outlineLevel="0" collapsed="false">
      <c r="A26" s="13" t="s">
        <v>27</v>
      </c>
      <c r="B26" s="13"/>
      <c r="C26" s="13"/>
      <c r="D26" s="13"/>
      <c r="E26" s="13"/>
    </row>
    <row r="27" s="33" customFormat="true" ht="58.5" hidden="false" customHeight="true" outlineLevel="0" collapsed="false">
      <c r="A27" s="31" t="s">
        <v>28</v>
      </c>
      <c r="B27" s="25" t="s">
        <v>9</v>
      </c>
      <c r="C27" s="26" t="n">
        <f aca="false">C31</f>
        <v>4785</v>
      </c>
      <c r="D27" s="26" t="n">
        <f aca="false">D31</f>
        <v>3038.46</v>
      </c>
      <c r="E27" s="20" t="n">
        <f aca="false">C27/D27*100</f>
        <v>157.48109239549</v>
      </c>
      <c r="F27" s="32"/>
      <c r="G27" s="32"/>
    </row>
    <row r="28" customFormat="false" ht="17.35" hidden="false" customHeight="false" outlineLevel="0" collapsed="false">
      <c r="A28" s="31" t="s">
        <v>29</v>
      </c>
      <c r="B28" s="34" t="s">
        <v>30</v>
      </c>
      <c r="C28" s="26" t="n">
        <f aca="false">C32</f>
        <v>122.866666666667</v>
      </c>
      <c r="D28" s="26" t="n">
        <f aca="false">D32</f>
        <v>119.93</v>
      </c>
      <c r="E28" s="20" t="n">
        <f aca="false">C28/D28*100</f>
        <v>102.44865060174</v>
      </c>
    </row>
    <row r="29" customFormat="false" ht="17.35" hidden="false" customHeight="false" outlineLevel="0" collapsed="false">
      <c r="A29" s="24" t="s">
        <v>31</v>
      </c>
      <c r="B29" s="25"/>
      <c r="C29" s="35"/>
      <c r="D29" s="26"/>
      <c r="E29" s="20"/>
    </row>
    <row r="30" customFormat="false" ht="17.35" hidden="false" customHeight="false" outlineLevel="0" collapsed="false">
      <c r="A30" s="36" t="s">
        <v>32</v>
      </c>
      <c r="B30" s="25"/>
      <c r="C30" s="26"/>
      <c r="D30" s="23"/>
      <c r="E30" s="20"/>
    </row>
    <row r="31" customFormat="false" ht="33.55" hidden="false" customHeight="false" outlineLevel="0" collapsed="false">
      <c r="A31" s="37" t="s">
        <v>33</v>
      </c>
      <c r="B31" s="25" t="s">
        <v>9</v>
      </c>
      <c r="C31" s="26" t="n">
        <f aca="false">C34+C37+C40</f>
        <v>4785</v>
      </c>
      <c r="D31" s="26" t="n">
        <f aca="false">D34+D37+D40</f>
        <v>3038.46</v>
      </c>
      <c r="E31" s="20" t="n">
        <f aca="false">C31/D31*100</f>
        <v>157.48109239549</v>
      </c>
    </row>
    <row r="32" customFormat="false" ht="17.35" hidden="false" customHeight="false" outlineLevel="0" collapsed="false">
      <c r="A32" s="37" t="s">
        <v>34</v>
      </c>
      <c r="B32" s="25" t="s">
        <v>30</v>
      </c>
      <c r="C32" s="26" t="n">
        <f aca="false">(C35+C38+C41)/3</f>
        <v>122.866666666667</v>
      </c>
      <c r="D32" s="26" t="n">
        <f aca="false">(D35+D38+D41)/3</f>
        <v>119.93</v>
      </c>
      <c r="E32" s="20" t="n">
        <f aca="false">C32/D32*100</f>
        <v>102.44865060174</v>
      </c>
    </row>
    <row r="33" customFormat="false" ht="17.35" hidden="false" customHeight="false" outlineLevel="0" collapsed="false">
      <c r="A33" s="36" t="s">
        <v>35</v>
      </c>
      <c r="B33" s="25"/>
      <c r="C33" s="26"/>
      <c r="D33" s="26"/>
      <c r="E33" s="20"/>
    </row>
    <row r="34" customFormat="false" ht="33.55" hidden="false" customHeight="false" outlineLevel="0" collapsed="false">
      <c r="A34" s="37" t="s">
        <v>36</v>
      </c>
      <c r="B34" s="25" t="s">
        <v>9</v>
      </c>
      <c r="C34" s="26" t="n">
        <f aca="false">C15</f>
        <v>2848.1</v>
      </c>
      <c r="D34" s="26" t="n">
        <v>1227.5</v>
      </c>
      <c r="E34" s="20" t="n">
        <f aca="false">C34/D34*100</f>
        <v>232.024439918534</v>
      </c>
    </row>
    <row r="35" customFormat="false" ht="17.35" hidden="false" customHeight="false" outlineLevel="0" collapsed="false">
      <c r="A35" s="37" t="s">
        <v>37</v>
      </c>
      <c r="B35" s="25" t="s">
        <v>30</v>
      </c>
      <c r="C35" s="26" t="n">
        <v>171.1</v>
      </c>
      <c r="D35" s="26" t="n">
        <v>120.29</v>
      </c>
      <c r="E35" s="20" t="n">
        <f aca="false">C35/D35*100</f>
        <v>142.239587663147</v>
      </c>
    </row>
    <row r="36" customFormat="false" ht="37.5" hidden="false" customHeight="true" outlineLevel="0" collapsed="false">
      <c r="A36" s="36" t="s">
        <v>38</v>
      </c>
      <c r="B36" s="25"/>
      <c r="C36" s="26"/>
      <c r="D36" s="26"/>
      <c r="E36" s="20"/>
    </row>
    <row r="37" customFormat="false" ht="33.55" hidden="false" customHeight="false" outlineLevel="0" collapsed="false">
      <c r="A37" s="37" t="s">
        <v>36</v>
      </c>
      <c r="B37" s="25" t="s">
        <v>9</v>
      </c>
      <c r="C37" s="26" t="n">
        <f aca="false">C16</f>
        <v>1646</v>
      </c>
      <c r="D37" s="26" t="n">
        <v>1662.44</v>
      </c>
      <c r="E37" s="20" t="n">
        <f aca="false">C37/D37*100</f>
        <v>99.0110921296408</v>
      </c>
    </row>
    <row r="38" customFormat="false" ht="17.35" hidden="false" customHeight="false" outlineLevel="0" collapsed="false">
      <c r="A38" s="37" t="s">
        <v>37</v>
      </c>
      <c r="B38" s="25" t="s">
        <v>30</v>
      </c>
      <c r="C38" s="26" t="n">
        <v>97.8</v>
      </c>
      <c r="D38" s="26" t="n">
        <v>131.8</v>
      </c>
      <c r="E38" s="20" t="n">
        <f aca="false">C38/D38*100</f>
        <v>74.2033383915023</v>
      </c>
    </row>
    <row r="39" customFormat="false" ht="32.8" hidden="false" customHeight="false" outlineLevel="0" collapsed="false">
      <c r="A39" s="38" t="s">
        <v>39</v>
      </c>
      <c r="B39" s="25"/>
      <c r="C39" s="26"/>
      <c r="D39" s="26"/>
      <c r="E39" s="20"/>
    </row>
    <row r="40" customFormat="false" ht="32.8" hidden="false" customHeight="false" outlineLevel="0" collapsed="false">
      <c r="A40" s="37" t="s">
        <v>40</v>
      </c>
      <c r="B40" s="25" t="s">
        <v>9</v>
      </c>
      <c r="C40" s="26" t="n">
        <f aca="false">C17</f>
        <v>290.9</v>
      </c>
      <c r="D40" s="26" t="n">
        <v>148.52</v>
      </c>
      <c r="E40" s="20" t="n">
        <f aca="false">C40/D40*100</f>
        <v>195.865876649609</v>
      </c>
    </row>
    <row r="41" customFormat="false" ht="17.35" hidden="false" customHeight="false" outlineLevel="0" collapsed="false">
      <c r="A41" s="37" t="s">
        <v>37</v>
      </c>
      <c r="B41" s="25" t="s">
        <v>30</v>
      </c>
      <c r="C41" s="26" t="n">
        <v>99.7</v>
      </c>
      <c r="D41" s="26" t="n">
        <v>107.7</v>
      </c>
      <c r="E41" s="20" t="n">
        <f aca="false">C41/D41*100</f>
        <v>92.5719591457753</v>
      </c>
    </row>
    <row r="42" customFormat="false" ht="48.5" hidden="false" customHeight="false" outlineLevel="0" collapsed="false">
      <c r="A42" s="38" t="s">
        <v>41</v>
      </c>
      <c r="B42" s="25"/>
      <c r="C42" s="26"/>
      <c r="D42" s="26"/>
      <c r="E42" s="20"/>
    </row>
    <row r="43" customFormat="false" ht="32.8" hidden="false" customHeight="false" outlineLevel="0" collapsed="false">
      <c r="A43" s="37" t="s">
        <v>40</v>
      </c>
      <c r="B43" s="25" t="s">
        <v>9</v>
      </c>
      <c r="C43" s="26" t="s">
        <v>13</v>
      </c>
      <c r="D43" s="26" t="s">
        <v>13</v>
      </c>
      <c r="E43" s="20"/>
    </row>
    <row r="44" customFormat="false" ht="32.8" hidden="false" customHeight="false" outlineLevel="0" collapsed="false">
      <c r="A44" s="36" t="s">
        <v>42</v>
      </c>
      <c r="B44" s="39"/>
      <c r="C44" s="26"/>
      <c r="D44" s="26"/>
      <c r="E44" s="20"/>
    </row>
    <row r="45" customFormat="false" ht="17.35" hidden="false" customHeight="false" outlineLevel="0" collapsed="false">
      <c r="A45" s="31" t="s">
        <v>43</v>
      </c>
      <c r="B45" s="25" t="s">
        <v>9</v>
      </c>
      <c r="C45" s="26" t="s">
        <v>13</v>
      </c>
      <c r="D45" s="26" t="s">
        <v>13</v>
      </c>
      <c r="E45" s="20"/>
    </row>
    <row r="46" customFormat="false" ht="17.35" hidden="false" customHeight="false" outlineLevel="0" collapsed="false">
      <c r="A46" s="31" t="s">
        <v>44</v>
      </c>
      <c r="B46" s="25" t="s">
        <v>30</v>
      </c>
      <c r="C46" s="26" t="s">
        <v>13</v>
      </c>
      <c r="D46" s="26" t="s">
        <v>13</v>
      </c>
      <c r="E46" s="20"/>
    </row>
    <row r="47" customFormat="false" ht="17.35" hidden="false" customHeight="false" outlineLevel="0" collapsed="false">
      <c r="A47" s="36" t="s">
        <v>45</v>
      </c>
      <c r="B47" s="39"/>
      <c r="C47" s="26"/>
      <c r="D47" s="26"/>
      <c r="E47" s="20"/>
    </row>
    <row r="48" s="40" customFormat="true" ht="17.35" hidden="false" customHeight="false" outlineLevel="0" collapsed="false">
      <c r="A48" s="31" t="s">
        <v>46</v>
      </c>
      <c r="B48" s="25" t="s">
        <v>9</v>
      </c>
      <c r="C48" s="26" t="s">
        <v>13</v>
      </c>
      <c r="D48" s="26" t="s">
        <v>13</v>
      </c>
      <c r="E48" s="20"/>
      <c r="F48" s="3"/>
      <c r="G48" s="3"/>
    </row>
    <row r="49" s="40" customFormat="true" ht="17.35" hidden="false" customHeight="false" outlineLevel="0" collapsed="false">
      <c r="A49" s="31" t="s">
        <v>47</v>
      </c>
      <c r="B49" s="25" t="s">
        <v>48</v>
      </c>
      <c r="C49" s="26" t="n">
        <v>1877</v>
      </c>
      <c r="D49" s="26" t="n">
        <v>2728</v>
      </c>
      <c r="E49" s="20" t="n">
        <f aca="false">C49/D49*100</f>
        <v>68.8049853372434</v>
      </c>
      <c r="F49" s="3"/>
      <c r="G49" s="3"/>
    </row>
    <row r="50" s="40" customFormat="true" ht="17.35" hidden="false" customHeight="false" outlineLevel="0" collapsed="false">
      <c r="A50" s="36" t="s">
        <v>49</v>
      </c>
      <c r="B50" s="39"/>
      <c r="C50" s="26"/>
      <c r="D50" s="26"/>
      <c r="E50" s="20"/>
      <c r="F50" s="3"/>
      <c r="G50" s="3"/>
    </row>
    <row r="51" s="40" customFormat="true" ht="17.35" hidden="false" customHeight="false" outlineLevel="0" collapsed="false">
      <c r="A51" s="31" t="s">
        <v>50</v>
      </c>
      <c r="B51" s="25" t="s">
        <v>51</v>
      </c>
      <c r="C51" s="26" t="s">
        <v>13</v>
      </c>
      <c r="D51" s="26" t="s">
        <v>13</v>
      </c>
      <c r="E51" s="20"/>
      <c r="F51" s="3"/>
      <c r="G51" s="3"/>
    </row>
    <row r="52" s="40" customFormat="true" ht="17.35" hidden="false" customHeight="false" outlineLevel="0" collapsed="false">
      <c r="A52" s="31" t="s">
        <v>52</v>
      </c>
      <c r="B52" s="25" t="s">
        <v>53</v>
      </c>
      <c r="C52" s="26" t="s">
        <v>13</v>
      </c>
      <c r="D52" s="26" t="s">
        <v>13</v>
      </c>
      <c r="E52" s="20"/>
      <c r="F52" s="3"/>
      <c r="G52" s="3"/>
    </row>
    <row r="53" s="40" customFormat="true" ht="33.55" hidden="false" customHeight="false" outlineLevel="0" collapsed="false">
      <c r="A53" s="36" t="s">
        <v>54</v>
      </c>
      <c r="B53" s="25"/>
      <c r="C53" s="26"/>
      <c r="D53" s="26"/>
      <c r="E53" s="20"/>
      <c r="F53" s="3"/>
      <c r="G53" s="3"/>
    </row>
    <row r="54" s="40" customFormat="true" ht="17.35" hidden="false" customHeight="false" outlineLevel="0" collapsed="false">
      <c r="A54" s="31" t="s">
        <v>55</v>
      </c>
      <c r="B54" s="25" t="s">
        <v>9</v>
      </c>
      <c r="C54" s="26" t="n">
        <v>62764.8</v>
      </c>
      <c r="D54" s="26" t="n">
        <v>56040</v>
      </c>
      <c r="E54" s="20" t="n">
        <f aca="false">C54/D54*100</f>
        <v>112</v>
      </c>
      <c r="F54" s="3"/>
      <c r="G54" s="3"/>
    </row>
    <row r="55" s="40" customFormat="true" ht="17.35" hidden="false" customHeight="false" outlineLevel="0" collapsed="false">
      <c r="A55" s="31" t="s">
        <v>56</v>
      </c>
      <c r="B55" s="25" t="s">
        <v>30</v>
      </c>
      <c r="C55" s="26" t="n">
        <v>105.8</v>
      </c>
      <c r="D55" s="26" t="n">
        <v>103.1</v>
      </c>
      <c r="E55" s="20" t="n">
        <f aca="false">C55/D55*100</f>
        <v>102.618816682832</v>
      </c>
      <c r="F55" s="3"/>
      <c r="G55" s="3"/>
    </row>
    <row r="56" customFormat="false" ht="17.35" hidden="false" customHeight="false" outlineLevel="0" collapsed="false">
      <c r="A56" s="36" t="s">
        <v>57</v>
      </c>
      <c r="B56" s="39"/>
      <c r="C56" s="26"/>
      <c r="D56" s="26"/>
      <c r="E56" s="20"/>
    </row>
    <row r="57" customFormat="false" ht="17.35" hidden="false" customHeight="false" outlineLevel="0" collapsed="false">
      <c r="A57" s="31" t="s">
        <v>58</v>
      </c>
      <c r="B57" s="25" t="s">
        <v>59</v>
      </c>
      <c r="C57" s="26" t="n">
        <f aca="false">SUM(C60:C71)</f>
        <v>69</v>
      </c>
      <c r="D57" s="26" t="n">
        <f aca="false">SUM(D60:D71)</f>
        <v>70</v>
      </c>
      <c r="E57" s="20" t="n">
        <f aca="false">C57/D57*100</f>
        <v>98.5714285714286</v>
      </c>
    </row>
    <row r="58" customFormat="false" ht="17.35" hidden="false" customHeight="false" outlineLevel="0" collapsed="false">
      <c r="A58" s="31" t="s">
        <v>60</v>
      </c>
      <c r="B58" s="25"/>
      <c r="C58" s="26"/>
      <c r="D58" s="26"/>
      <c r="E58" s="20"/>
    </row>
    <row r="59" customFormat="false" ht="32.8" hidden="false" customHeight="false" outlineLevel="0" collapsed="false">
      <c r="A59" s="31" t="s">
        <v>61</v>
      </c>
      <c r="B59" s="25" t="s">
        <v>59</v>
      </c>
      <c r="C59" s="26" t="n">
        <f aca="false">C60+C61+C62</f>
        <v>5</v>
      </c>
      <c r="D59" s="26" t="n">
        <f aca="false">D60+D61+D62</f>
        <v>6</v>
      </c>
      <c r="E59" s="20" t="n">
        <f aca="false">C59/D59*100</f>
        <v>83.3333333333333</v>
      </c>
    </row>
    <row r="60" s="41" customFormat="true" ht="32.8" hidden="false" customHeight="false" outlineLevel="0" collapsed="false">
      <c r="A60" s="31" t="s">
        <v>12</v>
      </c>
      <c r="B60" s="25" t="s">
        <v>59</v>
      </c>
      <c r="C60" s="26" t="n">
        <v>1</v>
      </c>
      <c r="D60" s="26" t="n">
        <v>1</v>
      </c>
      <c r="E60" s="20" t="n">
        <f aca="false">C60/D60*100</f>
        <v>100</v>
      </c>
      <c r="F60" s="3"/>
      <c r="G60" s="3"/>
    </row>
    <row r="61" s="41" customFormat="true" ht="17.35" hidden="false" customHeight="false" outlineLevel="0" collapsed="false">
      <c r="A61" s="31" t="s">
        <v>14</v>
      </c>
      <c r="B61" s="25" t="s">
        <v>59</v>
      </c>
      <c r="C61" s="26" t="n">
        <v>4</v>
      </c>
      <c r="D61" s="26" t="n">
        <v>5</v>
      </c>
      <c r="E61" s="20" t="n">
        <f aca="false">C61/D61*100</f>
        <v>80</v>
      </c>
      <c r="F61" s="3"/>
      <c r="G61" s="3"/>
    </row>
    <row r="62" s="41" customFormat="true" ht="17.35" hidden="false" customHeight="false" outlineLevel="0" collapsed="false">
      <c r="A62" s="31" t="s">
        <v>15</v>
      </c>
      <c r="B62" s="25" t="s">
        <v>59</v>
      </c>
      <c r="C62" s="26" t="n">
        <v>0</v>
      </c>
      <c r="D62" s="26" t="n">
        <v>0</v>
      </c>
      <c r="E62" s="20"/>
      <c r="F62" s="3"/>
      <c r="G62" s="3"/>
    </row>
    <row r="63" customFormat="false" ht="20.25" hidden="false" customHeight="true" outlineLevel="0" collapsed="false">
      <c r="A63" s="31" t="s">
        <v>16</v>
      </c>
      <c r="B63" s="25" t="s">
        <v>59</v>
      </c>
      <c r="C63" s="26" t="n">
        <v>0</v>
      </c>
      <c r="D63" s="26" t="n">
        <v>0</v>
      </c>
      <c r="E63" s="20"/>
    </row>
    <row r="64" s="41" customFormat="true" ht="17.35" hidden="false" customHeight="false" outlineLevel="0" collapsed="false">
      <c r="A64" s="31" t="s">
        <v>17</v>
      </c>
      <c r="B64" s="25" t="s">
        <v>59</v>
      </c>
      <c r="C64" s="26" t="n">
        <v>13</v>
      </c>
      <c r="D64" s="26" t="n">
        <v>12</v>
      </c>
      <c r="E64" s="20" t="n">
        <f aca="false">C64/D64*100</f>
        <v>108.333333333333</v>
      </c>
      <c r="F64" s="3"/>
      <c r="G64" s="3"/>
    </row>
    <row r="65" s="41" customFormat="true" ht="33.55" hidden="false" customHeight="false" outlineLevel="0" collapsed="false">
      <c r="A65" s="31" t="s">
        <v>18</v>
      </c>
      <c r="B65" s="25" t="s">
        <v>59</v>
      </c>
      <c r="C65" s="26" t="n">
        <v>6</v>
      </c>
      <c r="D65" s="26" t="n">
        <v>6</v>
      </c>
      <c r="E65" s="20" t="n">
        <f aca="false">C65/D65*100</f>
        <v>100</v>
      </c>
      <c r="F65" s="3"/>
      <c r="G65" s="3"/>
    </row>
    <row r="66" customFormat="false" ht="39" hidden="false" customHeight="true" outlineLevel="0" collapsed="false">
      <c r="A66" s="31" t="s">
        <v>19</v>
      </c>
      <c r="B66" s="25" t="s">
        <v>59</v>
      </c>
      <c r="C66" s="26" t="n">
        <v>1</v>
      </c>
      <c r="D66" s="26" t="n">
        <v>1</v>
      </c>
      <c r="E66" s="20" t="n">
        <f aca="false">C66/D66*100</f>
        <v>100</v>
      </c>
    </row>
    <row r="67" s="41" customFormat="true" ht="17.35" hidden="false" customHeight="false" outlineLevel="0" collapsed="false">
      <c r="A67" s="31" t="s">
        <v>20</v>
      </c>
      <c r="B67" s="25" t="s">
        <v>59</v>
      </c>
      <c r="C67" s="26" t="n">
        <v>11</v>
      </c>
      <c r="D67" s="26" t="n">
        <v>13</v>
      </c>
      <c r="E67" s="20" t="n">
        <f aca="false">C67/D67*100</f>
        <v>84.6153846153846</v>
      </c>
      <c r="F67" s="3"/>
      <c r="G67" s="3"/>
    </row>
    <row r="68" s="41" customFormat="true" ht="33.55" hidden="false" customHeight="false" outlineLevel="0" collapsed="false">
      <c r="A68" s="31" t="s">
        <v>21</v>
      </c>
      <c r="B68" s="25" t="s">
        <v>59</v>
      </c>
      <c r="C68" s="26" t="n">
        <v>15</v>
      </c>
      <c r="D68" s="26" t="n">
        <v>16</v>
      </c>
      <c r="E68" s="20" t="n">
        <f aca="false">C68/D68*100</f>
        <v>93.75</v>
      </c>
      <c r="F68" s="3"/>
      <c r="G68" s="3"/>
    </row>
    <row r="69" s="41" customFormat="true" ht="17.35" hidden="false" customHeight="false" outlineLevel="0" collapsed="false">
      <c r="A69" s="27" t="s">
        <v>22</v>
      </c>
      <c r="B69" s="25" t="s">
        <v>59</v>
      </c>
      <c r="C69" s="26" t="n">
        <v>12</v>
      </c>
      <c r="D69" s="26" t="n">
        <v>9</v>
      </c>
      <c r="E69" s="20" t="n">
        <f aca="false">C69/D69*100</f>
        <v>133.333333333333</v>
      </c>
      <c r="F69" s="3"/>
      <c r="G69" s="3"/>
    </row>
    <row r="70" s="41" customFormat="true" ht="17.35" hidden="false" customHeight="false" outlineLevel="0" collapsed="false">
      <c r="A70" s="27" t="s">
        <v>23</v>
      </c>
      <c r="B70" s="25" t="s">
        <v>59</v>
      </c>
      <c r="C70" s="26" t="n">
        <v>0</v>
      </c>
      <c r="D70" s="26" t="n">
        <v>0</v>
      </c>
      <c r="E70" s="20"/>
      <c r="F70" s="3"/>
      <c r="G70" s="3"/>
    </row>
    <row r="71" s="41" customFormat="true" ht="17.35" hidden="false" customHeight="false" outlineLevel="0" collapsed="false">
      <c r="A71" s="31" t="s">
        <v>24</v>
      </c>
      <c r="B71" s="25" t="s">
        <v>59</v>
      </c>
      <c r="C71" s="26" t="n">
        <v>6</v>
      </c>
      <c r="D71" s="26" t="n">
        <v>7</v>
      </c>
      <c r="E71" s="20" t="n">
        <f aca="false">C71/D71*100</f>
        <v>85.7142857142857</v>
      </c>
      <c r="F71" s="3"/>
      <c r="G71" s="3"/>
    </row>
    <row r="72" customFormat="false" ht="33.55" hidden="false" customHeight="false" outlineLevel="0" collapsed="false">
      <c r="A72" s="31" t="s">
        <v>62</v>
      </c>
      <c r="B72" s="25" t="s">
        <v>30</v>
      </c>
      <c r="C72" s="26"/>
      <c r="D72" s="26"/>
      <c r="E72" s="20"/>
    </row>
    <row r="73" customFormat="false" ht="17.35" hidden="false" customHeight="false" outlineLevel="0" collapsed="false">
      <c r="A73" s="42" t="s">
        <v>63</v>
      </c>
      <c r="B73" s="25" t="s">
        <v>59</v>
      </c>
      <c r="C73" s="26" t="n">
        <f aca="false">SUM(C76:C87)</f>
        <v>229</v>
      </c>
      <c r="D73" s="26" t="n">
        <f aca="false">SUM(D76:D87)</f>
        <v>219</v>
      </c>
      <c r="E73" s="20" t="n">
        <f aca="false">C73/D73*100</f>
        <v>104.566210045662</v>
      </c>
    </row>
    <row r="74" customFormat="false" ht="17.35" hidden="false" customHeight="false" outlineLevel="0" collapsed="false">
      <c r="A74" s="31" t="s">
        <v>60</v>
      </c>
      <c r="B74" s="25"/>
      <c r="C74" s="30"/>
      <c r="D74" s="30"/>
      <c r="E74" s="20"/>
    </row>
    <row r="75" customFormat="false" ht="32.8" hidden="false" customHeight="false" outlineLevel="0" collapsed="false">
      <c r="A75" s="31" t="s">
        <v>61</v>
      </c>
      <c r="B75" s="25" t="s">
        <v>59</v>
      </c>
      <c r="C75" s="30" t="n">
        <f aca="false">C76+C77+C78</f>
        <v>18</v>
      </c>
      <c r="D75" s="30" t="n">
        <f aca="false">D76+D77+D78</f>
        <v>20</v>
      </c>
      <c r="E75" s="20" t="n">
        <f aca="false">C75/D75*100</f>
        <v>90</v>
      </c>
    </row>
    <row r="76" customFormat="false" ht="32.8" hidden="false" customHeight="false" outlineLevel="0" collapsed="false">
      <c r="A76" s="31" t="s">
        <v>12</v>
      </c>
      <c r="B76" s="25" t="s">
        <v>59</v>
      </c>
      <c r="C76" s="30" t="n">
        <v>3</v>
      </c>
      <c r="D76" s="30" t="n">
        <v>5</v>
      </c>
      <c r="E76" s="20" t="n">
        <f aca="false">C76/D76*100</f>
        <v>60</v>
      </c>
    </row>
    <row r="77" customFormat="false" ht="17.35" hidden="false" customHeight="false" outlineLevel="0" collapsed="false">
      <c r="A77" s="31" t="s">
        <v>14</v>
      </c>
      <c r="B77" s="25" t="s">
        <v>59</v>
      </c>
      <c r="C77" s="30" t="n">
        <v>13</v>
      </c>
      <c r="D77" s="30" t="n">
        <v>14</v>
      </c>
      <c r="E77" s="20" t="n">
        <f aca="false">C77/D77*100</f>
        <v>92.8571428571429</v>
      </c>
    </row>
    <row r="78" customFormat="false" ht="17.35" hidden="false" customHeight="false" outlineLevel="0" collapsed="false">
      <c r="A78" s="31" t="s">
        <v>15</v>
      </c>
      <c r="B78" s="25" t="s">
        <v>59</v>
      </c>
      <c r="C78" s="30" t="n">
        <v>2</v>
      </c>
      <c r="D78" s="30" t="n">
        <v>1</v>
      </c>
      <c r="E78" s="20" t="n">
        <f aca="false">C78/D78*100</f>
        <v>200</v>
      </c>
    </row>
    <row r="79" customFormat="false" ht="17.35" hidden="false" customHeight="false" outlineLevel="0" collapsed="false">
      <c r="A79" s="31" t="s">
        <v>16</v>
      </c>
      <c r="B79" s="25" t="s">
        <v>59</v>
      </c>
      <c r="C79" s="30" t="n">
        <v>0</v>
      </c>
      <c r="D79" s="30" t="n">
        <v>0</v>
      </c>
      <c r="E79" s="20"/>
    </row>
    <row r="80" customFormat="false" ht="17.35" hidden="false" customHeight="false" outlineLevel="0" collapsed="false">
      <c r="A80" s="31" t="s">
        <v>17</v>
      </c>
      <c r="B80" s="25" t="s">
        <v>59</v>
      </c>
      <c r="C80" s="30" t="n">
        <v>6</v>
      </c>
      <c r="D80" s="30" t="n">
        <v>7</v>
      </c>
      <c r="E80" s="20" t="n">
        <f aca="false">C80/D80*100</f>
        <v>85.7142857142857</v>
      </c>
    </row>
    <row r="81" customFormat="false" ht="33.55" hidden="false" customHeight="false" outlineLevel="0" collapsed="false">
      <c r="A81" s="31" t="s">
        <v>18</v>
      </c>
      <c r="B81" s="25" t="s">
        <v>59</v>
      </c>
      <c r="C81" s="30" t="n">
        <v>0</v>
      </c>
      <c r="D81" s="30" t="n">
        <v>0</v>
      </c>
      <c r="E81" s="20"/>
    </row>
    <row r="82" customFormat="false" ht="47.25" hidden="false" customHeight="true" outlineLevel="0" collapsed="false">
      <c r="A82" s="31" t="s">
        <v>19</v>
      </c>
      <c r="B82" s="25" t="s">
        <v>59</v>
      </c>
      <c r="C82" s="30" t="n">
        <v>0</v>
      </c>
      <c r="D82" s="30" t="n">
        <v>0</v>
      </c>
      <c r="E82" s="20"/>
    </row>
    <row r="83" customFormat="false" ht="17.35" hidden="false" customHeight="false" outlineLevel="0" collapsed="false">
      <c r="A83" s="31" t="s">
        <v>20</v>
      </c>
      <c r="B83" s="25" t="s">
        <v>59</v>
      </c>
      <c r="C83" s="30" t="n">
        <v>17</v>
      </c>
      <c r="D83" s="30" t="n">
        <v>23</v>
      </c>
      <c r="E83" s="20" t="n">
        <f aca="false">C83/D83*100</f>
        <v>73.9130434782609</v>
      </c>
    </row>
    <row r="84" customFormat="false" ht="33.55" hidden="false" customHeight="false" outlineLevel="0" collapsed="false">
      <c r="A84" s="31" t="s">
        <v>21</v>
      </c>
      <c r="B84" s="25" t="s">
        <v>59</v>
      </c>
      <c r="C84" s="30" t="n">
        <v>85</v>
      </c>
      <c r="D84" s="30" t="n">
        <v>83</v>
      </c>
      <c r="E84" s="20" t="n">
        <f aca="false">C84/D84*100</f>
        <v>102.409638554217</v>
      </c>
    </row>
    <row r="85" customFormat="false" ht="17.35" hidden="false" customHeight="false" outlineLevel="0" collapsed="false">
      <c r="A85" s="27" t="s">
        <v>22</v>
      </c>
      <c r="B85" s="25" t="s">
        <v>59</v>
      </c>
      <c r="C85" s="30" t="n">
        <v>55</v>
      </c>
      <c r="D85" s="30" t="n">
        <v>56</v>
      </c>
      <c r="E85" s="20" t="n">
        <f aca="false">C85/D85*100</f>
        <v>98.2142857142857</v>
      </c>
    </row>
    <row r="86" customFormat="false" ht="17.35" hidden="false" customHeight="false" outlineLevel="0" collapsed="false">
      <c r="A86" s="27" t="s">
        <v>23</v>
      </c>
      <c r="B86" s="25" t="s">
        <v>59</v>
      </c>
      <c r="C86" s="30" t="n">
        <v>8</v>
      </c>
      <c r="D86" s="30" t="n">
        <v>2</v>
      </c>
      <c r="E86" s="20" t="n">
        <f aca="false">C86/D86*100</f>
        <v>400</v>
      </c>
    </row>
    <row r="87" customFormat="false" ht="17.35" hidden="false" customHeight="false" outlineLevel="0" collapsed="false">
      <c r="A87" s="31" t="s">
        <v>24</v>
      </c>
      <c r="B87" s="25" t="s">
        <v>59</v>
      </c>
      <c r="C87" s="30" t="n">
        <v>40</v>
      </c>
      <c r="D87" s="30" t="n">
        <v>28</v>
      </c>
      <c r="E87" s="20" t="n">
        <f aca="false">C87/D87*100</f>
        <v>142.857142857143</v>
      </c>
    </row>
    <row r="88" customFormat="false" ht="33.55" hidden="false" customHeight="false" outlineLevel="0" collapsed="false">
      <c r="A88" s="28" t="s">
        <v>64</v>
      </c>
      <c r="B88" s="29" t="s">
        <v>9</v>
      </c>
      <c r="C88" s="30" t="s">
        <v>13</v>
      </c>
      <c r="D88" s="30" t="n">
        <v>1803836</v>
      </c>
      <c r="E88" s="20"/>
    </row>
    <row r="89" customFormat="false" ht="17.35" hidden="false" customHeight="false" outlineLevel="0" collapsed="false">
      <c r="A89" s="24" t="s">
        <v>65</v>
      </c>
      <c r="B89" s="29" t="s">
        <v>9</v>
      </c>
      <c r="C89" s="30" t="s">
        <v>13</v>
      </c>
      <c r="D89" s="30" t="n">
        <v>16542</v>
      </c>
      <c r="E89" s="20"/>
    </row>
    <row r="90" customFormat="false" ht="17.35" hidden="false" customHeight="true" outlineLevel="0" collapsed="false">
      <c r="A90" s="13" t="s">
        <v>66</v>
      </c>
      <c r="B90" s="13"/>
      <c r="C90" s="13"/>
      <c r="D90" s="13"/>
      <c r="E90" s="13" t="e">
        <f aca="false">C90/D90*100</f>
        <v>#DIV/0!</v>
      </c>
    </row>
    <row r="91" customFormat="false" ht="17.35" hidden="false" customHeight="false" outlineLevel="0" collapsed="false">
      <c r="A91" s="43" t="s">
        <v>67</v>
      </c>
      <c r="B91" s="22" t="s">
        <v>68</v>
      </c>
      <c r="C91" s="23" t="n">
        <v>12.172</v>
      </c>
      <c r="D91" s="23" t="n">
        <v>12.407</v>
      </c>
      <c r="E91" s="20" t="n">
        <f aca="false">C91/D91*100</f>
        <v>98.1059079551866</v>
      </c>
    </row>
    <row r="92" customFormat="false" ht="33.55" hidden="false" customHeight="false" outlineLevel="0" collapsed="false">
      <c r="A92" s="42" t="s">
        <v>69</v>
      </c>
      <c r="B92" s="25" t="s">
        <v>30</v>
      </c>
      <c r="C92" s="26" t="n">
        <v>0.85</v>
      </c>
      <c r="D92" s="26" t="n">
        <v>1.12</v>
      </c>
      <c r="E92" s="20" t="n">
        <f aca="false">C92/D92*100</f>
        <v>75.8928571428571</v>
      </c>
    </row>
    <row r="93" customFormat="false" ht="44.25" hidden="false" customHeight="true" outlineLevel="0" collapsed="false">
      <c r="A93" s="43" t="s">
        <v>70</v>
      </c>
      <c r="B93" s="22" t="s">
        <v>68</v>
      </c>
      <c r="C93" s="23" t="n">
        <v>6.81</v>
      </c>
      <c r="D93" s="23" t="n">
        <v>5.2</v>
      </c>
      <c r="E93" s="20" t="n">
        <f aca="false">C93/D93*100</f>
        <v>130.961538461538</v>
      </c>
    </row>
    <row r="94" customFormat="false" ht="17.35" hidden="false" customHeight="false" outlineLevel="0" collapsed="false">
      <c r="A94" s="42" t="s">
        <v>31</v>
      </c>
      <c r="B94" s="25"/>
      <c r="C94" s="26"/>
      <c r="D94" s="26"/>
      <c r="E94" s="20"/>
    </row>
    <row r="95" customFormat="false" ht="32.8" hidden="false" customHeight="false" outlineLevel="0" collapsed="false">
      <c r="A95" s="44" t="s">
        <v>61</v>
      </c>
      <c r="B95" s="25" t="s">
        <v>68</v>
      </c>
      <c r="C95" s="45" t="n">
        <f aca="false">C96+C97+C98</f>
        <v>2.891</v>
      </c>
      <c r="D95" s="26" t="n">
        <v>2.01</v>
      </c>
      <c r="E95" s="20" t="n">
        <f aca="false">C95/D95*100</f>
        <v>143.830845771144</v>
      </c>
    </row>
    <row r="96" customFormat="false" ht="32.8" hidden="false" customHeight="false" outlineLevel="0" collapsed="false">
      <c r="A96" s="24" t="s">
        <v>12</v>
      </c>
      <c r="B96" s="25" t="s">
        <v>68</v>
      </c>
      <c r="C96" s="46" t="n">
        <v>0.06</v>
      </c>
      <c r="D96" s="26" t="n">
        <v>0.01</v>
      </c>
      <c r="E96" s="20" t="n">
        <f aca="false">C96/D96*100</f>
        <v>600</v>
      </c>
    </row>
    <row r="97" customFormat="false" ht="17.35" hidden="false" customHeight="false" outlineLevel="0" collapsed="false">
      <c r="A97" s="47" t="s">
        <v>14</v>
      </c>
      <c r="B97" s="25" t="s">
        <v>68</v>
      </c>
      <c r="C97" s="46" t="n">
        <v>2.83</v>
      </c>
      <c r="D97" s="26" t="n">
        <v>2.01</v>
      </c>
      <c r="E97" s="20" t="n">
        <f aca="false">C97/D97*100</f>
        <v>140.796019900498</v>
      </c>
    </row>
    <row r="98" customFormat="false" ht="17.35" hidden="false" customHeight="false" outlineLevel="0" collapsed="false">
      <c r="A98" s="47" t="s">
        <v>15</v>
      </c>
      <c r="B98" s="25" t="s">
        <v>68</v>
      </c>
      <c r="C98" s="46" t="n">
        <v>0.001</v>
      </c>
      <c r="D98" s="26" t="n">
        <v>0.01</v>
      </c>
      <c r="E98" s="20" t="n">
        <f aca="false">C98/D98*100</f>
        <v>10</v>
      </c>
    </row>
    <row r="99" customFormat="false" ht="17.35" hidden="false" customHeight="false" outlineLevel="0" collapsed="false">
      <c r="A99" s="47" t="s">
        <v>16</v>
      </c>
      <c r="B99" s="25" t="s">
        <v>68</v>
      </c>
      <c r="C99" s="46" t="n">
        <v>0.365</v>
      </c>
      <c r="D99" s="26" t="n">
        <v>0.3</v>
      </c>
      <c r="E99" s="20" t="n">
        <f aca="false">C99/D99*100</f>
        <v>121.666666666667</v>
      </c>
    </row>
    <row r="100" customFormat="false" ht="17.35" hidden="false" customHeight="false" outlineLevel="0" collapsed="false">
      <c r="A100" s="47" t="s">
        <v>17</v>
      </c>
      <c r="B100" s="25" t="s">
        <v>68</v>
      </c>
      <c r="C100" s="46" t="n">
        <v>0.582</v>
      </c>
      <c r="D100" s="26" t="n">
        <v>0.59</v>
      </c>
      <c r="E100" s="20" t="n">
        <f aca="false">C100/D100*100</f>
        <v>98.6440677966102</v>
      </c>
    </row>
    <row r="101" customFormat="false" ht="33.55" hidden="false" customHeight="false" outlineLevel="0" collapsed="false">
      <c r="A101" s="24" t="s">
        <v>18</v>
      </c>
      <c r="B101" s="25" t="s">
        <v>68</v>
      </c>
      <c r="C101" s="48" t="n">
        <v>0.193</v>
      </c>
      <c r="D101" s="26" t="n">
        <v>0.14</v>
      </c>
      <c r="E101" s="20" t="n">
        <f aca="false">C101/D101*100</f>
        <v>137.857142857143</v>
      </c>
    </row>
    <row r="102" customFormat="false" ht="17.35" hidden="false" customHeight="false" outlineLevel="0" collapsed="false">
      <c r="A102" s="47" t="s">
        <v>19</v>
      </c>
      <c r="B102" s="25" t="s">
        <v>68</v>
      </c>
      <c r="C102" s="46" t="n">
        <v>0.008</v>
      </c>
      <c r="D102" s="26" t="s">
        <v>13</v>
      </c>
      <c r="E102" s="20"/>
    </row>
    <row r="103" customFormat="false" ht="17.35" hidden="false" customHeight="false" outlineLevel="0" collapsed="false">
      <c r="A103" s="47" t="s">
        <v>20</v>
      </c>
      <c r="B103" s="25" t="s">
        <v>68</v>
      </c>
      <c r="C103" s="46" t="n">
        <v>0.104</v>
      </c>
      <c r="D103" s="26" t="n">
        <v>0.1</v>
      </c>
      <c r="E103" s="20" t="n">
        <f aca="false">C103/D103*100</f>
        <v>104</v>
      </c>
    </row>
    <row r="104" customFormat="false" ht="33.55" hidden="false" customHeight="false" outlineLevel="0" collapsed="false">
      <c r="A104" s="24" t="s">
        <v>21</v>
      </c>
      <c r="B104" s="25" t="s">
        <v>68</v>
      </c>
      <c r="C104" s="46" t="n">
        <v>0.181</v>
      </c>
      <c r="D104" s="26" t="n">
        <v>0.16</v>
      </c>
      <c r="E104" s="20" t="n">
        <f aca="false">C104/D104*100</f>
        <v>113.125</v>
      </c>
    </row>
    <row r="105" customFormat="false" ht="17.35" hidden="false" customHeight="false" outlineLevel="0" collapsed="false">
      <c r="A105" s="27" t="s">
        <v>22</v>
      </c>
      <c r="B105" s="25" t="s">
        <v>68</v>
      </c>
      <c r="C105" s="48" t="n">
        <v>0.138</v>
      </c>
      <c r="D105" s="26" t="n">
        <v>0.47</v>
      </c>
      <c r="E105" s="20" t="n">
        <f aca="false">C105/D105*100</f>
        <v>29.3617021276596</v>
      </c>
    </row>
    <row r="106" customFormat="false" ht="17.35" hidden="false" customHeight="false" outlineLevel="0" collapsed="false">
      <c r="A106" s="27" t="s">
        <v>23</v>
      </c>
      <c r="B106" s="25" t="s">
        <v>68</v>
      </c>
      <c r="C106" s="46" t="n">
        <v>0.004</v>
      </c>
      <c r="D106" s="26" t="s">
        <v>13</v>
      </c>
      <c r="E106" s="20"/>
    </row>
    <row r="107" customFormat="false" ht="33.55" hidden="false" customHeight="false" outlineLevel="0" collapsed="false">
      <c r="A107" s="24" t="s">
        <v>71</v>
      </c>
      <c r="B107" s="25" t="s">
        <v>68</v>
      </c>
      <c r="C107" s="49" t="n">
        <v>0.204</v>
      </c>
      <c r="D107" s="26" t="n">
        <v>0.18</v>
      </c>
      <c r="E107" s="20" t="n">
        <f aca="false">C107/D107*100</f>
        <v>113.333333333333</v>
      </c>
    </row>
    <row r="108" customFormat="false" ht="17.35" hidden="false" customHeight="false" outlineLevel="0" collapsed="false">
      <c r="A108" s="47" t="s">
        <v>72</v>
      </c>
      <c r="B108" s="25" t="s">
        <v>68</v>
      </c>
      <c r="C108" s="48" t="n">
        <v>0.597</v>
      </c>
      <c r="D108" s="26" t="n">
        <v>0.59</v>
      </c>
      <c r="E108" s="20" t="n">
        <f aca="false">C108/D108*100</f>
        <v>101.186440677966</v>
      </c>
    </row>
    <row r="109" customFormat="false" ht="17.35" hidden="false" customHeight="false" outlineLevel="0" collapsed="false">
      <c r="A109" s="47" t="s">
        <v>73</v>
      </c>
      <c r="B109" s="25" t="s">
        <v>68</v>
      </c>
      <c r="C109" s="46" t="n">
        <v>0.063</v>
      </c>
      <c r="D109" s="26" t="n">
        <v>0.04</v>
      </c>
      <c r="E109" s="20" t="n">
        <f aca="false">C109/D109*100</f>
        <v>157.5</v>
      </c>
    </row>
    <row r="110" customFormat="false" ht="17.35" hidden="false" customHeight="false" outlineLevel="0" collapsed="false">
      <c r="A110" s="47" t="s">
        <v>24</v>
      </c>
      <c r="B110" s="25" t="s">
        <v>68</v>
      </c>
      <c r="C110" s="46" t="s">
        <v>13</v>
      </c>
      <c r="D110" s="26" t="s">
        <v>13</v>
      </c>
      <c r="E110" s="20"/>
    </row>
    <row r="111" customFormat="false" ht="54.75" hidden="false" customHeight="true" outlineLevel="0" collapsed="false">
      <c r="A111" s="50" t="s">
        <v>74</v>
      </c>
      <c r="B111" s="25" t="s">
        <v>68</v>
      </c>
      <c r="C111" s="26" t="n">
        <v>0.125</v>
      </c>
      <c r="D111" s="26" t="n">
        <v>0.09</v>
      </c>
      <c r="E111" s="20" t="n">
        <f aca="false">C111/D111*100</f>
        <v>138.888888888889</v>
      </c>
    </row>
    <row r="112" customFormat="false" ht="17.35" hidden="false" customHeight="false" outlineLevel="0" collapsed="false">
      <c r="A112" s="51" t="s">
        <v>75</v>
      </c>
      <c r="B112" s="25"/>
      <c r="C112" s="26"/>
      <c r="D112" s="26"/>
      <c r="E112" s="20"/>
    </row>
    <row r="113" customFormat="false" ht="33.55" hidden="false" customHeight="false" outlineLevel="0" collapsed="false">
      <c r="A113" s="52" t="s">
        <v>76</v>
      </c>
      <c r="B113" s="25" t="s">
        <v>68</v>
      </c>
      <c r="C113" s="26" t="n">
        <f aca="false">C114+C115</f>
        <v>0.05</v>
      </c>
      <c r="D113" s="26" t="n">
        <f aca="false">D114+D115</f>
        <v>0.053</v>
      </c>
      <c r="E113" s="20" t="n">
        <f aca="false">C113/D113*100</f>
        <v>94.3396226415095</v>
      </c>
    </row>
    <row r="114" customFormat="false" ht="17.35" hidden="false" customHeight="false" outlineLevel="0" collapsed="false">
      <c r="A114" s="53" t="s">
        <v>77</v>
      </c>
      <c r="B114" s="25" t="s">
        <v>68</v>
      </c>
      <c r="C114" s="26" t="n">
        <v>0.012</v>
      </c>
      <c r="D114" s="26" t="n">
        <v>0.013</v>
      </c>
      <c r="E114" s="20" t="n">
        <f aca="false">C114/D114*100</f>
        <v>92.3076923076923</v>
      </c>
    </row>
    <row r="115" customFormat="false" ht="17.35" hidden="false" customHeight="false" outlineLevel="0" collapsed="false">
      <c r="A115" s="53" t="s">
        <v>78</v>
      </c>
      <c r="B115" s="25" t="s">
        <v>68</v>
      </c>
      <c r="C115" s="26" t="n">
        <v>0.038</v>
      </c>
      <c r="D115" s="26" t="n">
        <v>0.04</v>
      </c>
      <c r="E115" s="20" t="n">
        <f aca="false">C115/D115*100</f>
        <v>95</v>
      </c>
    </row>
    <row r="116" customFormat="false" ht="17.35" hidden="true" customHeight="false" outlineLevel="0" collapsed="false">
      <c r="A116" s="54"/>
      <c r="B116" s="25"/>
      <c r="C116" s="26"/>
      <c r="D116" s="26"/>
      <c r="E116" s="20"/>
    </row>
    <row r="117" customFormat="false" ht="33.55" hidden="false" customHeight="false" outlineLevel="0" collapsed="false">
      <c r="A117" s="42" t="s">
        <v>79</v>
      </c>
      <c r="B117" s="25" t="s">
        <v>80</v>
      </c>
      <c r="C117" s="26" t="n">
        <v>129378.3</v>
      </c>
      <c r="D117" s="26" t="n">
        <v>112721.3</v>
      </c>
      <c r="E117" s="20" t="n">
        <f aca="false">C117/D117*100</f>
        <v>114.777153918558</v>
      </c>
    </row>
    <row r="118" customFormat="false" ht="17.35" hidden="false" customHeight="false" outlineLevel="0" collapsed="false">
      <c r="A118" s="42" t="s">
        <v>31</v>
      </c>
      <c r="B118" s="25"/>
      <c r="C118" s="26"/>
      <c r="D118" s="26"/>
      <c r="E118" s="20"/>
    </row>
    <row r="119" customFormat="false" ht="32.8" hidden="false" customHeight="false" outlineLevel="0" collapsed="false">
      <c r="A119" s="44" t="s">
        <v>61</v>
      </c>
      <c r="B119" s="25" t="s">
        <v>80</v>
      </c>
      <c r="C119" s="26" t="n">
        <v>159655</v>
      </c>
      <c r="D119" s="26" t="n">
        <v>137272</v>
      </c>
      <c r="E119" s="20" t="n">
        <f aca="false">C119/D119*100</f>
        <v>116.305583075937</v>
      </c>
    </row>
    <row r="120" customFormat="false" ht="32.8" hidden="false" customHeight="false" outlineLevel="0" collapsed="false">
      <c r="A120" s="24" t="s">
        <v>12</v>
      </c>
      <c r="B120" s="25" t="s">
        <v>80</v>
      </c>
      <c r="C120" s="26"/>
      <c r="D120" s="26" t="s">
        <v>13</v>
      </c>
      <c r="E120" s="20"/>
    </row>
    <row r="121" customFormat="false" ht="17.35" hidden="false" customHeight="false" outlineLevel="0" collapsed="false">
      <c r="A121" s="47" t="s">
        <v>14</v>
      </c>
      <c r="B121" s="25" t="s">
        <v>80</v>
      </c>
      <c r="C121" s="26" t="n">
        <v>159655</v>
      </c>
      <c r="D121" s="26" t="n">
        <v>134272</v>
      </c>
      <c r="E121" s="20" t="n">
        <f aca="false">C121/D121*100</f>
        <v>118.904164680648</v>
      </c>
    </row>
    <row r="122" customFormat="false" ht="17.35" hidden="false" customHeight="false" outlineLevel="0" collapsed="false">
      <c r="A122" s="47" t="s">
        <v>15</v>
      </c>
      <c r="B122" s="25" t="s">
        <v>80</v>
      </c>
      <c r="C122" s="26"/>
      <c r="D122" s="26" t="s">
        <v>13</v>
      </c>
      <c r="E122" s="20"/>
    </row>
    <row r="123" customFormat="false" ht="17.35" hidden="false" customHeight="false" outlineLevel="0" collapsed="false">
      <c r="A123" s="47" t="s">
        <v>16</v>
      </c>
      <c r="B123" s="25" t="s">
        <v>80</v>
      </c>
      <c r="C123" s="26" t="s">
        <v>13</v>
      </c>
      <c r="D123" s="26" t="s">
        <v>13</v>
      </c>
      <c r="E123" s="20"/>
    </row>
    <row r="124" customFormat="false" ht="17.35" hidden="false" customHeight="false" outlineLevel="0" collapsed="false">
      <c r="A124" s="47" t="s">
        <v>17</v>
      </c>
      <c r="B124" s="25" t="s">
        <v>80</v>
      </c>
      <c r="C124" s="26" t="s">
        <v>13</v>
      </c>
      <c r="D124" s="26" t="s">
        <v>13</v>
      </c>
      <c r="E124" s="20"/>
    </row>
    <row r="125" customFormat="false" ht="33.55" hidden="false" customHeight="false" outlineLevel="0" collapsed="false">
      <c r="A125" s="55" t="s">
        <v>18</v>
      </c>
      <c r="B125" s="25" t="s">
        <v>80</v>
      </c>
      <c r="C125" s="26" t="n">
        <v>98719.1</v>
      </c>
      <c r="D125" s="26" t="n">
        <v>75376</v>
      </c>
      <c r="E125" s="20" t="n">
        <f aca="false">C125/D125*100</f>
        <v>130.968876034812</v>
      </c>
    </row>
    <row r="126" customFormat="false" ht="17.35" hidden="false" customHeight="false" outlineLevel="0" collapsed="false">
      <c r="A126" s="47" t="s">
        <v>19</v>
      </c>
      <c r="B126" s="25" t="s">
        <v>80</v>
      </c>
      <c r="C126" s="26" t="s">
        <v>13</v>
      </c>
      <c r="D126" s="26" t="s">
        <v>13</v>
      </c>
      <c r="E126" s="20"/>
    </row>
    <row r="127" customFormat="false" ht="17.35" hidden="false" customHeight="false" outlineLevel="0" collapsed="false">
      <c r="A127" s="24" t="s">
        <v>20</v>
      </c>
      <c r="B127" s="25" t="s">
        <v>80</v>
      </c>
      <c r="C127" s="26" t="s">
        <v>13</v>
      </c>
      <c r="D127" s="26" t="s">
        <v>13</v>
      </c>
      <c r="E127" s="20"/>
    </row>
    <row r="128" customFormat="false" ht="33.55" hidden="false" customHeight="false" outlineLevel="0" collapsed="false">
      <c r="A128" s="44" t="s">
        <v>21</v>
      </c>
      <c r="B128" s="25" t="s">
        <v>80</v>
      </c>
      <c r="C128" s="26" t="s">
        <v>13</v>
      </c>
      <c r="D128" s="26" t="s">
        <v>13</v>
      </c>
      <c r="E128" s="20"/>
    </row>
    <row r="129" customFormat="false" ht="17.35" hidden="false" customHeight="false" outlineLevel="0" collapsed="false">
      <c r="A129" s="27" t="s">
        <v>22</v>
      </c>
      <c r="B129" s="25" t="s">
        <v>80</v>
      </c>
      <c r="C129" s="26" t="n">
        <v>125878</v>
      </c>
      <c r="D129" s="26" t="n">
        <v>114060.9</v>
      </c>
      <c r="E129" s="20" t="n">
        <f aca="false">C129/D129*100</f>
        <v>110.360342588915</v>
      </c>
    </row>
    <row r="130" customFormat="false" ht="17.35" hidden="false" customHeight="false" outlineLevel="0" collapsed="false">
      <c r="A130" s="27" t="s">
        <v>23</v>
      </c>
      <c r="B130" s="25" t="s">
        <v>80</v>
      </c>
      <c r="C130" s="26"/>
      <c r="D130" s="26" t="s">
        <v>13</v>
      </c>
      <c r="E130" s="20"/>
    </row>
    <row r="131" customFormat="false" ht="32.8" hidden="false" customHeight="false" outlineLevel="0" collapsed="false">
      <c r="A131" s="44" t="s">
        <v>71</v>
      </c>
      <c r="B131" s="25" t="s">
        <v>80</v>
      </c>
      <c r="C131" s="26" t="n">
        <v>81453.2</v>
      </c>
      <c r="D131" s="26" t="n">
        <v>80240.4</v>
      </c>
      <c r="E131" s="20" t="n">
        <f aca="false">C131/D131*100</f>
        <v>101.511458068504</v>
      </c>
    </row>
    <row r="132" customFormat="false" ht="17.35" hidden="false" customHeight="false" outlineLevel="0" collapsed="false">
      <c r="A132" s="44" t="s">
        <v>72</v>
      </c>
      <c r="B132" s="25" t="s">
        <v>80</v>
      </c>
      <c r="C132" s="26" t="n">
        <v>75334.2</v>
      </c>
      <c r="D132" s="26" t="n">
        <v>69922.9</v>
      </c>
      <c r="E132" s="20" t="n">
        <f aca="false">C132/D132*100</f>
        <v>107.738952474797</v>
      </c>
    </row>
    <row r="133" customFormat="false" ht="17.35" hidden="false" customHeight="false" outlineLevel="0" collapsed="false">
      <c r="A133" s="47" t="s">
        <v>73</v>
      </c>
      <c r="B133" s="25" t="s">
        <v>80</v>
      </c>
      <c r="C133" s="26"/>
      <c r="D133" s="26"/>
      <c r="E133" s="20"/>
    </row>
    <row r="134" customFormat="false" ht="17.35" hidden="false" customHeight="false" outlineLevel="0" collapsed="false">
      <c r="A134" s="47" t="s">
        <v>24</v>
      </c>
      <c r="B134" s="25" t="s">
        <v>80</v>
      </c>
      <c r="C134" s="26"/>
      <c r="D134" s="26" t="s">
        <v>13</v>
      </c>
      <c r="E134" s="20"/>
    </row>
    <row r="135" customFormat="false" ht="58.5" hidden="false" customHeight="true" outlineLevel="0" collapsed="false">
      <c r="A135" s="50" t="s">
        <v>81</v>
      </c>
      <c r="B135" s="25" t="s">
        <v>80</v>
      </c>
      <c r="C135" s="26" t="n">
        <v>70328.1</v>
      </c>
      <c r="D135" s="26" t="n">
        <v>64528.25</v>
      </c>
      <c r="E135" s="20" t="n">
        <f aca="false">C135/D135*100</f>
        <v>108.988078864683</v>
      </c>
    </row>
    <row r="136" customFormat="false" ht="17.35" hidden="false" customHeight="false" outlineLevel="0" collapsed="false">
      <c r="A136" s="51" t="s">
        <v>82</v>
      </c>
      <c r="B136" s="25"/>
      <c r="C136" s="26"/>
      <c r="D136" s="26"/>
      <c r="E136" s="20"/>
    </row>
    <row r="137" customFormat="false" ht="33.55" hidden="false" customHeight="false" outlineLevel="0" collapsed="false">
      <c r="A137" s="52" t="s">
        <v>76</v>
      </c>
      <c r="B137" s="25" t="s">
        <v>80</v>
      </c>
      <c r="C137" s="26" t="n">
        <f aca="false">(C138+C139)/2</f>
        <v>64348.73</v>
      </c>
      <c r="D137" s="26" t="n">
        <f aca="false">(D138+D139)/2</f>
        <v>54198.79</v>
      </c>
      <c r="E137" s="20" t="n">
        <f aca="false">C137/D137*100</f>
        <v>118.72724464882</v>
      </c>
    </row>
    <row r="138" customFormat="false" ht="17.35" hidden="false" customHeight="false" outlineLevel="0" collapsed="false">
      <c r="A138" s="53" t="s">
        <v>77</v>
      </c>
      <c r="B138" s="25" t="s">
        <v>80</v>
      </c>
      <c r="C138" s="26" t="n">
        <v>51453.46</v>
      </c>
      <c r="D138" s="26" t="n">
        <v>41612.58</v>
      </c>
      <c r="E138" s="20" t="n">
        <f aca="false">C138/D138*100</f>
        <v>123.648810047346</v>
      </c>
    </row>
    <row r="139" customFormat="false" ht="17.35" hidden="false" customHeight="false" outlineLevel="0" collapsed="false">
      <c r="A139" s="56" t="s">
        <v>83</v>
      </c>
      <c r="B139" s="25" t="s">
        <v>80</v>
      </c>
      <c r="C139" s="26" t="n">
        <v>77244</v>
      </c>
      <c r="D139" s="26" t="n">
        <v>66785</v>
      </c>
      <c r="E139" s="20" t="n">
        <f aca="false">C139/D139*100</f>
        <v>115.6607022535</v>
      </c>
    </row>
    <row r="140" customFormat="false" ht="42.75" hidden="false" customHeight="true" outlineLevel="0" collapsed="false">
      <c r="A140" s="57" t="s">
        <v>84</v>
      </c>
      <c r="B140" s="25" t="s">
        <v>9</v>
      </c>
      <c r="C140" s="26" t="n">
        <v>6339.8</v>
      </c>
      <c r="D140" s="26" t="n">
        <v>5575.7</v>
      </c>
      <c r="E140" s="20" t="n">
        <f aca="false">C140/D140*100</f>
        <v>113.704108901125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D1:E2"/>
    <mergeCell ref="A4:E4"/>
    <mergeCell ref="A5:A7"/>
    <mergeCell ref="B5:B7"/>
    <mergeCell ref="C5:C7"/>
    <mergeCell ref="D5:D7"/>
    <mergeCell ref="E5:E7"/>
    <mergeCell ref="A8:E8"/>
    <mergeCell ref="A26:E26"/>
    <mergeCell ref="A90:E90"/>
  </mergeCells>
  <printOptions headings="false" gridLines="false" gridLinesSet="true" horizontalCentered="true" verticalCentered="false"/>
  <pageMargins left="0.39375" right="0.39375" top="0.196527777777778" bottom="0.196527777777778" header="0.511811023622047" footer="0.511811023622047"/>
  <pageSetup paperSize="9" scale="6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6" man="true" max="16383" min="0"/>
    <brk id="9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7"/>
  <sheetViews>
    <sheetView showFormulas="false" showGridLines="true" showRowColHeaders="true" showZeros="true" rightToLeft="false" tabSelected="false" showOutlineSymbols="true" defaultGridColor="true" view="pageBreakPreview" topLeftCell="A118" colorId="64" zoomScale="80" zoomScaleNormal="75" zoomScalePageLayoutView="80" workbookViewId="0">
      <selection pane="topLeft" activeCell="A127" activeCellId="0" sqref="A127"/>
    </sheetView>
  </sheetViews>
  <sheetFormatPr defaultColWidth="9.1484375" defaultRowHeight="18.75" zeroHeight="false" outlineLevelRow="0" outlineLevelCol="0"/>
  <cols>
    <col collapsed="false" customWidth="true" hidden="false" outlineLevel="0" max="1" min="1" style="58" width="34.57"/>
    <col collapsed="false" customWidth="true" hidden="false" outlineLevel="0" max="2" min="2" style="58" width="20.14"/>
    <col collapsed="false" customWidth="true" hidden="false" outlineLevel="0" max="3" min="3" style="58" width="14.86"/>
    <col collapsed="false" customWidth="true" hidden="false" outlineLevel="0" max="4" min="4" style="58" width="21.84"/>
    <col collapsed="false" customWidth="true" hidden="false" outlineLevel="0" max="5" min="5" style="58" width="14.86"/>
    <col collapsed="false" customWidth="true" hidden="false" outlineLevel="0" max="6" min="6" style="58" width="21.84"/>
    <col collapsed="false" customWidth="true" hidden="false" outlineLevel="0" max="7" min="7" style="58" width="14.86"/>
    <col collapsed="false" customWidth="true" hidden="false" outlineLevel="0" max="8" min="8" style="58" width="21.84"/>
    <col collapsed="false" customWidth="true" hidden="false" outlineLevel="0" max="9" min="9" style="58" width="14.86"/>
    <col collapsed="false" customWidth="true" hidden="false" outlineLevel="0" max="10" min="10" style="58" width="21.84"/>
    <col collapsed="false" customWidth="true" hidden="false" outlineLevel="0" max="11" min="11" style="58" width="14.86"/>
    <col collapsed="false" customWidth="true" hidden="false" outlineLevel="0" max="12" min="12" style="58" width="21.84"/>
    <col collapsed="false" customWidth="false" hidden="false" outlineLevel="0" max="16384" min="13" style="58" width="9.14"/>
  </cols>
  <sheetData>
    <row r="1" customFormat="false" ht="33.75" hidden="false" customHeight="true" outlineLevel="0" collapsed="false">
      <c r="K1" s="59" t="s">
        <v>85</v>
      </c>
      <c r="L1" s="59"/>
    </row>
    <row r="2" customFormat="false" ht="34.5" hidden="false" customHeight="true" outlineLevel="0" collapsed="false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customFormat="false" ht="34.5" hidden="false" customHeight="true" outlineLevel="0" collapsed="false">
      <c r="A3" s="60" t="s">
        <v>87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5" customFormat="false" ht="18.75" hidden="false" customHeight="true" outlineLevel="0" collapsed="false">
      <c r="A5" s="61"/>
      <c r="B5" s="62" t="s">
        <v>88</v>
      </c>
      <c r="C5" s="63" t="s">
        <v>89</v>
      </c>
      <c r="D5" s="63"/>
      <c r="E5" s="63"/>
      <c r="F5" s="63"/>
      <c r="G5" s="64" t="s">
        <v>90</v>
      </c>
      <c r="H5" s="64"/>
      <c r="I5" s="64"/>
      <c r="J5" s="64"/>
      <c r="K5" s="64"/>
      <c r="L5" s="64"/>
      <c r="M5" s="65"/>
      <c r="N5" s="65"/>
    </row>
    <row r="6" customFormat="false" ht="76.5" hidden="false" customHeight="true" outlineLevel="0" collapsed="false">
      <c r="A6" s="66"/>
      <c r="B6" s="62"/>
      <c r="C6" s="67" t="s">
        <v>91</v>
      </c>
      <c r="D6" s="67"/>
      <c r="E6" s="67" t="s">
        <v>92</v>
      </c>
      <c r="F6" s="67"/>
      <c r="G6" s="67" t="s">
        <v>93</v>
      </c>
      <c r="H6" s="67"/>
      <c r="I6" s="67" t="s">
        <v>94</v>
      </c>
      <c r="J6" s="67"/>
      <c r="K6" s="67" t="s">
        <v>95</v>
      </c>
      <c r="L6" s="67"/>
      <c r="M6" s="65"/>
    </row>
    <row r="7" customFormat="false" ht="117" hidden="false" customHeight="true" outlineLevel="0" collapsed="false">
      <c r="A7" s="66"/>
      <c r="B7" s="62"/>
      <c r="C7" s="68" t="s">
        <v>96</v>
      </c>
      <c r="D7" s="68" t="s">
        <v>97</v>
      </c>
      <c r="E7" s="69" t="s">
        <v>96</v>
      </c>
      <c r="F7" s="68" t="s">
        <v>98</v>
      </c>
      <c r="G7" s="69" t="s">
        <v>96</v>
      </c>
      <c r="H7" s="69" t="s">
        <v>97</v>
      </c>
      <c r="I7" s="69" t="s">
        <v>96</v>
      </c>
      <c r="J7" s="69" t="s">
        <v>97</v>
      </c>
      <c r="K7" s="69" t="s">
        <v>96</v>
      </c>
      <c r="L7" s="69" t="s">
        <v>97</v>
      </c>
      <c r="M7" s="65"/>
      <c r="N7" s="65"/>
    </row>
    <row r="8" customFormat="false" ht="105.75" hidden="false" customHeight="true" outlineLevel="0" collapsed="false">
      <c r="A8" s="70" t="s">
        <v>99</v>
      </c>
      <c r="B8" s="71"/>
      <c r="C8" s="72"/>
      <c r="D8" s="72"/>
      <c r="E8" s="72"/>
      <c r="F8" s="72"/>
      <c r="G8" s="72"/>
      <c r="H8" s="72"/>
      <c r="I8" s="72"/>
      <c r="J8" s="72"/>
      <c r="K8" s="73"/>
      <c r="L8" s="73"/>
      <c r="M8" s="65"/>
      <c r="N8" s="65"/>
    </row>
    <row r="9" customFormat="false" ht="99.75" hidden="false" customHeight="true" outlineLevel="0" collapsed="false">
      <c r="A9" s="74" t="s">
        <v>100</v>
      </c>
      <c r="B9" s="75"/>
      <c r="C9" s="76"/>
      <c r="D9" s="76"/>
      <c r="E9" s="77"/>
      <c r="F9" s="76"/>
      <c r="G9" s="77"/>
      <c r="H9" s="77"/>
      <c r="I9" s="77"/>
      <c r="J9" s="77"/>
      <c r="K9" s="78"/>
      <c r="L9" s="78"/>
      <c r="M9" s="65"/>
      <c r="N9" s="65"/>
    </row>
    <row r="10" customFormat="false" ht="18.75" hidden="false" customHeight="false" outlineLevel="0" collapsed="false">
      <c r="A10" s="79" t="s">
        <v>101</v>
      </c>
      <c r="B10" s="80"/>
      <c r="C10" s="76"/>
      <c r="D10" s="76"/>
      <c r="E10" s="77"/>
      <c r="F10" s="76"/>
      <c r="G10" s="77"/>
      <c r="H10" s="77"/>
      <c r="I10" s="77"/>
      <c r="J10" s="77"/>
      <c r="K10" s="78"/>
      <c r="L10" s="78"/>
      <c r="M10" s="65"/>
      <c r="N10" s="65"/>
    </row>
    <row r="11" customFormat="false" ht="18.75" hidden="false" customHeight="false" outlineLevel="0" collapsed="false">
      <c r="A11" s="79"/>
      <c r="B11" s="80"/>
      <c r="C11" s="76"/>
      <c r="D11" s="76"/>
      <c r="E11" s="77"/>
      <c r="F11" s="76"/>
      <c r="G11" s="77"/>
      <c r="H11" s="77"/>
      <c r="I11" s="77"/>
      <c r="J11" s="77"/>
      <c r="K11" s="78"/>
      <c r="L11" s="78"/>
      <c r="M11" s="65"/>
      <c r="N11" s="65"/>
    </row>
    <row r="12" customFormat="false" ht="18.75" hidden="false" customHeight="false" outlineLevel="0" collapsed="false">
      <c r="A12" s="79"/>
      <c r="B12" s="80"/>
      <c r="C12" s="76"/>
      <c r="D12" s="76"/>
      <c r="E12" s="77"/>
      <c r="F12" s="76"/>
      <c r="G12" s="77"/>
      <c r="H12" s="77"/>
      <c r="I12" s="77"/>
      <c r="J12" s="77"/>
      <c r="K12" s="78"/>
      <c r="L12" s="78"/>
      <c r="M12" s="65"/>
      <c r="N12" s="65"/>
    </row>
    <row r="13" customFormat="false" ht="37.5" hidden="false" customHeight="true" outlineLevel="0" collapsed="false">
      <c r="A13" s="74" t="s">
        <v>102</v>
      </c>
      <c r="B13" s="75"/>
      <c r="C13" s="76"/>
      <c r="D13" s="76"/>
      <c r="E13" s="77"/>
      <c r="F13" s="76"/>
      <c r="G13" s="77"/>
      <c r="H13" s="77"/>
      <c r="I13" s="77"/>
      <c r="J13" s="77"/>
      <c r="K13" s="78"/>
      <c r="L13" s="78"/>
      <c r="M13" s="65"/>
      <c r="N13" s="65"/>
    </row>
    <row r="14" customFormat="false" ht="15.75" hidden="false" customHeight="true" outlineLevel="0" collapsed="false">
      <c r="A14" s="79" t="s">
        <v>101</v>
      </c>
      <c r="B14" s="80"/>
      <c r="C14" s="76"/>
      <c r="D14" s="76"/>
      <c r="E14" s="77"/>
      <c r="F14" s="76"/>
      <c r="G14" s="77"/>
      <c r="H14" s="77"/>
      <c r="I14" s="77"/>
      <c r="J14" s="77"/>
      <c r="K14" s="78"/>
      <c r="L14" s="78"/>
      <c r="M14" s="65"/>
      <c r="N14" s="65"/>
    </row>
    <row r="15" customFormat="false" ht="11.25" hidden="false" customHeight="true" outlineLevel="0" collapsed="false">
      <c r="A15" s="81"/>
      <c r="B15" s="82"/>
      <c r="C15" s="76"/>
      <c r="D15" s="76"/>
      <c r="E15" s="77"/>
      <c r="F15" s="76"/>
      <c r="G15" s="77"/>
      <c r="H15" s="77"/>
      <c r="I15" s="77"/>
      <c r="J15" s="77"/>
      <c r="K15" s="78"/>
      <c r="L15" s="78"/>
      <c r="M15" s="65"/>
      <c r="N15" s="65"/>
    </row>
    <row r="16" customFormat="false" ht="15.75" hidden="false" customHeight="true" outlineLevel="0" collapsed="false">
      <c r="A16" s="79"/>
      <c r="B16" s="80"/>
      <c r="C16" s="76"/>
      <c r="D16" s="76"/>
      <c r="E16" s="77"/>
      <c r="F16" s="76"/>
      <c r="G16" s="77"/>
      <c r="H16" s="77"/>
      <c r="I16" s="77"/>
      <c r="J16" s="77"/>
      <c r="K16" s="78"/>
      <c r="L16" s="78"/>
      <c r="M16" s="65"/>
      <c r="N16" s="65"/>
    </row>
    <row r="17" customFormat="false" ht="39" hidden="false" customHeight="false" outlineLevel="0" collapsed="false">
      <c r="A17" s="74" t="s">
        <v>103</v>
      </c>
      <c r="B17" s="80"/>
      <c r="C17" s="76"/>
      <c r="D17" s="76"/>
      <c r="E17" s="77"/>
      <c r="F17" s="76"/>
      <c r="G17" s="77"/>
      <c r="H17" s="77"/>
      <c r="I17" s="77"/>
      <c r="J17" s="77"/>
      <c r="K17" s="78"/>
      <c r="L17" s="78"/>
      <c r="M17" s="65"/>
      <c r="N17" s="65"/>
    </row>
    <row r="18" customFormat="false" ht="18.75" hidden="false" customHeight="false" outlineLevel="0" collapsed="false">
      <c r="A18" s="79" t="s">
        <v>101</v>
      </c>
      <c r="B18" s="80"/>
      <c r="C18" s="76"/>
      <c r="D18" s="76"/>
      <c r="E18" s="77"/>
      <c r="F18" s="76"/>
      <c r="G18" s="77"/>
      <c r="H18" s="77"/>
      <c r="I18" s="77"/>
      <c r="J18" s="77"/>
      <c r="K18" s="78"/>
      <c r="L18" s="78"/>
      <c r="M18" s="65"/>
      <c r="N18" s="65"/>
    </row>
    <row r="19" customFormat="false" ht="20.25" hidden="false" customHeight="true" outlineLevel="0" collapsed="false">
      <c r="A19" s="81"/>
      <c r="B19" s="82"/>
      <c r="C19" s="76"/>
      <c r="D19" s="76"/>
      <c r="E19" s="77"/>
      <c r="F19" s="76"/>
      <c r="G19" s="77"/>
      <c r="H19" s="77"/>
      <c r="I19" s="77"/>
      <c r="J19" s="77"/>
      <c r="K19" s="78"/>
      <c r="L19" s="78"/>
      <c r="M19" s="65"/>
      <c r="N19" s="65"/>
    </row>
    <row r="20" customFormat="false" ht="15.75" hidden="false" customHeight="true" outlineLevel="0" collapsed="false">
      <c r="A20" s="79"/>
      <c r="B20" s="80"/>
      <c r="C20" s="76"/>
      <c r="D20" s="76"/>
      <c r="E20" s="77"/>
      <c r="F20" s="76"/>
      <c r="G20" s="77"/>
      <c r="H20" s="77"/>
      <c r="I20" s="77"/>
      <c r="J20" s="77"/>
      <c r="K20" s="78"/>
      <c r="L20" s="78"/>
      <c r="M20" s="65"/>
      <c r="N20" s="65"/>
    </row>
    <row r="21" customFormat="false" ht="43.5" hidden="false" customHeight="true" outlineLevel="0" collapsed="false">
      <c r="A21" s="83" t="s">
        <v>104</v>
      </c>
      <c r="B21" s="80"/>
      <c r="C21" s="76"/>
      <c r="D21" s="76"/>
      <c r="E21" s="77"/>
      <c r="F21" s="76"/>
      <c r="G21" s="77"/>
      <c r="H21" s="77"/>
      <c r="I21" s="77"/>
      <c r="J21" s="77"/>
      <c r="K21" s="78"/>
      <c r="L21" s="78"/>
      <c r="M21" s="65"/>
      <c r="N21" s="65"/>
    </row>
    <row r="22" customFormat="false" ht="18.75" hidden="false" customHeight="false" outlineLevel="0" collapsed="false">
      <c r="A22" s="79" t="s">
        <v>105</v>
      </c>
      <c r="B22" s="80"/>
      <c r="C22" s="76"/>
      <c r="D22" s="76"/>
      <c r="E22" s="77"/>
      <c r="F22" s="76"/>
      <c r="G22" s="77"/>
      <c r="H22" s="77"/>
      <c r="I22" s="77"/>
      <c r="J22" s="77"/>
      <c r="K22" s="78"/>
      <c r="L22" s="78"/>
      <c r="M22" s="65"/>
      <c r="N22" s="65"/>
    </row>
    <row r="23" customFormat="false" ht="19.5" hidden="false" customHeight="false" outlineLevel="0" collapsed="false">
      <c r="A23" s="74" t="s">
        <v>106</v>
      </c>
      <c r="B23" s="82"/>
      <c r="C23" s="76"/>
      <c r="D23" s="76"/>
      <c r="E23" s="77"/>
      <c r="F23" s="76"/>
      <c r="G23" s="77"/>
      <c r="H23" s="77"/>
      <c r="I23" s="77"/>
      <c r="J23" s="77"/>
      <c r="K23" s="78"/>
      <c r="L23" s="78"/>
      <c r="M23" s="65"/>
      <c r="N23" s="65"/>
    </row>
    <row r="24" customFormat="false" ht="15.75" hidden="false" customHeight="true" outlineLevel="0" collapsed="false">
      <c r="A24" s="79" t="s">
        <v>101</v>
      </c>
      <c r="B24" s="80"/>
      <c r="C24" s="76"/>
      <c r="D24" s="76"/>
      <c r="E24" s="77"/>
      <c r="F24" s="76"/>
      <c r="G24" s="77"/>
      <c r="H24" s="77"/>
      <c r="I24" s="77"/>
      <c r="J24" s="77"/>
      <c r="K24" s="78"/>
      <c r="L24" s="78"/>
      <c r="M24" s="65"/>
      <c r="N24" s="65"/>
    </row>
    <row r="25" customFormat="false" ht="18.75" hidden="false" customHeight="false" outlineLevel="0" collapsed="false">
      <c r="A25" s="79"/>
      <c r="B25" s="80"/>
      <c r="C25" s="76"/>
      <c r="D25" s="76"/>
      <c r="E25" s="77"/>
      <c r="F25" s="76"/>
      <c r="G25" s="77"/>
      <c r="H25" s="77"/>
      <c r="I25" s="77"/>
      <c r="J25" s="77"/>
      <c r="K25" s="78"/>
      <c r="L25" s="78"/>
      <c r="M25" s="65"/>
      <c r="N25" s="65"/>
    </row>
    <row r="26" customFormat="false" ht="18.75" hidden="false" customHeight="false" outlineLevel="0" collapsed="false">
      <c r="A26" s="79"/>
      <c r="B26" s="80"/>
      <c r="C26" s="76"/>
      <c r="D26" s="76"/>
      <c r="E26" s="77"/>
      <c r="F26" s="76"/>
      <c r="G26" s="77"/>
      <c r="H26" s="77"/>
      <c r="I26" s="77"/>
      <c r="J26" s="77"/>
      <c r="K26" s="78"/>
      <c r="L26" s="78"/>
      <c r="M26" s="65"/>
      <c r="N26" s="65"/>
    </row>
    <row r="27" customFormat="false" ht="39" hidden="false" customHeight="false" outlineLevel="0" collapsed="false">
      <c r="A27" s="74" t="s">
        <v>107</v>
      </c>
      <c r="B27" s="82"/>
      <c r="C27" s="76"/>
      <c r="D27" s="76"/>
      <c r="E27" s="77"/>
      <c r="F27" s="76"/>
      <c r="G27" s="77"/>
      <c r="H27" s="77"/>
      <c r="I27" s="77"/>
      <c r="J27" s="77"/>
      <c r="K27" s="78"/>
      <c r="L27" s="78"/>
      <c r="M27" s="65"/>
      <c r="N27" s="65"/>
    </row>
    <row r="28" customFormat="false" ht="15.75" hidden="false" customHeight="true" outlineLevel="0" collapsed="false">
      <c r="A28" s="79" t="s">
        <v>101</v>
      </c>
      <c r="B28" s="80"/>
      <c r="C28" s="76"/>
      <c r="D28" s="76"/>
      <c r="E28" s="77"/>
      <c r="F28" s="76"/>
      <c r="G28" s="77"/>
      <c r="H28" s="77"/>
      <c r="I28" s="77"/>
      <c r="J28" s="77"/>
      <c r="K28" s="78"/>
      <c r="L28" s="78"/>
      <c r="M28" s="65"/>
      <c r="N28" s="65"/>
    </row>
    <row r="29" customFormat="false" ht="18.75" hidden="false" customHeight="false" outlineLevel="0" collapsed="false">
      <c r="A29" s="79"/>
      <c r="B29" s="80"/>
      <c r="C29" s="76"/>
      <c r="D29" s="76"/>
      <c r="E29" s="77"/>
      <c r="F29" s="76"/>
      <c r="G29" s="77"/>
      <c r="H29" s="77"/>
      <c r="I29" s="77"/>
      <c r="J29" s="77"/>
      <c r="K29" s="78"/>
      <c r="L29" s="78"/>
      <c r="M29" s="65"/>
      <c r="N29" s="65"/>
    </row>
    <row r="30" customFormat="false" ht="18.75" hidden="false" customHeight="false" outlineLevel="0" collapsed="false">
      <c r="A30" s="79"/>
      <c r="B30" s="80"/>
      <c r="C30" s="76"/>
      <c r="D30" s="76"/>
      <c r="E30" s="77"/>
      <c r="F30" s="76"/>
      <c r="G30" s="77"/>
      <c r="H30" s="77"/>
      <c r="I30" s="77"/>
      <c r="J30" s="77"/>
      <c r="K30" s="78"/>
      <c r="L30" s="78"/>
      <c r="M30" s="65"/>
      <c r="N30" s="65"/>
    </row>
    <row r="31" customFormat="false" ht="39" hidden="false" customHeight="false" outlineLevel="0" collapsed="false">
      <c r="A31" s="84" t="s">
        <v>108</v>
      </c>
      <c r="B31" s="85"/>
      <c r="C31" s="76"/>
      <c r="D31" s="76"/>
      <c r="E31" s="77"/>
      <c r="F31" s="76"/>
      <c r="G31" s="77"/>
      <c r="H31" s="77"/>
      <c r="I31" s="77"/>
      <c r="J31" s="77"/>
      <c r="K31" s="78"/>
      <c r="L31" s="78"/>
      <c r="M31" s="65"/>
      <c r="N31" s="65"/>
    </row>
    <row r="32" customFormat="false" ht="15.75" hidden="false" customHeight="true" outlineLevel="0" collapsed="false">
      <c r="A32" s="79" t="s">
        <v>101</v>
      </c>
      <c r="B32" s="80"/>
      <c r="C32" s="76"/>
      <c r="D32" s="76"/>
      <c r="E32" s="77"/>
      <c r="F32" s="76"/>
      <c r="G32" s="77"/>
      <c r="H32" s="77"/>
      <c r="I32" s="77"/>
      <c r="J32" s="77"/>
      <c r="K32" s="78"/>
      <c r="L32" s="78"/>
      <c r="M32" s="65"/>
      <c r="N32" s="65"/>
    </row>
    <row r="33" customFormat="false" ht="18.75" hidden="false" customHeight="false" outlineLevel="0" collapsed="false">
      <c r="A33" s="79"/>
      <c r="B33" s="80"/>
      <c r="C33" s="76"/>
      <c r="D33" s="76"/>
      <c r="E33" s="77"/>
      <c r="F33" s="76"/>
      <c r="G33" s="77"/>
      <c r="H33" s="77"/>
      <c r="I33" s="77"/>
      <c r="J33" s="77"/>
      <c r="K33" s="78"/>
      <c r="L33" s="78"/>
      <c r="M33" s="65"/>
      <c r="N33" s="65"/>
    </row>
    <row r="34" customFormat="false" ht="18.75" hidden="false" customHeight="false" outlineLevel="0" collapsed="false">
      <c r="A34" s="79"/>
      <c r="B34" s="80"/>
      <c r="C34" s="76"/>
      <c r="D34" s="76"/>
      <c r="E34" s="77"/>
      <c r="F34" s="76"/>
      <c r="G34" s="77"/>
      <c r="H34" s="77"/>
      <c r="I34" s="77"/>
      <c r="J34" s="77"/>
      <c r="K34" s="78"/>
      <c r="L34" s="78"/>
      <c r="M34" s="65"/>
      <c r="N34" s="65"/>
    </row>
    <row r="35" customFormat="false" ht="33.75" hidden="false" customHeight="true" outlineLevel="0" collapsed="false">
      <c r="A35" s="74" t="s">
        <v>109</v>
      </c>
      <c r="B35" s="82"/>
      <c r="C35" s="76"/>
      <c r="D35" s="76"/>
      <c r="E35" s="77"/>
      <c r="F35" s="76"/>
      <c r="G35" s="77"/>
      <c r="H35" s="77"/>
      <c r="I35" s="77"/>
      <c r="J35" s="77"/>
      <c r="K35" s="78"/>
      <c r="L35" s="78"/>
      <c r="M35" s="65"/>
      <c r="N35" s="65"/>
    </row>
    <row r="36" customFormat="false" ht="15.75" hidden="false" customHeight="true" outlineLevel="0" collapsed="false">
      <c r="A36" s="79" t="s">
        <v>101</v>
      </c>
      <c r="B36" s="80"/>
      <c r="C36" s="76"/>
      <c r="D36" s="76"/>
      <c r="E36" s="77"/>
      <c r="F36" s="76"/>
      <c r="G36" s="77"/>
      <c r="H36" s="77"/>
      <c r="I36" s="77"/>
      <c r="J36" s="77"/>
      <c r="K36" s="78"/>
      <c r="L36" s="78"/>
      <c r="M36" s="65"/>
      <c r="N36" s="65"/>
    </row>
    <row r="37" customFormat="false" ht="18.75" hidden="false" customHeight="false" outlineLevel="0" collapsed="false">
      <c r="A37" s="79"/>
      <c r="B37" s="80"/>
      <c r="C37" s="76"/>
      <c r="D37" s="76"/>
      <c r="E37" s="77"/>
      <c r="F37" s="76"/>
      <c r="G37" s="77"/>
      <c r="H37" s="77"/>
      <c r="I37" s="77"/>
      <c r="J37" s="77"/>
      <c r="K37" s="78"/>
      <c r="L37" s="78"/>
      <c r="M37" s="65"/>
      <c r="N37" s="65"/>
    </row>
    <row r="38" customFormat="false" ht="18.75" hidden="false" customHeight="false" outlineLevel="0" collapsed="false">
      <c r="A38" s="79"/>
      <c r="B38" s="80"/>
      <c r="C38" s="76"/>
      <c r="D38" s="76"/>
      <c r="E38" s="77"/>
      <c r="F38" s="76"/>
      <c r="G38" s="77"/>
      <c r="H38" s="77"/>
      <c r="I38" s="77"/>
      <c r="J38" s="77"/>
      <c r="K38" s="78"/>
      <c r="L38" s="78"/>
      <c r="M38" s="65"/>
      <c r="N38" s="65"/>
    </row>
    <row r="39" customFormat="false" ht="58.5" hidden="false" customHeight="false" outlineLevel="0" collapsed="false">
      <c r="A39" s="74" t="s">
        <v>110</v>
      </c>
      <c r="B39" s="82"/>
      <c r="C39" s="76"/>
      <c r="D39" s="76"/>
      <c r="E39" s="77"/>
      <c r="F39" s="76"/>
      <c r="G39" s="77"/>
      <c r="H39" s="77"/>
      <c r="I39" s="77"/>
      <c r="J39" s="77"/>
      <c r="K39" s="78"/>
      <c r="L39" s="78"/>
      <c r="M39" s="65"/>
      <c r="N39" s="65"/>
    </row>
    <row r="40" customFormat="false" ht="15.75" hidden="false" customHeight="true" outlineLevel="0" collapsed="false">
      <c r="A40" s="79" t="s">
        <v>101</v>
      </c>
      <c r="B40" s="80"/>
      <c r="C40" s="76"/>
      <c r="D40" s="76"/>
      <c r="E40" s="77"/>
      <c r="F40" s="76"/>
      <c r="G40" s="77"/>
      <c r="H40" s="77"/>
      <c r="I40" s="77"/>
      <c r="J40" s="77"/>
      <c r="K40" s="78"/>
      <c r="L40" s="78"/>
      <c r="M40" s="65"/>
      <c r="N40" s="65"/>
    </row>
    <row r="41" customFormat="false" ht="18.75" hidden="false" customHeight="false" outlineLevel="0" collapsed="false">
      <c r="A41" s="79"/>
      <c r="B41" s="80"/>
      <c r="C41" s="76"/>
      <c r="D41" s="76"/>
      <c r="E41" s="77"/>
      <c r="F41" s="76"/>
      <c r="G41" s="77"/>
      <c r="H41" s="77"/>
      <c r="I41" s="77"/>
      <c r="J41" s="77"/>
      <c r="K41" s="78"/>
      <c r="L41" s="78"/>
      <c r="M41" s="65"/>
      <c r="N41" s="65"/>
    </row>
    <row r="42" customFormat="false" ht="18.75" hidden="false" customHeight="false" outlineLevel="0" collapsed="false">
      <c r="A42" s="79"/>
      <c r="B42" s="80"/>
      <c r="C42" s="76"/>
      <c r="D42" s="76"/>
      <c r="E42" s="77"/>
      <c r="F42" s="76"/>
      <c r="G42" s="77"/>
      <c r="H42" s="77"/>
      <c r="I42" s="77"/>
      <c r="J42" s="77"/>
      <c r="K42" s="78"/>
      <c r="L42" s="78"/>
      <c r="M42" s="65"/>
      <c r="N42" s="65"/>
    </row>
    <row r="43" customFormat="false" ht="37.5" hidden="false" customHeight="false" outlineLevel="0" collapsed="false">
      <c r="A43" s="86" t="s">
        <v>111</v>
      </c>
      <c r="B43" s="82"/>
      <c r="C43" s="76"/>
      <c r="D43" s="76"/>
      <c r="E43" s="77"/>
      <c r="F43" s="76"/>
      <c r="G43" s="77"/>
      <c r="H43" s="77"/>
      <c r="I43" s="77"/>
      <c r="J43" s="77"/>
      <c r="K43" s="78"/>
      <c r="L43" s="78"/>
      <c r="M43" s="65"/>
      <c r="N43" s="65"/>
    </row>
    <row r="44" customFormat="false" ht="15.75" hidden="false" customHeight="true" outlineLevel="0" collapsed="false">
      <c r="A44" s="79" t="s">
        <v>105</v>
      </c>
      <c r="B44" s="80"/>
      <c r="C44" s="76"/>
      <c r="D44" s="76"/>
      <c r="E44" s="77"/>
      <c r="F44" s="76"/>
      <c r="G44" s="77"/>
      <c r="H44" s="77"/>
      <c r="I44" s="77"/>
      <c r="J44" s="77"/>
      <c r="K44" s="78"/>
      <c r="L44" s="78"/>
      <c r="M44" s="65"/>
      <c r="N44" s="65"/>
    </row>
    <row r="45" customFormat="false" ht="39" hidden="false" customHeight="false" outlineLevel="0" collapsed="false">
      <c r="A45" s="74" t="s">
        <v>112</v>
      </c>
      <c r="B45" s="80"/>
      <c r="C45" s="76"/>
      <c r="D45" s="76"/>
      <c r="E45" s="77"/>
      <c r="F45" s="76"/>
      <c r="G45" s="77"/>
      <c r="H45" s="77"/>
      <c r="I45" s="77"/>
      <c r="J45" s="77"/>
      <c r="K45" s="78"/>
      <c r="L45" s="78"/>
      <c r="M45" s="65"/>
      <c r="N45" s="65"/>
    </row>
    <row r="46" customFormat="false" ht="18.75" hidden="false" customHeight="false" outlineLevel="0" collapsed="false">
      <c r="A46" s="79" t="s">
        <v>101</v>
      </c>
      <c r="B46" s="80"/>
      <c r="C46" s="76"/>
      <c r="D46" s="76"/>
      <c r="E46" s="77"/>
      <c r="F46" s="76"/>
      <c r="G46" s="77"/>
      <c r="H46" s="77"/>
      <c r="I46" s="77"/>
      <c r="J46" s="77"/>
      <c r="K46" s="78"/>
      <c r="L46" s="78"/>
      <c r="M46" s="65"/>
      <c r="N46" s="65"/>
    </row>
    <row r="47" customFormat="false" ht="22.5" hidden="false" customHeight="true" outlineLevel="0" collapsed="false">
      <c r="A47" s="81"/>
      <c r="B47" s="82"/>
      <c r="C47" s="76"/>
      <c r="D47" s="76"/>
      <c r="E47" s="77"/>
      <c r="F47" s="76"/>
      <c r="G47" s="77"/>
      <c r="H47" s="77"/>
      <c r="I47" s="77"/>
      <c r="J47" s="77"/>
      <c r="K47" s="78"/>
      <c r="L47" s="78"/>
      <c r="M47" s="65"/>
      <c r="N47" s="65"/>
    </row>
    <row r="48" customFormat="false" ht="15.75" hidden="false" customHeight="true" outlineLevel="0" collapsed="false">
      <c r="A48" s="79"/>
      <c r="B48" s="80"/>
      <c r="C48" s="76"/>
      <c r="D48" s="76"/>
      <c r="E48" s="77"/>
      <c r="F48" s="76"/>
      <c r="G48" s="77"/>
      <c r="H48" s="77"/>
      <c r="I48" s="77"/>
      <c r="J48" s="77"/>
      <c r="K48" s="78"/>
      <c r="L48" s="78"/>
      <c r="M48" s="65"/>
      <c r="N48" s="65"/>
    </row>
    <row r="49" customFormat="false" ht="39" hidden="false" customHeight="false" outlineLevel="0" collapsed="false">
      <c r="A49" s="74" t="s">
        <v>113</v>
      </c>
      <c r="B49" s="80"/>
      <c r="C49" s="76"/>
      <c r="D49" s="76"/>
      <c r="E49" s="77"/>
      <c r="F49" s="76"/>
      <c r="G49" s="77"/>
      <c r="H49" s="77"/>
      <c r="I49" s="77"/>
      <c r="J49" s="77"/>
      <c r="K49" s="78"/>
      <c r="L49" s="78"/>
      <c r="M49" s="65"/>
      <c r="N49" s="65"/>
    </row>
    <row r="50" customFormat="false" ht="18.75" hidden="false" customHeight="false" outlineLevel="0" collapsed="false">
      <c r="A50" s="79" t="s">
        <v>101</v>
      </c>
      <c r="B50" s="80"/>
      <c r="C50" s="76"/>
      <c r="D50" s="76"/>
      <c r="E50" s="77"/>
      <c r="F50" s="76"/>
      <c r="G50" s="77"/>
      <c r="H50" s="77"/>
      <c r="I50" s="77"/>
      <c r="J50" s="77"/>
      <c r="K50" s="78"/>
      <c r="L50" s="78"/>
      <c r="M50" s="65"/>
      <c r="N50" s="65"/>
    </row>
    <row r="51" customFormat="false" ht="14.25" hidden="false" customHeight="true" outlineLevel="0" collapsed="false">
      <c r="A51" s="81"/>
      <c r="B51" s="82"/>
      <c r="C51" s="80"/>
      <c r="D51" s="80"/>
      <c r="E51" s="77"/>
      <c r="F51" s="80"/>
      <c r="G51" s="77"/>
      <c r="H51" s="77"/>
      <c r="I51" s="77"/>
      <c r="J51" s="77"/>
      <c r="K51" s="78"/>
      <c r="L51" s="78"/>
      <c r="M51" s="87"/>
      <c r="N51" s="87"/>
    </row>
    <row r="52" customFormat="false" ht="15.75" hidden="false" customHeight="true" outlineLevel="0" collapsed="false">
      <c r="A52" s="79"/>
      <c r="B52" s="80"/>
      <c r="C52" s="76"/>
      <c r="D52" s="76"/>
      <c r="E52" s="77"/>
      <c r="F52" s="76"/>
      <c r="G52" s="77"/>
      <c r="H52" s="77"/>
      <c r="I52" s="77"/>
      <c r="J52" s="77"/>
      <c r="K52" s="78"/>
      <c r="L52" s="78"/>
      <c r="M52" s="87"/>
      <c r="N52" s="87"/>
    </row>
    <row r="53" customFormat="false" ht="58.5" hidden="false" customHeight="false" outlineLevel="0" collapsed="false">
      <c r="A53" s="74" t="s">
        <v>114</v>
      </c>
      <c r="B53" s="80"/>
      <c r="C53" s="76"/>
      <c r="D53" s="76"/>
      <c r="E53" s="77"/>
      <c r="F53" s="76"/>
      <c r="G53" s="77"/>
      <c r="H53" s="77"/>
      <c r="I53" s="77"/>
      <c r="J53" s="77"/>
      <c r="K53" s="78"/>
      <c r="L53" s="78"/>
      <c r="M53" s="87"/>
      <c r="N53" s="87"/>
    </row>
    <row r="54" customFormat="false" ht="18.75" hidden="false" customHeight="false" outlineLevel="0" collapsed="false">
      <c r="A54" s="79" t="s">
        <v>101</v>
      </c>
      <c r="B54" s="80"/>
      <c r="C54" s="76"/>
      <c r="D54" s="76"/>
      <c r="E54" s="77"/>
      <c r="F54" s="76"/>
      <c r="G54" s="77"/>
      <c r="H54" s="77"/>
      <c r="I54" s="77"/>
      <c r="J54" s="77"/>
      <c r="K54" s="78"/>
      <c r="L54" s="78"/>
      <c r="M54" s="65"/>
      <c r="N54" s="65"/>
    </row>
    <row r="55" customFormat="false" ht="14.25" hidden="false" customHeight="true" outlineLevel="0" collapsed="false">
      <c r="A55" s="81"/>
      <c r="B55" s="82"/>
      <c r="C55" s="76"/>
      <c r="D55" s="76"/>
      <c r="E55" s="77"/>
      <c r="F55" s="76"/>
      <c r="G55" s="77"/>
      <c r="H55" s="77"/>
      <c r="I55" s="77"/>
      <c r="J55" s="77"/>
      <c r="K55" s="78"/>
      <c r="L55" s="78"/>
      <c r="M55" s="65"/>
      <c r="N55" s="65"/>
    </row>
    <row r="56" customFormat="false" ht="15.75" hidden="false" customHeight="true" outlineLevel="0" collapsed="false">
      <c r="A56" s="79"/>
      <c r="B56" s="80"/>
      <c r="C56" s="76"/>
      <c r="D56" s="76"/>
      <c r="E56" s="77"/>
      <c r="F56" s="76"/>
      <c r="G56" s="77"/>
      <c r="H56" s="77"/>
      <c r="I56" s="77"/>
      <c r="J56" s="77"/>
      <c r="K56" s="78"/>
      <c r="L56" s="78"/>
      <c r="M56" s="65"/>
      <c r="N56" s="65"/>
    </row>
    <row r="57" customFormat="false" ht="39" hidden="false" customHeight="false" outlineLevel="0" collapsed="false">
      <c r="A57" s="74" t="s">
        <v>115</v>
      </c>
      <c r="B57" s="80"/>
      <c r="C57" s="76"/>
      <c r="D57" s="76"/>
      <c r="E57" s="77"/>
      <c r="F57" s="76"/>
      <c r="G57" s="77"/>
      <c r="H57" s="77"/>
      <c r="I57" s="77"/>
      <c r="J57" s="77"/>
      <c r="K57" s="78"/>
      <c r="L57" s="78"/>
      <c r="M57" s="65"/>
      <c r="N57" s="65"/>
    </row>
    <row r="58" customFormat="false" ht="18.75" hidden="false" customHeight="false" outlineLevel="0" collapsed="false">
      <c r="A58" s="79" t="s">
        <v>101</v>
      </c>
      <c r="B58" s="80"/>
      <c r="C58" s="76"/>
      <c r="D58" s="76"/>
      <c r="E58" s="77"/>
      <c r="F58" s="76"/>
      <c r="G58" s="77"/>
      <c r="H58" s="77"/>
      <c r="I58" s="77"/>
      <c r="J58" s="77"/>
      <c r="K58" s="78"/>
      <c r="L58" s="78"/>
      <c r="M58" s="65"/>
      <c r="N58" s="65"/>
    </row>
    <row r="59" customFormat="false" ht="24" hidden="false" customHeight="true" outlineLevel="0" collapsed="false">
      <c r="A59" s="81"/>
      <c r="B59" s="82"/>
      <c r="C59" s="76"/>
      <c r="D59" s="76"/>
      <c r="E59" s="77"/>
      <c r="F59" s="76"/>
      <c r="G59" s="77"/>
      <c r="H59" s="77"/>
      <c r="I59" s="77"/>
      <c r="J59" s="77"/>
      <c r="K59" s="78"/>
      <c r="L59" s="78"/>
      <c r="M59" s="65"/>
      <c r="N59" s="65"/>
    </row>
    <row r="60" customFormat="false" ht="15.75" hidden="false" customHeight="true" outlineLevel="0" collapsed="false">
      <c r="A60" s="79"/>
      <c r="B60" s="80"/>
      <c r="C60" s="76"/>
      <c r="D60" s="76"/>
      <c r="E60" s="77"/>
      <c r="F60" s="76"/>
      <c r="G60" s="77"/>
      <c r="H60" s="77"/>
      <c r="I60" s="77"/>
      <c r="J60" s="77"/>
      <c r="K60" s="78"/>
      <c r="L60" s="78"/>
      <c r="M60" s="65"/>
      <c r="N60" s="65"/>
    </row>
    <row r="61" customFormat="false" ht="78" hidden="false" customHeight="false" outlineLevel="0" collapsed="false">
      <c r="A61" s="74" t="s">
        <v>116</v>
      </c>
      <c r="B61" s="80"/>
      <c r="C61" s="76"/>
      <c r="D61" s="76"/>
      <c r="E61" s="77"/>
      <c r="F61" s="76"/>
      <c r="G61" s="77"/>
      <c r="H61" s="77"/>
      <c r="I61" s="77"/>
      <c r="J61" s="77"/>
      <c r="K61" s="78"/>
      <c r="L61" s="78"/>
      <c r="M61" s="65"/>
      <c r="N61" s="65"/>
    </row>
    <row r="62" customFormat="false" ht="18.75" hidden="false" customHeight="false" outlineLevel="0" collapsed="false">
      <c r="A62" s="79" t="s">
        <v>101</v>
      </c>
      <c r="B62" s="80"/>
      <c r="C62" s="76"/>
      <c r="D62" s="76"/>
      <c r="E62" s="77"/>
      <c r="F62" s="76"/>
      <c r="G62" s="77"/>
      <c r="H62" s="77"/>
      <c r="I62" s="77"/>
      <c r="J62" s="77"/>
      <c r="K62" s="78"/>
      <c r="L62" s="78"/>
      <c r="M62" s="65"/>
      <c r="N62" s="65"/>
    </row>
    <row r="63" customFormat="false" ht="15" hidden="false" customHeight="true" outlineLevel="0" collapsed="false">
      <c r="A63" s="81"/>
      <c r="B63" s="82"/>
      <c r="C63" s="76"/>
      <c r="D63" s="76"/>
      <c r="E63" s="77"/>
      <c r="F63" s="76"/>
      <c r="G63" s="77"/>
      <c r="H63" s="77"/>
      <c r="I63" s="77"/>
      <c r="J63" s="77"/>
      <c r="K63" s="78"/>
      <c r="L63" s="78"/>
      <c r="M63" s="65"/>
      <c r="N63" s="65"/>
    </row>
    <row r="64" customFormat="false" ht="15.75" hidden="false" customHeight="true" outlineLevel="0" collapsed="false">
      <c r="A64" s="79"/>
      <c r="B64" s="80"/>
      <c r="C64" s="76"/>
      <c r="D64" s="76"/>
      <c r="E64" s="77"/>
      <c r="F64" s="76"/>
      <c r="G64" s="77"/>
      <c r="H64" s="77"/>
      <c r="I64" s="77"/>
      <c r="J64" s="77"/>
      <c r="K64" s="78"/>
      <c r="L64" s="78"/>
      <c r="M64" s="65"/>
      <c r="N64" s="65"/>
    </row>
    <row r="65" customFormat="false" ht="34.5" hidden="false" customHeight="true" outlineLevel="0" collapsed="false">
      <c r="A65" s="74" t="s">
        <v>117</v>
      </c>
      <c r="B65" s="80"/>
      <c r="C65" s="76"/>
      <c r="D65" s="76"/>
      <c r="E65" s="77"/>
      <c r="F65" s="76"/>
      <c r="G65" s="77"/>
      <c r="H65" s="77"/>
      <c r="I65" s="77"/>
      <c r="J65" s="77"/>
      <c r="K65" s="78"/>
      <c r="L65" s="78"/>
      <c r="M65" s="65"/>
      <c r="N65" s="65"/>
    </row>
    <row r="66" customFormat="false" ht="18.75" hidden="false" customHeight="false" outlineLevel="0" collapsed="false">
      <c r="A66" s="79" t="s">
        <v>101</v>
      </c>
      <c r="B66" s="80"/>
      <c r="C66" s="76"/>
      <c r="D66" s="76"/>
      <c r="E66" s="77"/>
      <c r="F66" s="76"/>
      <c r="G66" s="77"/>
      <c r="H66" s="77"/>
      <c r="I66" s="77"/>
      <c r="J66" s="77"/>
      <c r="K66" s="78"/>
      <c r="L66" s="78"/>
      <c r="M66" s="65"/>
      <c r="N66" s="65"/>
    </row>
    <row r="67" customFormat="false" ht="18.75" hidden="false" customHeight="false" outlineLevel="0" collapsed="false">
      <c r="A67" s="81"/>
      <c r="B67" s="82"/>
      <c r="C67" s="76"/>
      <c r="D67" s="76"/>
      <c r="E67" s="77"/>
      <c r="F67" s="76"/>
      <c r="G67" s="77"/>
      <c r="H67" s="77"/>
      <c r="I67" s="77"/>
      <c r="J67" s="77"/>
      <c r="K67" s="78"/>
      <c r="L67" s="78"/>
      <c r="M67" s="65"/>
      <c r="N67" s="65"/>
    </row>
    <row r="68" customFormat="false" ht="15.75" hidden="false" customHeight="true" outlineLevel="0" collapsed="false">
      <c r="A68" s="79"/>
      <c r="B68" s="80"/>
      <c r="C68" s="76"/>
      <c r="D68" s="76"/>
      <c r="E68" s="77"/>
      <c r="F68" s="76"/>
      <c r="G68" s="77"/>
      <c r="H68" s="77"/>
      <c r="I68" s="77"/>
      <c r="J68" s="77"/>
      <c r="K68" s="78"/>
      <c r="L68" s="78"/>
      <c r="M68" s="65"/>
      <c r="N68" s="65"/>
    </row>
    <row r="69" customFormat="false" ht="78" hidden="false" customHeight="false" outlineLevel="0" collapsed="false">
      <c r="A69" s="74" t="s">
        <v>118</v>
      </c>
      <c r="B69" s="80"/>
      <c r="C69" s="76"/>
      <c r="D69" s="76"/>
      <c r="E69" s="77"/>
      <c r="F69" s="76"/>
      <c r="G69" s="77"/>
      <c r="H69" s="77"/>
      <c r="I69" s="77"/>
      <c r="J69" s="77"/>
      <c r="K69" s="78"/>
      <c r="L69" s="78"/>
      <c r="M69" s="65"/>
      <c r="N69" s="65"/>
    </row>
    <row r="70" s="88" customFormat="true" ht="18.75" hidden="false" customHeight="false" outlineLevel="0" collapsed="false">
      <c r="A70" s="79" t="s">
        <v>101</v>
      </c>
      <c r="B70" s="80"/>
      <c r="C70" s="76"/>
      <c r="D70" s="76"/>
      <c r="E70" s="77"/>
      <c r="F70" s="76"/>
      <c r="G70" s="77"/>
      <c r="H70" s="77"/>
      <c r="I70" s="77"/>
      <c r="J70" s="77"/>
      <c r="K70" s="78"/>
      <c r="L70" s="78"/>
      <c r="M70" s="65"/>
      <c r="N70" s="65"/>
    </row>
    <row r="71" customFormat="false" ht="18.75" hidden="false" customHeight="false" outlineLevel="0" collapsed="false">
      <c r="A71" s="86"/>
      <c r="B71" s="75"/>
      <c r="C71" s="76"/>
      <c r="D71" s="76"/>
      <c r="E71" s="77"/>
      <c r="F71" s="76"/>
      <c r="G71" s="77"/>
      <c r="H71" s="77"/>
      <c r="I71" s="77"/>
      <c r="J71" s="77"/>
      <c r="K71" s="78"/>
      <c r="L71" s="78"/>
      <c r="M71" s="65"/>
      <c r="N71" s="65"/>
    </row>
    <row r="72" customFormat="false" ht="15.75" hidden="false" customHeight="true" outlineLevel="0" collapsed="false">
      <c r="A72" s="89"/>
      <c r="B72" s="77"/>
      <c r="C72" s="76"/>
      <c r="D72" s="76"/>
      <c r="E72" s="77"/>
      <c r="F72" s="76"/>
      <c r="G72" s="77"/>
      <c r="H72" s="77"/>
      <c r="I72" s="77"/>
      <c r="J72" s="77"/>
      <c r="K72" s="78"/>
      <c r="L72" s="78"/>
      <c r="M72" s="65"/>
      <c r="N72" s="65"/>
    </row>
    <row r="73" customFormat="false" ht="39" hidden="false" customHeight="false" outlineLevel="0" collapsed="false">
      <c r="A73" s="74" t="s">
        <v>119</v>
      </c>
      <c r="B73" s="80"/>
      <c r="C73" s="76"/>
      <c r="D73" s="76"/>
      <c r="E73" s="77"/>
      <c r="F73" s="76"/>
      <c r="G73" s="77"/>
      <c r="H73" s="77"/>
      <c r="I73" s="77"/>
      <c r="J73" s="77"/>
      <c r="K73" s="78"/>
      <c r="L73" s="78"/>
      <c r="M73" s="65"/>
      <c r="N73" s="65"/>
    </row>
    <row r="74" customFormat="false" ht="18.75" hidden="false" customHeight="false" outlineLevel="0" collapsed="false">
      <c r="A74" s="79" t="s">
        <v>101</v>
      </c>
      <c r="B74" s="80"/>
      <c r="C74" s="76"/>
      <c r="D74" s="76"/>
      <c r="E74" s="77"/>
      <c r="F74" s="76"/>
      <c r="G74" s="77"/>
      <c r="H74" s="77"/>
      <c r="I74" s="77"/>
      <c r="J74" s="77"/>
      <c r="K74" s="78"/>
      <c r="L74" s="78"/>
      <c r="M74" s="65"/>
      <c r="N74" s="65"/>
    </row>
    <row r="75" customFormat="false" ht="15.75" hidden="false" customHeight="true" outlineLevel="0" collapsed="false">
      <c r="A75" s="86"/>
      <c r="B75" s="75"/>
      <c r="C75" s="76"/>
      <c r="D75" s="76"/>
      <c r="E75" s="77"/>
      <c r="F75" s="76"/>
      <c r="G75" s="77"/>
      <c r="H75" s="77"/>
      <c r="I75" s="77"/>
      <c r="J75" s="77"/>
      <c r="K75" s="78"/>
      <c r="L75" s="78"/>
      <c r="M75" s="65"/>
      <c r="N75" s="65"/>
    </row>
    <row r="76" customFormat="false" ht="15.75" hidden="false" customHeight="true" outlineLevel="0" collapsed="false">
      <c r="A76" s="79"/>
      <c r="B76" s="80"/>
      <c r="C76" s="76"/>
      <c r="D76" s="76"/>
      <c r="E76" s="77"/>
      <c r="F76" s="76"/>
      <c r="G76" s="77"/>
      <c r="H76" s="77"/>
      <c r="I76" s="77"/>
      <c r="J76" s="77"/>
      <c r="K76" s="78"/>
      <c r="L76" s="78"/>
      <c r="M76" s="65"/>
      <c r="N76" s="65"/>
    </row>
    <row r="77" customFormat="false" ht="78" hidden="false" customHeight="false" outlineLevel="0" collapsed="false">
      <c r="A77" s="74" t="s">
        <v>120</v>
      </c>
      <c r="B77" s="80"/>
      <c r="C77" s="76"/>
      <c r="D77" s="76"/>
      <c r="E77" s="77"/>
      <c r="F77" s="76"/>
      <c r="G77" s="77"/>
      <c r="H77" s="77"/>
      <c r="I77" s="77"/>
      <c r="J77" s="77"/>
      <c r="K77" s="78"/>
      <c r="L77" s="78"/>
      <c r="M77" s="65"/>
      <c r="N77" s="65"/>
    </row>
    <row r="78" customFormat="false" ht="18.75" hidden="false" customHeight="false" outlineLevel="0" collapsed="false">
      <c r="A78" s="79" t="s">
        <v>101</v>
      </c>
      <c r="B78" s="80"/>
      <c r="C78" s="76"/>
      <c r="D78" s="76"/>
      <c r="E78" s="77"/>
      <c r="F78" s="76"/>
      <c r="G78" s="77"/>
      <c r="H78" s="77"/>
      <c r="I78" s="77"/>
      <c r="J78" s="77"/>
      <c r="K78" s="78"/>
      <c r="L78" s="78"/>
      <c r="M78" s="65"/>
      <c r="N78" s="65"/>
    </row>
    <row r="79" customFormat="false" ht="15.75" hidden="false" customHeight="true" outlineLevel="0" collapsed="false">
      <c r="A79" s="86"/>
      <c r="B79" s="75"/>
      <c r="C79" s="76"/>
      <c r="D79" s="76"/>
      <c r="E79" s="77"/>
      <c r="F79" s="76"/>
      <c r="G79" s="77"/>
      <c r="H79" s="77"/>
      <c r="I79" s="77"/>
      <c r="J79" s="77"/>
      <c r="K79" s="78"/>
      <c r="L79" s="78"/>
      <c r="M79" s="65"/>
      <c r="N79" s="65"/>
    </row>
    <row r="80" customFormat="false" ht="15.75" hidden="false" customHeight="true" outlineLevel="0" collapsed="false">
      <c r="A80" s="79"/>
      <c r="B80" s="80"/>
      <c r="C80" s="76"/>
      <c r="D80" s="76"/>
      <c r="E80" s="77"/>
      <c r="F80" s="76"/>
      <c r="G80" s="77"/>
      <c r="H80" s="77"/>
      <c r="I80" s="77"/>
      <c r="J80" s="77"/>
      <c r="K80" s="78"/>
      <c r="L80" s="78"/>
      <c r="M80" s="65"/>
      <c r="N80" s="65"/>
    </row>
    <row r="81" customFormat="false" ht="97.5" hidden="false" customHeight="false" outlineLevel="0" collapsed="false">
      <c r="A81" s="74" t="s">
        <v>121</v>
      </c>
      <c r="B81" s="80"/>
      <c r="C81" s="76"/>
      <c r="D81" s="76"/>
      <c r="E81" s="77"/>
      <c r="F81" s="76"/>
      <c r="G81" s="77"/>
      <c r="H81" s="77"/>
      <c r="I81" s="77"/>
      <c r="J81" s="77"/>
      <c r="K81" s="78"/>
      <c r="L81" s="78"/>
      <c r="M81" s="65"/>
      <c r="N81" s="65"/>
    </row>
    <row r="82" customFormat="false" ht="18.75" hidden="false" customHeight="false" outlineLevel="0" collapsed="false">
      <c r="A82" s="79" t="s">
        <v>101</v>
      </c>
      <c r="B82" s="80"/>
      <c r="C82" s="76"/>
      <c r="D82" s="76"/>
      <c r="E82" s="77"/>
      <c r="F82" s="76"/>
      <c r="G82" s="77"/>
      <c r="H82" s="77"/>
      <c r="I82" s="77"/>
      <c r="J82" s="77"/>
      <c r="K82" s="78"/>
      <c r="L82" s="78"/>
      <c r="M82" s="65"/>
      <c r="N82" s="65"/>
    </row>
    <row r="83" customFormat="false" ht="15.75" hidden="false" customHeight="true" outlineLevel="0" collapsed="false">
      <c r="A83" s="86"/>
      <c r="B83" s="75"/>
      <c r="C83" s="76"/>
      <c r="D83" s="76"/>
      <c r="E83" s="77"/>
      <c r="F83" s="76"/>
      <c r="G83" s="77"/>
      <c r="H83" s="77"/>
      <c r="I83" s="77"/>
      <c r="J83" s="77"/>
      <c r="K83" s="78"/>
      <c r="L83" s="78"/>
      <c r="M83" s="65"/>
      <c r="N83" s="65"/>
    </row>
    <row r="84" customFormat="false" ht="15.75" hidden="false" customHeight="true" outlineLevel="0" collapsed="false">
      <c r="A84" s="79"/>
      <c r="B84" s="80"/>
      <c r="C84" s="76"/>
      <c r="D84" s="76"/>
      <c r="E84" s="77"/>
      <c r="F84" s="76"/>
      <c r="G84" s="77"/>
      <c r="H84" s="77"/>
      <c r="I84" s="77"/>
      <c r="J84" s="77"/>
      <c r="K84" s="78"/>
      <c r="L84" s="78"/>
      <c r="M84" s="65"/>
      <c r="N84" s="65"/>
    </row>
    <row r="85" customFormat="false" ht="58.5" hidden="false" customHeight="false" outlineLevel="0" collapsed="false">
      <c r="A85" s="74" t="s">
        <v>122</v>
      </c>
      <c r="B85" s="80"/>
      <c r="C85" s="76"/>
      <c r="D85" s="76"/>
      <c r="E85" s="77"/>
      <c r="F85" s="76"/>
      <c r="G85" s="77"/>
      <c r="H85" s="77"/>
      <c r="I85" s="77"/>
      <c r="J85" s="77"/>
      <c r="K85" s="78"/>
      <c r="L85" s="78"/>
      <c r="M85" s="65"/>
      <c r="N85" s="65"/>
    </row>
    <row r="86" customFormat="false" ht="18.75" hidden="false" customHeight="false" outlineLevel="0" collapsed="false">
      <c r="A86" s="79" t="s">
        <v>101</v>
      </c>
      <c r="B86" s="80"/>
      <c r="C86" s="76"/>
      <c r="D86" s="76"/>
      <c r="E86" s="77"/>
      <c r="F86" s="76"/>
      <c r="G86" s="77"/>
      <c r="H86" s="77"/>
      <c r="I86" s="77"/>
      <c r="J86" s="77"/>
      <c r="K86" s="78"/>
      <c r="L86" s="78"/>
      <c r="M86" s="65"/>
      <c r="N86" s="65"/>
    </row>
    <row r="87" customFormat="false" ht="49.5" hidden="false" customHeight="true" outlineLevel="0" collapsed="false">
      <c r="A87" s="86"/>
      <c r="B87" s="75"/>
      <c r="C87" s="76"/>
      <c r="D87" s="76"/>
      <c r="E87" s="77"/>
      <c r="F87" s="76"/>
      <c r="G87" s="77"/>
      <c r="H87" s="77"/>
      <c r="I87" s="77"/>
      <c r="J87" s="77"/>
      <c r="K87" s="78"/>
      <c r="L87" s="78"/>
      <c r="M87" s="65"/>
      <c r="N87" s="65"/>
    </row>
    <row r="88" customFormat="false" ht="15.75" hidden="false" customHeight="true" outlineLevel="0" collapsed="false">
      <c r="A88" s="79"/>
      <c r="B88" s="80"/>
      <c r="C88" s="76"/>
      <c r="D88" s="76"/>
      <c r="E88" s="77"/>
      <c r="F88" s="76"/>
      <c r="G88" s="77"/>
      <c r="H88" s="77"/>
      <c r="I88" s="77"/>
      <c r="J88" s="77"/>
      <c r="K88" s="78"/>
      <c r="L88" s="78"/>
      <c r="M88" s="65"/>
      <c r="N88" s="65"/>
    </row>
    <row r="89" customFormat="false" ht="51" hidden="false" customHeight="true" outlineLevel="0" collapsed="false">
      <c r="A89" s="74" t="s">
        <v>123</v>
      </c>
      <c r="B89" s="80"/>
      <c r="C89" s="76"/>
      <c r="D89" s="76"/>
      <c r="E89" s="77"/>
      <c r="F89" s="76"/>
      <c r="G89" s="77"/>
      <c r="H89" s="77"/>
      <c r="I89" s="77"/>
      <c r="J89" s="77"/>
      <c r="K89" s="78"/>
      <c r="L89" s="78"/>
      <c r="M89" s="65"/>
      <c r="N89" s="65"/>
    </row>
    <row r="90" customFormat="false" ht="18.75" hidden="false" customHeight="false" outlineLevel="0" collapsed="false">
      <c r="A90" s="79" t="s">
        <v>101</v>
      </c>
      <c r="B90" s="80"/>
      <c r="C90" s="76"/>
      <c r="D90" s="76"/>
      <c r="E90" s="77"/>
      <c r="F90" s="76"/>
      <c r="G90" s="77"/>
      <c r="H90" s="77"/>
      <c r="I90" s="77"/>
      <c r="J90" s="77"/>
      <c r="K90" s="78"/>
      <c r="L90" s="78"/>
      <c r="M90" s="65"/>
      <c r="N90" s="65"/>
    </row>
    <row r="91" customFormat="false" ht="12.75" hidden="false" customHeight="true" outlineLevel="0" collapsed="false">
      <c r="A91" s="86"/>
      <c r="B91" s="75"/>
      <c r="C91" s="76"/>
      <c r="D91" s="76"/>
      <c r="E91" s="77"/>
      <c r="F91" s="76"/>
      <c r="G91" s="77"/>
      <c r="H91" s="77"/>
      <c r="I91" s="77"/>
      <c r="J91" s="77"/>
      <c r="K91" s="78"/>
      <c r="L91" s="78"/>
      <c r="M91" s="65"/>
      <c r="N91" s="65"/>
    </row>
    <row r="92" customFormat="false" ht="12.75" hidden="false" customHeight="true" outlineLevel="0" collapsed="false">
      <c r="A92" s="79"/>
      <c r="B92" s="80"/>
      <c r="C92" s="76"/>
      <c r="D92" s="76"/>
      <c r="E92" s="77"/>
      <c r="F92" s="76"/>
      <c r="G92" s="77"/>
      <c r="H92" s="77"/>
      <c r="I92" s="77"/>
      <c r="J92" s="77"/>
      <c r="K92" s="78"/>
      <c r="L92" s="78"/>
      <c r="M92" s="65"/>
      <c r="N92" s="65"/>
    </row>
    <row r="93" customFormat="false" ht="39" hidden="false" customHeight="false" outlineLevel="0" collapsed="false">
      <c r="A93" s="74" t="s">
        <v>124</v>
      </c>
      <c r="B93" s="80"/>
      <c r="C93" s="76"/>
      <c r="D93" s="76"/>
      <c r="E93" s="77"/>
      <c r="F93" s="76"/>
      <c r="G93" s="77"/>
      <c r="H93" s="77"/>
      <c r="I93" s="77"/>
      <c r="J93" s="77"/>
      <c r="K93" s="78"/>
      <c r="L93" s="78"/>
      <c r="M93" s="65"/>
      <c r="N93" s="65"/>
    </row>
    <row r="94" customFormat="false" ht="18.75" hidden="false" customHeight="false" outlineLevel="0" collapsed="false">
      <c r="A94" s="79" t="s">
        <v>101</v>
      </c>
      <c r="B94" s="80"/>
      <c r="C94" s="76"/>
      <c r="D94" s="76"/>
      <c r="E94" s="77"/>
      <c r="F94" s="76"/>
      <c r="G94" s="77"/>
      <c r="H94" s="77"/>
      <c r="I94" s="77"/>
      <c r="J94" s="77"/>
      <c r="K94" s="78"/>
      <c r="L94" s="78"/>
      <c r="M94" s="65"/>
      <c r="N94" s="65"/>
    </row>
    <row r="95" customFormat="false" ht="12.75" hidden="false" customHeight="true" outlineLevel="0" collapsed="false">
      <c r="A95" s="86"/>
      <c r="B95" s="75"/>
      <c r="C95" s="76"/>
      <c r="D95" s="76"/>
      <c r="E95" s="77"/>
      <c r="F95" s="76"/>
      <c r="G95" s="77"/>
      <c r="H95" s="77"/>
      <c r="I95" s="77"/>
      <c r="J95" s="77"/>
      <c r="K95" s="78"/>
      <c r="L95" s="78"/>
      <c r="M95" s="65"/>
      <c r="N95" s="65"/>
    </row>
    <row r="96" customFormat="false" ht="12.75" hidden="false" customHeight="true" outlineLevel="0" collapsed="false">
      <c r="A96" s="79"/>
      <c r="B96" s="80"/>
      <c r="C96" s="76"/>
      <c r="D96" s="76"/>
      <c r="E96" s="77"/>
      <c r="F96" s="76"/>
      <c r="G96" s="77"/>
      <c r="H96" s="77"/>
      <c r="I96" s="77"/>
      <c r="J96" s="77"/>
      <c r="K96" s="78"/>
      <c r="L96" s="78"/>
      <c r="M96" s="65"/>
      <c r="N96" s="65"/>
    </row>
    <row r="97" customFormat="false" ht="57" hidden="false" customHeight="true" outlineLevel="0" collapsed="false">
      <c r="A97" s="74" t="s">
        <v>125</v>
      </c>
      <c r="B97" s="80"/>
      <c r="C97" s="76"/>
      <c r="D97" s="76"/>
      <c r="E97" s="77"/>
      <c r="F97" s="76"/>
      <c r="G97" s="77"/>
      <c r="H97" s="77"/>
      <c r="I97" s="77"/>
      <c r="J97" s="77"/>
      <c r="K97" s="78"/>
      <c r="L97" s="78"/>
      <c r="M97" s="65"/>
      <c r="N97" s="65"/>
    </row>
    <row r="98" customFormat="false" ht="18.75" hidden="false" customHeight="false" outlineLevel="0" collapsed="false">
      <c r="A98" s="79" t="s">
        <v>101</v>
      </c>
      <c r="B98" s="75"/>
      <c r="C98" s="76"/>
      <c r="D98" s="76"/>
      <c r="E98" s="77"/>
      <c r="F98" s="76"/>
      <c r="G98" s="77"/>
      <c r="H98" s="77"/>
      <c r="I98" s="77"/>
      <c r="J98" s="77"/>
      <c r="K98" s="78"/>
      <c r="L98" s="78"/>
      <c r="M98" s="65"/>
      <c r="N98" s="65"/>
    </row>
    <row r="99" customFormat="false" ht="18.75" hidden="false" customHeight="false" outlineLevel="0" collapsed="false">
      <c r="A99" s="79"/>
      <c r="B99" s="80"/>
      <c r="C99" s="76"/>
      <c r="D99" s="76"/>
      <c r="E99" s="77"/>
      <c r="F99" s="76"/>
      <c r="G99" s="77"/>
      <c r="H99" s="77"/>
      <c r="I99" s="77"/>
      <c r="J99" s="77"/>
      <c r="K99" s="78"/>
      <c r="L99" s="78"/>
      <c r="M99" s="65"/>
      <c r="N99" s="65"/>
    </row>
    <row r="100" customFormat="false" ht="18.75" hidden="false" customHeight="false" outlineLevel="0" collapsed="false">
      <c r="A100" s="79"/>
      <c r="B100" s="80"/>
      <c r="C100" s="76"/>
      <c r="D100" s="76"/>
      <c r="E100" s="77"/>
      <c r="F100" s="76"/>
      <c r="G100" s="77"/>
      <c r="H100" s="77"/>
      <c r="I100" s="77"/>
      <c r="J100" s="77"/>
      <c r="K100" s="78"/>
      <c r="L100" s="78"/>
      <c r="M100" s="65"/>
      <c r="N100" s="65"/>
    </row>
    <row r="101" customFormat="false" ht="78" hidden="false" customHeight="false" outlineLevel="0" collapsed="false">
      <c r="A101" s="74" t="s">
        <v>126</v>
      </c>
      <c r="B101" s="80"/>
      <c r="C101" s="76"/>
      <c r="D101" s="76"/>
      <c r="E101" s="77"/>
      <c r="F101" s="76"/>
      <c r="G101" s="77"/>
      <c r="H101" s="77"/>
      <c r="I101" s="77"/>
      <c r="J101" s="77"/>
      <c r="K101" s="78"/>
      <c r="L101" s="78"/>
      <c r="M101" s="65"/>
      <c r="N101" s="65"/>
    </row>
    <row r="102" customFormat="false" ht="27" hidden="false" customHeight="true" outlineLevel="0" collapsed="false">
      <c r="A102" s="79" t="s">
        <v>101</v>
      </c>
      <c r="B102" s="90"/>
      <c r="C102" s="76"/>
      <c r="D102" s="76"/>
      <c r="E102" s="77"/>
      <c r="F102" s="76"/>
      <c r="G102" s="77"/>
      <c r="H102" s="77"/>
      <c r="I102" s="77"/>
      <c r="J102" s="77"/>
      <c r="K102" s="78"/>
      <c r="L102" s="78"/>
      <c r="M102" s="65"/>
      <c r="N102" s="65"/>
    </row>
    <row r="103" customFormat="false" ht="21" hidden="false" customHeight="true" outlineLevel="0" collapsed="false">
      <c r="A103" s="79"/>
      <c r="B103" s="80"/>
      <c r="C103" s="76"/>
      <c r="D103" s="76"/>
      <c r="E103" s="77"/>
      <c r="F103" s="76"/>
      <c r="G103" s="77"/>
      <c r="H103" s="77"/>
      <c r="I103" s="77"/>
      <c r="J103" s="77"/>
      <c r="K103" s="78"/>
      <c r="L103" s="78"/>
      <c r="M103" s="65"/>
      <c r="N103" s="65"/>
    </row>
    <row r="104" customFormat="false" ht="18.75" hidden="false" customHeight="false" outlineLevel="0" collapsed="false">
      <c r="A104" s="83"/>
      <c r="B104" s="90"/>
      <c r="C104" s="76"/>
      <c r="D104" s="76"/>
      <c r="E104" s="77"/>
      <c r="F104" s="76"/>
      <c r="G104" s="77"/>
      <c r="H104" s="77"/>
      <c r="I104" s="77"/>
      <c r="J104" s="77"/>
      <c r="K104" s="78"/>
      <c r="L104" s="78"/>
      <c r="M104" s="65"/>
      <c r="N104" s="65"/>
    </row>
    <row r="105" customFormat="false" ht="58.5" hidden="false" customHeight="false" outlineLevel="0" collapsed="false">
      <c r="A105" s="74" t="s">
        <v>127</v>
      </c>
      <c r="B105" s="80"/>
      <c r="C105" s="76"/>
      <c r="D105" s="76"/>
      <c r="E105" s="77"/>
      <c r="F105" s="76"/>
      <c r="G105" s="77"/>
      <c r="H105" s="77"/>
      <c r="I105" s="77"/>
      <c r="J105" s="77"/>
      <c r="K105" s="78"/>
      <c r="L105" s="78"/>
      <c r="M105" s="91"/>
      <c r="N105" s="91"/>
    </row>
    <row r="106" customFormat="false" ht="21.75" hidden="false" customHeight="true" outlineLevel="0" collapsed="false">
      <c r="A106" s="79" t="s">
        <v>101</v>
      </c>
      <c r="B106" s="90"/>
      <c r="C106" s="76"/>
      <c r="D106" s="76"/>
      <c r="E106" s="77"/>
      <c r="F106" s="76"/>
      <c r="G106" s="77"/>
      <c r="H106" s="77"/>
      <c r="I106" s="77"/>
      <c r="J106" s="77"/>
      <c r="K106" s="78"/>
      <c r="L106" s="78"/>
      <c r="M106" s="91"/>
      <c r="N106" s="91"/>
    </row>
    <row r="107" customFormat="false" ht="18.75" hidden="false" customHeight="false" outlineLevel="0" collapsed="false">
      <c r="A107" s="79"/>
      <c r="B107" s="80"/>
      <c r="C107" s="76"/>
      <c r="D107" s="76"/>
      <c r="E107" s="77"/>
      <c r="F107" s="76"/>
      <c r="G107" s="77"/>
      <c r="H107" s="77"/>
      <c r="I107" s="77"/>
      <c r="J107" s="77"/>
      <c r="K107" s="78"/>
      <c r="L107" s="78"/>
      <c r="M107" s="65"/>
      <c r="N107" s="65"/>
    </row>
    <row r="108" customFormat="false" ht="18.75" hidden="false" customHeight="false" outlineLevel="0" collapsed="false">
      <c r="A108" s="83"/>
      <c r="B108" s="90"/>
      <c r="C108" s="76"/>
      <c r="D108" s="76"/>
      <c r="E108" s="77"/>
      <c r="F108" s="76"/>
      <c r="G108" s="77"/>
      <c r="H108" s="77"/>
      <c r="I108" s="77"/>
      <c r="J108" s="77"/>
      <c r="K108" s="78"/>
      <c r="L108" s="78"/>
      <c r="M108" s="65"/>
      <c r="N108" s="65"/>
    </row>
    <row r="109" customFormat="false" ht="78" hidden="false" customHeight="false" outlineLevel="0" collapsed="false">
      <c r="A109" s="74" t="s">
        <v>128</v>
      </c>
      <c r="B109" s="76"/>
      <c r="C109" s="76"/>
      <c r="D109" s="76"/>
      <c r="E109" s="77"/>
      <c r="F109" s="76"/>
      <c r="G109" s="77"/>
      <c r="H109" s="77"/>
      <c r="I109" s="77"/>
      <c r="J109" s="77"/>
      <c r="K109" s="78"/>
      <c r="L109" s="78"/>
      <c r="M109" s="65"/>
      <c r="N109" s="65"/>
    </row>
    <row r="110" customFormat="false" ht="18.75" hidden="false" customHeight="false" outlineLevel="0" collapsed="false">
      <c r="A110" s="79" t="s">
        <v>101</v>
      </c>
      <c r="B110" s="76"/>
      <c r="C110" s="76"/>
      <c r="D110" s="76"/>
      <c r="E110" s="77"/>
      <c r="F110" s="76"/>
      <c r="G110" s="77"/>
      <c r="H110" s="77"/>
      <c r="I110" s="77"/>
      <c r="J110" s="77"/>
      <c r="K110" s="78"/>
      <c r="L110" s="78"/>
      <c r="M110" s="65"/>
      <c r="N110" s="65"/>
    </row>
    <row r="111" customFormat="false" ht="18.75" hidden="false" customHeight="false" outlineLevel="0" collapsed="false">
      <c r="A111" s="92"/>
      <c r="B111" s="76"/>
      <c r="C111" s="76"/>
      <c r="D111" s="76"/>
      <c r="E111" s="77"/>
      <c r="F111" s="76"/>
      <c r="G111" s="77"/>
      <c r="H111" s="77"/>
      <c r="I111" s="77"/>
      <c r="J111" s="77"/>
      <c r="K111" s="78"/>
      <c r="L111" s="78"/>
      <c r="M111" s="65"/>
      <c r="N111" s="65"/>
    </row>
    <row r="112" customFormat="false" ht="18.75" hidden="false" customHeight="false" outlineLevel="0" collapsed="false">
      <c r="A112" s="92"/>
      <c r="B112" s="76"/>
      <c r="C112" s="76"/>
      <c r="D112" s="76"/>
      <c r="E112" s="77"/>
      <c r="F112" s="76"/>
      <c r="G112" s="77"/>
      <c r="H112" s="77"/>
      <c r="I112" s="77"/>
      <c r="J112" s="77"/>
      <c r="K112" s="78"/>
      <c r="L112" s="78"/>
      <c r="M112" s="65"/>
      <c r="N112" s="65"/>
    </row>
    <row r="113" customFormat="false" ht="58.5" hidden="false" customHeight="false" outlineLevel="0" collapsed="false">
      <c r="A113" s="74" t="s">
        <v>129</v>
      </c>
      <c r="B113" s="76"/>
      <c r="C113" s="76"/>
      <c r="D113" s="76"/>
      <c r="E113" s="77"/>
      <c r="F113" s="76"/>
      <c r="G113" s="77"/>
      <c r="H113" s="77"/>
      <c r="I113" s="77"/>
      <c r="J113" s="77"/>
      <c r="K113" s="78"/>
      <c r="L113" s="78"/>
      <c r="M113" s="65"/>
      <c r="N113" s="65"/>
    </row>
    <row r="114" customFormat="false" ht="18.75" hidden="false" customHeight="false" outlineLevel="0" collapsed="false">
      <c r="A114" s="79" t="s">
        <v>101</v>
      </c>
      <c r="B114" s="76"/>
      <c r="C114" s="76"/>
      <c r="D114" s="76"/>
      <c r="E114" s="77"/>
      <c r="F114" s="76"/>
      <c r="G114" s="77"/>
      <c r="H114" s="77"/>
      <c r="I114" s="77"/>
      <c r="J114" s="77"/>
      <c r="K114" s="78"/>
      <c r="L114" s="78"/>
      <c r="M114" s="65"/>
      <c r="N114" s="65"/>
    </row>
    <row r="115" customFormat="false" ht="18.75" hidden="false" customHeight="false" outlineLevel="0" collapsed="false">
      <c r="A115" s="92"/>
      <c r="B115" s="76"/>
      <c r="C115" s="76"/>
      <c r="D115" s="76"/>
      <c r="E115" s="77"/>
      <c r="F115" s="76"/>
      <c r="G115" s="77"/>
      <c r="H115" s="77"/>
      <c r="I115" s="77"/>
      <c r="J115" s="77"/>
      <c r="K115" s="78"/>
      <c r="L115" s="78"/>
      <c r="M115" s="65"/>
      <c r="N115" s="65"/>
    </row>
    <row r="116" customFormat="false" ht="18.75" hidden="false" customHeight="false" outlineLevel="0" collapsed="false">
      <c r="A116" s="92"/>
      <c r="B116" s="76"/>
      <c r="C116" s="76"/>
      <c r="D116" s="76"/>
      <c r="E116" s="77"/>
      <c r="F116" s="76"/>
      <c r="G116" s="77"/>
      <c r="H116" s="77"/>
      <c r="I116" s="77"/>
      <c r="J116" s="77"/>
      <c r="K116" s="78"/>
      <c r="L116" s="78"/>
      <c r="M116" s="65"/>
      <c r="N116" s="65"/>
    </row>
    <row r="117" customFormat="false" ht="58.5" hidden="false" customHeight="false" outlineLevel="0" collapsed="false">
      <c r="A117" s="74" t="s">
        <v>130</v>
      </c>
      <c r="B117" s="76"/>
      <c r="C117" s="76"/>
      <c r="D117" s="76"/>
      <c r="E117" s="77"/>
      <c r="F117" s="76"/>
      <c r="G117" s="77"/>
      <c r="H117" s="77"/>
      <c r="I117" s="77"/>
      <c r="J117" s="77"/>
      <c r="K117" s="78"/>
      <c r="L117" s="78"/>
      <c r="M117" s="65"/>
      <c r="N117" s="65"/>
    </row>
    <row r="118" customFormat="false" ht="17.25" hidden="false" customHeight="true" outlineLevel="0" collapsed="false">
      <c r="A118" s="92"/>
      <c r="B118" s="76"/>
      <c r="C118" s="76"/>
      <c r="D118" s="76"/>
      <c r="E118" s="77"/>
      <c r="F118" s="76"/>
      <c r="G118" s="77"/>
      <c r="H118" s="77"/>
      <c r="I118" s="77"/>
      <c r="J118" s="77"/>
      <c r="K118" s="78"/>
      <c r="L118" s="78"/>
      <c r="M118" s="65"/>
      <c r="N118" s="65"/>
    </row>
    <row r="119" customFormat="false" ht="18.75" hidden="false" customHeight="false" outlineLevel="0" collapsed="false">
      <c r="A119" s="93"/>
      <c r="B119" s="76"/>
      <c r="C119" s="76"/>
      <c r="D119" s="76"/>
      <c r="E119" s="77"/>
      <c r="F119" s="76"/>
      <c r="G119" s="77"/>
      <c r="H119" s="77"/>
      <c r="I119" s="77"/>
      <c r="J119" s="77"/>
      <c r="K119" s="78"/>
      <c r="L119" s="78"/>
    </row>
    <row r="120" customFormat="false" ht="18.75" hidden="false" customHeight="false" outlineLevel="0" collapsed="false">
      <c r="A120" s="93"/>
      <c r="B120" s="76"/>
      <c r="C120" s="76"/>
      <c r="D120" s="76"/>
      <c r="E120" s="77"/>
      <c r="F120" s="76"/>
      <c r="G120" s="77"/>
      <c r="H120" s="77"/>
      <c r="I120" s="77"/>
      <c r="J120" s="77"/>
      <c r="K120" s="78"/>
      <c r="L120" s="78"/>
    </row>
    <row r="121" customFormat="false" ht="39" hidden="false" customHeight="false" outlineLevel="0" collapsed="false">
      <c r="A121" s="74" t="s">
        <v>131</v>
      </c>
      <c r="B121" s="76"/>
      <c r="C121" s="76"/>
      <c r="D121" s="76"/>
      <c r="E121" s="77"/>
      <c r="F121" s="76"/>
      <c r="G121" s="77"/>
      <c r="H121" s="77"/>
      <c r="I121" s="77"/>
      <c r="J121" s="77"/>
      <c r="K121" s="78"/>
      <c r="L121" s="78"/>
    </row>
    <row r="122" customFormat="false" ht="18.75" hidden="false" customHeight="false" outlineLevel="0" collapsed="false">
      <c r="A122" s="93"/>
      <c r="B122" s="76"/>
      <c r="C122" s="76"/>
      <c r="D122" s="76"/>
      <c r="E122" s="77"/>
      <c r="F122" s="76"/>
      <c r="G122" s="77"/>
      <c r="H122" s="77"/>
      <c r="I122" s="77"/>
      <c r="J122" s="77"/>
      <c r="K122" s="78"/>
      <c r="L122" s="78"/>
    </row>
    <row r="123" customFormat="false" ht="18.75" hidden="false" customHeight="false" outlineLevel="0" collapsed="false">
      <c r="A123" s="93"/>
      <c r="B123" s="76"/>
      <c r="C123" s="76"/>
      <c r="D123" s="76"/>
      <c r="E123" s="77"/>
      <c r="F123" s="76"/>
      <c r="G123" s="77"/>
      <c r="H123" s="77"/>
      <c r="I123" s="77"/>
      <c r="J123" s="77"/>
      <c r="K123" s="78"/>
      <c r="L123" s="78"/>
    </row>
    <row r="124" customFormat="false" ht="18.75" hidden="false" customHeight="false" outlineLevel="0" collapsed="false">
      <c r="A124" s="93"/>
      <c r="B124" s="76"/>
      <c r="C124" s="76"/>
      <c r="D124" s="76"/>
      <c r="E124" s="77"/>
      <c r="F124" s="76"/>
      <c r="G124" s="77"/>
      <c r="H124" s="77"/>
      <c r="I124" s="77"/>
      <c r="J124" s="77"/>
      <c r="K124" s="78"/>
      <c r="L124" s="78"/>
    </row>
    <row r="125" customFormat="false" ht="93.75" hidden="false" customHeight="false" outlineLevel="0" collapsed="false">
      <c r="A125" s="86" t="s">
        <v>39</v>
      </c>
      <c r="B125" s="76"/>
      <c r="C125" s="76"/>
      <c r="D125" s="76"/>
      <c r="E125" s="77"/>
      <c r="F125" s="76"/>
      <c r="G125" s="77"/>
      <c r="H125" s="77"/>
      <c r="I125" s="77"/>
      <c r="J125" s="77"/>
      <c r="K125" s="78"/>
      <c r="L125" s="78"/>
    </row>
    <row r="126" customFormat="false" ht="18.75" hidden="false" customHeight="false" outlineLevel="0" collapsed="false">
      <c r="A126" s="93" t="s">
        <v>101</v>
      </c>
      <c r="B126" s="76"/>
      <c r="C126" s="76"/>
      <c r="D126" s="76"/>
      <c r="E126" s="77"/>
      <c r="F126" s="76"/>
      <c r="G126" s="77"/>
      <c r="H126" s="77"/>
      <c r="I126" s="77"/>
      <c r="J126" s="77"/>
      <c r="K126" s="78"/>
      <c r="L126" s="78"/>
    </row>
    <row r="127" customFormat="false" ht="48.5" hidden="false" customHeight="false" outlineLevel="0" collapsed="false">
      <c r="A127" s="94" t="s">
        <v>132</v>
      </c>
      <c r="B127" s="95" t="s">
        <v>133</v>
      </c>
      <c r="C127" s="96" t="n">
        <v>168083</v>
      </c>
      <c r="D127" s="96" t="n">
        <v>169613</v>
      </c>
      <c r="E127" s="96" t="n">
        <v>-55236</v>
      </c>
      <c r="F127" s="96" t="n">
        <v>-61923</v>
      </c>
      <c r="G127" s="97" t="n">
        <v>129</v>
      </c>
      <c r="H127" s="97" t="n">
        <v>129</v>
      </c>
      <c r="I127" s="98" t="n">
        <v>60020.16</v>
      </c>
      <c r="J127" s="98" t="n">
        <v>48813.18</v>
      </c>
      <c r="K127" s="98" t="n">
        <v>77426</v>
      </c>
      <c r="L127" s="98" t="n">
        <v>62969</v>
      </c>
      <c r="M127" s="99"/>
      <c r="N127" s="99"/>
    </row>
    <row r="128" customFormat="false" ht="18.75" hidden="false" customHeight="false" outlineLevel="0" collapsed="false">
      <c r="A128" s="93"/>
      <c r="B128" s="76"/>
      <c r="C128" s="76"/>
      <c r="D128" s="76"/>
      <c r="E128" s="77"/>
      <c r="F128" s="76"/>
      <c r="G128" s="77"/>
      <c r="H128" s="77"/>
      <c r="I128" s="77"/>
      <c r="J128" s="77"/>
      <c r="K128" s="78"/>
      <c r="L128" s="78"/>
    </row>
    <row r="129" customFormat="false" ht="144" hidden="false" customHeight="true" outlineLevel="0" collapsed="false">
      <c r="A129" s="86" t="s">
        <v>41</v>
      </c>
      <c r="B129" s="76"/>
      <c r="C129" s="76"/>
      <c r="D129" s="76"/>
      <c r="E129" s="77"/>
      <c r="F129" s="76"/>
      <c r="G129" s="77"/>
      <c r="H129" s="77"/>
      <c r="I129" s="77"/>
      <c r="J129" s="77"/>
      <c r="K129" s="78"/>
      <c r="L129" s="78"/>
    </row>
    <row r="130" customFormat="false" ht="18.75" hidden="false" customHeight="false" outlineLevel="0" collapsed="false">
      <c r="A130" s="93" t="s">
        <v>101</v>
      </c>
      <c r="B130" s="76"/>
      <c r="C130" s="76"/>
      <c r="D130" s="76"/>
      <c r="E130" s="77"/>
      <c r="F130" s="76"/>
      <c r="G130" s="77"/>
      <c r="H130" s="77"/>
      <c r="I130" s="77"/>
      <c r="J130" s="77"/>
      <c r="K130" s="78"/>
      <c r="L130" s="78"/>
    </row>
    <row r="131" customFormat="false" ht="18.75" hidden="false" customHeight="false" outlineLevel="0" collapsed="false">
      <c r="A131" s="93"/>
      <c r="B131" s="76"/>
      <c r="C131" s="76"/>
      <c r="D131" s="76"/>
      <c r="E131" s="77"/>
      <c r="F131" s="76"/>
      <c r="G131" s="77"/>
      <c r="H131" s="77"/>
      <c r="I131" s="77"/>
      <c r="J131" s="77"/>
      <c r="K131" s="78"/>
      <c r="L131" s="78"/>
    </row>
    <row r="132" customFormat="false" ht="18.75" hidden="false" customHeight="false" outlineLevel="0" collapsed="false">
      <c r="A132" s="93"/>
      <c r="B132" s="76"/>
      <c r="C132" s="76"/>
      <c r="D132" s="76"/>
      <c r="E132" s="77"/>
      <c r="F132" s="76"/>
      <c r="G132" s="77"/>
      <c r="H132" s="77"/>
      <c r="I132" s="77"/>
      <c r="J132" s="77"/>
      <c r="K132" s="78"/>
      <c r="L132" s="78"/>
    </row>
    <row r="133" customFormat="false" ht="18.75" hidden="false" customHeight="false" outlineLevel="0" collapsed="false">
      <c r="A133" s="86" t="s">
        <v>134</v>
      </c>
      <c r="B133" s="76"/>
      <c r="C133" s="76"/>
      <c r="D133" s="76"/>
      <c r="E133" s="77"/>
      <c r="F133" s="76"/>
      <c r="G133" s="77"/>
      <c r="H133" s="77"/>
      <c r="I133" s="77"/>
      <c r="J133" s="77"/>
      <c r="K133" s="78"/>
      <c r="L133" s="78"/>
    </row>
    <row r="134" customFormat="false" ht="18.75" hidden="false" customHeight="false" outlineLevel="0" collapsed="false">
      <c r="A134" s="92" t="s">
        <v>101</v>
      </c>
      <c r="B134" s="76"/>
      <c r="C134" s="76"/>
      <c r="D134" s="76"/>
      <c r="E134" s="77"/>
      <c r="F134" s="76"/>
      <c r="G134" s="77"/>
      <c r="H134" s="77"/>
      <c r="I134" s="77"/>
      <c r="J134" s="77"/>
      <c r="K134" s="78"/>
      <c r="L134" s="78"/>
    </row>
    <row r="135" customFormat="false" ht="18.75" hidden="false" customHeight="false" outlineLevel="0" collapsed="false">
      <c r="A135" s="93"/>
      <c r="B135" s="76"/>
      <c r="C135" s="76"/>
      <c r="D135" s="76"/>
      <c r="E135" s="77"/>
      <c r="F135" s="76"/>
      <c r="G135" s="77"/>
      <c r="H135" s="77"/>
      <c r="I135" s="77"/>
      <c r="J135" s="77"/>
      <c r="K135" s="78"/>
      <c r="L135" s="78"/>
    </row>
    <row r="136" customFormat="false" ht="18.75" hidden="false" customHeight="false" outlineLevel="0" collapsed="false">
      <c r="A136" s="93"/>
      <c r="B136" s="76"/>
      <c r="C136" s="76"/>
      <c r="D136" s="76"/>
      <c r="E136" s="77"/>
      <c r="F136" s="76"/>
      <c r="G136" s="77"/>
      <c r="H136" s="77"/>
      <c r="I136" s="77"/>
      <c r="J136" s="77"/>
      <c r="K136" s="78"/>
      <c r="L136" s="78"/>
    </row>
    <row r="137" customFormat="false" ht="93.75" hidden="false" customHeight="false" outlineLevel="0" collapsed="false">
      <c r="A137" s="86" t="s">
        <v>135</v>
      </c>
      <c r="B137" s="76"/>
      <c r="C137" s="76"/>
      <c r="D137" s="76"/>
      <c r="E137" s="77"/>
      <c r="F137" s="76"/>
      <c r="G137" s="77"/>
      <c r="H137" s="77"/>
      <c r="I137" s="77"/>
      <c r="J137" s="77"/>
      <c r="K137" s="78"/>
      <c r="L137" s="78"/>
    </row>
    <row r="138" customFormat="false" ht="18.75" hidden="false" customHeight="false" outlineLevel="0" collapsed="false">
      <c r="A138" s="92" t="s">
        <v>101</v>
      </c>
      <c r="B138" s="76"/>
      <c r="C138" s="76"/>
      <c r="D138" s="76"/>
      <c r="E138" s="77"/>
      <c r="F138" s="76"/>
      <c r="G138" s="77"/>
      <c r="H138" s="77"/>
      <c r="I138" s="77"/>
      <c r="J138" s="77"/>
      <c r="K138" s="78"/>
      <c r="L138" s="78"/>
    </row>
    <row r="139" customFormat="false" ht="18.75" hidden="false" customHeight="false" outlineLevel="0" collapsed="false">
      <c r="A139" s="93"/>
      <c r="B139" s="76"/>
      <c r="C139" s="76"/>
      <c r="D139" s="76"/>
      <c r="E139" s="77"/>
      <c r="F139" s="76"/>
      <c r="G139" s="77"/>
      <c r="H139" s="77"/>
      <c r="I139" s="77"/>
      <c r="J139" s="77"/>
      <c r="K139" s="78"/>
      <c r="L139" s="78"/>
    </row>
    <row r="140" customFormat="false" ht="18.75" hidden="false" customHeight="false" outlineLevel="0" collapsed="false">
      <c r="A140" s="93"/>
      <c r="B140" s="76"/>
      <c r="C140" s="76"/>
      <c r="D140" s="76"/>
      <c r="E140" s="77"/>
      <c r="F140" s="76"/>
      <c r="G140" s="77"/>
      <c r="H140" s="77"/>
      <c r="I140" s="77"/>
      <c r="J140" s="77"/>
      <c r="K140" s="78"/>
      <c r="L140" s="78"/>
    </row>
    <row r="141" customFormat="false" ht="37.5" hidden="false" customHeight="false" outlineLevel="0" collapsed="false">
      <c r="A141" s="86" t="s">
        <v>136</v>
      </c>
      <c r="B141" s="76"/>
      <c r="C141" s="76"/>
      <c r="D141" s="76"/>
      <c r="E141" s="77"/>
      <c r="F141" s="76"/>
      <c r="G141" s="77"/>
      <c r="H141" s="77"/>
      <c r="I141" s="77"/>
      <c r="J141" s="77"/>
      <c r="K141" s="78"/>
      <c r="L141" s="78"/>
    </row>
    <row r="142" customFormat="false" ht="18.75" hidden="false" customHeight="false" outlineLevel="0" collapsed="false">
      <c r="A142" s="92" t="s">
        <v>101</v>
      </c>
      <c r="B142" s="76"/>
      <c r="C142" s="76"/>
      <c r="D142" s="76"/>
      <c r="E142" s="77"/>
      <c r="F142" s="76"/>
      <c r="G142" s="77"/>
      <c r="H142" s="77"/>
      <c r="I142" s="77"/>
      <c r="J142" s="77"/>
      <c r="K142" s="78"/>
      <c r="L142" s="78"/>
    </row>
    <row r="143" customFormat="false" ht="18.75" hidden="false" customHeight="false" outlineLevel="0" collapsed="false">
      <c r="A143" s="93"/>
      <c r="B143" s="76"/>
      <c r="C143" s="76"/>
      <c r="D143" s="76"/>
      <c r="E143" s="77"/>
      <c r="F143" s="76"/>
      <c r="G143" s="77"/>
      <c r="H143" s="77"/>
      <c r="I143" s="77"/>
      <c r="J143" s="77"/>
      <c r="K143" s="78"/>
      <c r="L143" s="78"/>
    </row>
    <row r="144" customFormat="false" ht="18.75" hidden="false" customHeight="false" outlineLevel="0" collapsed="false">
      <c r="A144" s="93"/>
      <c r="B144" s="76"/>
      <c r="C144" s="76"/>
      <c r="D144" s="76"/>
      <c r="E144" s="77"/>
      <c r="F144" s="76"/>
      <c r="G144" s="77"/>
      <c r="H144" s="77"/>
      <c r="I144" s="77"/>
      <c r="J144" s="77"/>
      <c r="K144" s="78"/>
      <c r="L144" s="78"/>
    </row>
    <row r="145" customFormat="false" ht="84" hidden="false" customHeight="true" outlineLevel="0" collapsed="false">
      <c r="A145" s="86" t="s">
        <v>137</v>
      </c>
      <c r="B145" s="76"/>
      <c r="C145" s="76"/>
      <c r="D145" s="76"/>
      <c r="E145" s="77"/>
      <c r="F145" s="76"/>
      <c r="G145" s="77"/>
      <c r="H145" s="77"/>
      <c r="I145" s="77"/>
      <c r="J145" s="77"/>
      <c r="K145" s="78"/>
      <c r="L145" s="78"/>
    </row>
    <row r="146" customFormat="false" ht="18.75" hidden="false" customHeight="false" outlineLevel="0" collapsed="false">
      <c r="A146" s="92" t="s">
        <v>101</v>
      </c>
      <c r="B146" s="76"/>
      <c r="C146" s="76"/>
      <c r="D146" s="76"/>
      <c r="E146" s="77"/>
      <c r="F146" s="76"/>
      <c r="G146" s="77"/>
      <c r="H146" s="77"/>
      <c r="I146" s="77"/>
      <c r="J146" s="77"/>
      <c r="K146" s="78"/>
      <c r="L146" s="78"/>
    </row>
    <row r="147" customFormat="false" ht="18.75" hidden="false" customHeight="false" outlineLevel="0" collapsed="false">
      <c r="A147" s="93"/>
      <c r="B147" s="76"/>
      <c r="C147" s="76"/>
      <c r="D147" s="76"/>
      <c r="E147" s="77"/>
      <c r="F147" s="76"/>
      <c r="G147" s="77"/>
      <c r="H147" s="77"/>
      <c r="I147" s="77"/>
      <c r="J147" s="77"/>
      <c r="K147" s="78"/>
      <c r="L147" s="78"/>
    </row>
    <row r="148" customFormat="false" ht="18.75" hidden="false" customHeight="false" outlineLevel="0" collapsed="false">
      <c r="A148" s="93"/>
      <c r="B148" s="76"/>
      <c r="C148" s="76"/>
      <c r="D148" s="76"/>
      <c r="E148" s="77"/>
      <c r="F148" s="76"/>
      <c r="G148" s="77"/>
      <c r="H148" s="77"/>
      <c r="I148" s="77"/>
      <c r="J148" s="77"/>
      <c r="K148" s="78"/>
      <c r="L148" s="78"/>
    </row>
    <row r="149" customFormat="false" ht="56.25" hidden="false" customHeight="false" outlineLevel="0" collapsed="false">
      <c r="A149" s="86" t="s">
        <v>138</v>
      </c>
      <c r="B149" s="76"/>
      <c r="C149" s="76"/>
      <c r="D149" s="76"/>
      <c r="E149" s="77"/>
      <c r="F149" s="76"/>
      <c r="G149" s="77"/>
      <c r="H149" s="77"/>
      <c r="I149" s="77"/>
      <c r="J149" s="77"/>
      <c r="K149" s="78"/>
      <c r="L149" s="78"/>
    </row>
    <row r="150" customFormat="false" ht="18.75" hidden="false" customHeight="false" outlineLevel="0" collapsed="false">
      <c r="A150" s="92" t="s">
        <v>101</v>
      </c>
      <c r="B150" s="76"/>
      <c r="C150" s="76"/>
      <c r="D150" s="76"/>
      <c r="E150" s="77"/>
      <c r="F150" s="76"/>
      <c r="G150" s="77"/>
      <c r="H150" s="77"/>
      <c r="I150" s="77"/>
      <c r="J150" s="77"/>
      <c r="K150" s="78"/>
      <c r="L150" s="78"/>
    </row>
    <row r="151" customFormat="false" ht="18.75" hidden="false" customHeight="false" outlineLevel="0" collapsed="false">
      <c r="A151" s="93"/>
      <c r="B151" s="76"/>
      <c r="C151" s="76"/>
      <c r="D151" s="76"/>
      <c r="E151" s="77"/>
      <c r="F151" s="76"/>
      <c r="G151" s="77"/>
      <c r="H151" s="77"/>
      <c r="I151" s="77"/>
      <c r="J151" s="77"/>
      <c r="K151" s="78"/>
      <c r="L151" s="78"/>
    </row>
    <row r="152" customFormat="false" ht="18.75" hidden="false" customHeight="false" outlineLevel="0" collapsed="false">
      <c r="A152" s="93"/>
      <c r="B152" s="76"/>
      <c r="C152" s="76"/>
      <c r="D152" s="76"/>
      <c r="E152" s="77"/>
      <c r="F152" s="76"/>
      <c r="G152" s="77"/>
      <c r="H152" s="77"/>
      <c r="I152" s="77"/>
      <c r="J152" s="77"/>
      <c r="K152" s="78"/>
      <c r="L152" s="78"/>
    </row>
    <row r="153" customFormat="false" ht="18.75" hidden="false" customHeight="false" outlineLevel="0" collapsed="false">
      <c r="A153" s="86" t="s">
        <v>139</v>
      </c>
      <c r="B153" s="76"/>
      <c r="C153" s="76"/>
      <c r="D153" s="76"/>
      <c r="E153" s="77"/>
      <c r="F153" s="76"/>
      <c r="G153" s="77"/>
      <c r="H153" s="77"/>
      <c r="I153" s="77"/>
      <c r="J153" s="77"/>
      <c r="K153" s="78"/>
      <c r="L153" s="78"/>
    </row>
    <row r="154" customFormat="false" ht="18.75" hidden="false" customHeight="false" outlineLevel="0" collapsed="false">
      <c r="A154" s="92" t="s">
        <v>101</v>
      </c>
      <c r="B154" s="76"/>
      <c r="C154" s="76"/>
      <c r="D154" s="76"/>
      <c r="E154" s="77"/>
      <c r="F154" s="76"/>
      <c r="G154" s="77"/>
      <c r="H154" s="77"/>
      <c r="I154" s="77"/>
      <c r="J154" s="77"/>
      <c r="K154" s="78"/>
      <c r="L154" s="78"/>
    </row>
    <row r="155" customFormat="false" ht="18.75" hidden="false" customHeight="false" outlineLevel="0" collapsed="false">
      <c r="A155" s="93"/>
      <c r="B155" s="76"/>
      <c r="C155" s="76"/>
      <c r="D155" s="76"/>
      <c r="E155" s="77"/>
      <c r="F155" s="76"/>
      <c r="G155" s="77"/>
      <c r="H155" s="77"/>
      <c r="I155" s="77"/>
      <c r="J155" s="77"/>
      <c r="K155" s="78"/>
      <c r="L155" s="78"/>
    </row>
    <row r="156" customFormat="false" ht="18.75" hidden="false" customHeight="false" outlineLevel="0" collapsed="false">
      <c r="A156" s="93"/>
      <c r="B156" s="76"/>
      <c r="C156" s="76"/>
      <c r="D156" s="76"/>
      <c r="E156" s="77"/>
      <c r="F156" s="76"/>
      <c r="G156" s="77"/>
      <c r="H156" s="77"/>
      <c r="I156" s="77"/>
      <c r="J156" s="77"/>
      <c r="K156" s="78"/>
      <c r="L156" s="78"/>
    </row>
    <row r="157" customFormat="false" ht="56.25" hidden="false" customHeight="false" outlineLevel="0" collapsed="false">
      <c r="A157" s="100" t="s">
        <v>140</v>
      </c>
      <c r="B157" s="101"/>
      <c r="C157" s="101"/>
      <c r="D157" s="101"/>
      <c r="E157" s="77"/>
      <c r="F157" s="101"/>
      <c r="G157" s="77"/>
      <c r="H157" s="77"/>
      <c r="I157" s="77"/>
      <c r="J157" s="77"/>
      <c r="K157" s="78"/>
      <c r="L157" s="78"/>
    </row>
  </sheetData>
  <mergeCells count="11">
    <mergeCell ref="K1:L1"/>
    <mergeCell ref="A2:L2"/>
    <mergeCell ref="A3:L3"/>
    <mergeCell ref="B5:B7"/>
    <mergeCell ref="C5:F5"/>
    <mergeCell ref="G5:L5"/>
    <mergeCell ref="C6:D6"/>
    <mergeCell ref="E6:F6"/>
    <mergeCell ref="G6:H6"/>
    <mergeCell ref="I6:J6"/>
    <mergeCell ref="K6:L6"/>
  </mergeCells>
  <printOptions headings="false" gridLines="false" gridLinesSet="true" horizontalCentered="true" verticalCentered="false"/>
  <pageMargins left="0.196527777777778" right="0" top="0.196527777777778" bottom="0.196527777777778" header="0.511811023622047" footer="0.511811023622047"/>
  <pageSetup paperSize="9" scale="4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4" man="true" max="16383" min="0"/>
    <brk id="60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22"/>
  <sheetViews>
    <sheetView showFormulas="false" showGridLines="true" showRowColHeaders="true" showZeros="true" rightToLeft="false" tabSelected="false" showOutlineSymbols="true" defaultGridColor="true" view="pageBreakPreview" topLeftCell="A184" colorId="64" zoomScale="80" zoomScaleNormal="60" zoomScalePageLayoutView="80" workbookViewId="0">
      <selection pane="topLeft" activeCell="A11" activeCellId="0" sqref="A11"/>
    </sheetView>
  </sheetViews>
  <sheetFormatPr defaultColWidth="9.1484375" defaultRowHeight="18.75" zeroHeight="false" outlineLevelRow="0" outlineLevelCol="0"/>
  <cols>
    <col collapsed="false" customWidth="true" hidden="false" outlineLevel="0" max="1" min="1" style="58" width="94.29"/>
    <col collapsed="false" customWidth="true" hidden="false" outlineLevel="0" max="2" min="2" style="65" width="24.29"/>
    <col collapsed="false" customWidth="true" hidden="false" outlineLevel="0" max="3" min="3" style="58" width="18.57"/>
    <col collapsed="false" customWidth="true" hidden="false" outlineLevel="0" max="4" min="4" style="58" width="18"/>
    <col collapsed="false" customWidth="true" hidden="false" outlineLevel="0" max="5" min="5" style="65" width="24.14"/>
    <col collapsed="false" customWidth="true" hidden="false" outlineLevel="0" max="6" min="6" style="58" width="20.29"/>
    <col collapsed="false" customWidth="true" hidden="false" outlineLevel="0" max="7" min="7" style="58" width="16.84"/>
    <col collapsed="false" customWidth="true" hidden="false" outlineLevel="0" max="8" min="8" style="58" width="19.57"/>
    <col collapsed="false" customWidth="false" hidden="false" outlineLevel="0" max="16384" min="9" style="58" width="9.14"/>
  </cols>
  <sheetData>
    <row r="1" customFormat="false" ht="30" hidden="false" customHeight="true" outlineLevel="0" collapsed="false">
      <c r="E1" s="10"/>
      <c r="F1" s="10"/>
      <c r="G1" s="59" t="s">
        <v>141</v>
      </c>
      <c r="H1" s="59"/>
      <c r="I1" s="10"/>
      <c r="J1" s="10"/>
      <c r="K1" s="10"/>
      <c r="L1" s="10"/>
      <c r="M1" s="10"/>
      <c r="N1" s="10"/>
      <c r="O1" s="10"/>
    </row>
    <row r="2" customFormat="false" ht="82.5" hidden="false" customHeight="true" outlineLevel="0" collapsed="false">
      <c r="A2" s="59" t="s">
        <v>142</v>
      </c>
      <c r="B2" s="59"/>
      <c r="C2" s="59"/>
      <c r="D2" s="59"/>
      <c r="E2" s="59"/>
      <c r="F2" s="59"/>
      <c r="G2" s="59"/>
      <c r="H2" s="59"/>
    </row>
    <row r="3" customFormat="false" ht="18.75" hidden="false" customHeight="true" outlineLevel="0" collapsed="false">
      <c r="A3" s="59" t="s">
        <v>143</v>
      </c>
      <c r="B3" s="59"/>
      <c r="C3" s="59"/>
      <c r="D3" s="59"/>
      <c r="E3" s="59"/>
      <c r="F3" s="59"/>
      <c r="G3" s="59"/>
      <c r="H3" s="59"/>
    </row>
    <row r="5" customFormat="false" ht="97.5" hidden="false" customHeight="true" outlineLevel="0" collapsed="false">
      <c r="A5" s="102" t="s">
        <v>144</v>
      </c>
      <c r="B5" s="102" t="s">
        <v>145</v>
      </c>
      <c r="C5" s="102"/>
      <c r="D5" s="102"/>
      <c r="E5" s="102" t="s">
        <v>146</v>
      </c>
      <c r="F5" s="102" t="s">
        <v>147</v>
      </c>
      <c r="G5" s="102"/>
      <c r="H5" s="102" t="s">
        <v>148</v>
      </c>
    </row>
    <row r="6" customFormat="false" ht="114.75" hidden="false" customHeight="true" outlineLevel="0" collapsed="false">
      <c r="A6" s="102"/>
      <c r="B6" s="102" t="s">
        <v>3</v>
      </c>
      <c r="C6" s="102" t="s">
        <v>149</v>
      </c>
      <c r="D6" s="102" t="s">
        <v>97</v>
      </c>
      <c r="E6" s="102"/>
      <c r="F6" s="102" t="s">
        <v>149</v>
      </c>
      <c r="G6" s="102" t="s">
        <v>97</v>
      </c>
      <c r="H6" s="102"/>
      <c r="I6" s="103"/>
    </row>
    <row r="7" customFormat="false" ht="75" hidden="false" customHeight="false" outlineLevel="0" collapsed="false">
      <c r="A7" s="104" t="s">
        <v>150</v>
      </c>
      <c r="B7" s="102" t="n">
        <v>1</v>
      </c>
      <c r="C7" s="102" t="n">
        <v>2</v>
      </c>
      <c r="D7" s="102" t="n">
        <v>3</v>
      </c>
      <c r="E7" s="102" t="n">
        <v>4</v>
      </c>
      <c r="F7" s="102" t="n">
        <v>5</v>
      </c>
      <c r="G7" s="102" t="n">
        <v>6</v>
      </c>
      <c r="H7" s="102" t="s">
        <v>151</v>
      </c>
    </row>
    <row r="8" customFormat="false" ht="18.75" hidden="false" customHeight="false" outlineLevel="0" collapsed="false">
      <c r="A8" s="105" t="s">
        <v>152</v>
      </c>
      <c r="B8" s="105"/>
      <c r="C8" s="105"/>
      <c r="D8" s="105"/>
      <c r="E8" s="105"/>
      <c r="F8" s="105"/>
      <c r="G8" s="105"/>
      <c r="H8" s="105"/>
    </row>
    <row r="9" customFormat="false" ht="18.75" hidden="false" customHeight="true" outlineLevel="0" collapsed="false">
      <c r="A9" s="106" t="s">
        <v>153</v>
      </c>
      <c r="B9" s="106"/>
      <c r="C9" s="106"/>
      <c r="D9" s="106"/>
      <c r="E9" s="106"/>
      <c r="F9" s="106"/>
      <c r="G9" s="106"/>
      <c r="H9" s="106"/>
    </row>
    <row r="10" customFormat="false" ht="18.75" hidden="false" customHeight="false" outlineLevel="0" collapsed="false">
      <c r="A10" s="107" t="s">
        <v>154</v>
      </c>
      <c r="B10" s="108"/>
      <c r="C10" s="109"/>
      <c r="D10" s="109"/>
      <c r="E10" s="108"/>
      <c r="F10" s="110"/>
      <c r="G10" s="110"/>
      <c r="H10" s="111"/>
    </row>
    <row r="11" s="99" customFormat="true" ht="17.35" hidden="false" customHeight="false" outlineLevel="0" collapsed="false">
      <c r="A11" s="112" t="s">
        <v>155</v>
      </c>
      <c r="B11" s="113" t="s">
        <v>156</v>
      </c>
      <c r="C11" s="114" t="n">
        <f aca="false">991*171.1%</f>
        <v>1695.601</v>
      </c>
      <c r="D11" s="115" t="n">
        <v>991</v>
      </c>
      <c r="E11" s="116" t="n">
        <v>318.46</v>
      </c>
      <c r="F11" s="117" t="n">
        <f aca="false">C11*E11</f>
        <v>539981.09446</v>
      </c>
      <c r="G11" s="117" t="n">
        <f aca="false">D11*E11</f>
        <v>315593.86</v>
      </c>
      <c r="H11" s="117"/>
    </row>
    <row r="12" customFormat="false" ht="37.5" hidden="false" customHeight="false" outlineLevel="0" collapsed="false">
      <c r="A12" s="118" t="s">
        <v>157</v>
      </c>
      <c r="B12" s="78" t="s">
        <v>156</v>
      </c>
      <c r="C12" s="119"/>
      <c r="D12" s="119"/>
      <c r="E12" s="77" t="n">
        <v>736.5</v>
      </c>
      <c r="F12" s="120"/>
      <c r="G12" s="120"/>
      <c r="H12" s="121"/>
    </row>
    <row r="13" customFormat="false" ht="18.75" hidden="false" customHeight="false" outlineLevel="0" collapsed="false">
      <c r="A13" s="118" t="s">
        <v>158</v>
      </c>
      <c r="B13" s="78" t="s">
        <v>156</v>
      </c>
      <c r="C13" s="119"/>
      <c r="D13" s="119"/>
      <c r="E13" s="77" t="n">
        <v>465.9</v>
      </c>
      <c r="F13" s="120"/>
      <c r="G13" s="120"/>
      <c r="H13" s="121"/>
    </row>
    <row r="14" customFormat="false" ht="18.75" hidden="false" customHeight="false" outlineLevel="0" collapsed="false">
      <c r="A14" s="122" t="s">
        <v>159</v>
      </c>
      <c r="B14" s="108"/>
      <c r="C14" s="119"/>
      <c r="D14" s="119"/>
      <c r="E14" s="108"/>
      <c r="F14" s="120"/>
      <c r="G14" s="120"/>
      <c r="H14" s="121"/>
    </row>
    <row r="15" customFormat="false" ht="18.75" hidden="false" customHeight="false" outlineLevel="0" collapsed="false">
      <c r="A15" s="118" t="s">
        <v>160</v>
      </c>
      <c r="B15" s="77" t="s">
        <v>156</v>
      </c>
      <c r="C15" s="119"/>
      <c r="D15" s="119"/>
      <c r="E15" s="77" t="n">
        <v>5916.25</v>
      </c>
      <c r="F15" s="120"/>
      <c r="G15" s="120"/>
      <c r="H15" s="121"/>
    </row>
    <row r="16" customFormat="false" ht="52.5" hidden="false" customHeight="true" outlineLevel="0" collapsed="false">
      <c r="A16" s="118" t="s">
        <v>161</v>
      </c>
      <c r="B16" s="78" t="s">
        <v>162</v>
      </c>
      <c r="C16" s="119"/>
      <c r="D16" s="119"/>
      <c r="E16" s="77" t="n">
        <v>1345</v>
      </c>
      <c r="F16" s="120"/>
      <c r="G16" s="120"/>
      <c r="H16" s="121"/>
    </row>
    <row r="17" customFormat="false" ht="18.75" hidden="false" customHeight="false" outlineLevel="0" collapsed="false">
      <c r="A17" s="118" t="s">
        <v>163</v>
      </c>
      <c r="B17" s="78" t="s">
        <v>162</v>
      </c>
      <c r="C17" s="119"/>
      <c r="D17" s="119"/>
      <c r="E17" s="77" t="n">
        <v>387.45</v>
      </c>
      <c r="F17" s="120"/>
      <c r="G17" s="120"/>
      <c r="H17" s="121"/>
    </row>
    <row r="18" customFormat="false" ht="18.75" hidden="false" customHeight="false" outlineLevel="0" collapsed="false">
      <c r="A18" s="122" t="s">
        <v>164</v>
      </c>
      <c r="B18" s="78" t="s">
        <v>156</v>
      </c>
      <c r="C18" s="119"/>
      <c r="D18" s="119"/>
      <c r="E18" s="77" t="n">
        <v>8557.9</v>
      </c>
      <c r="F18" s="120"/>
      <c r="G18" s="120"/>
      <c r="H18" s="121"/>
    </row>
    <row r="19" customFormat="false" ht="18.75" hidden="false" customHeight="false" outlineLevel="0" collapsed="false">
      <c r="A19" s="118" t="s">
        <v>165</v>
      </c>
      <c r="B19" s="78" t="s">
        <v>156</v>
      </c>
      <c r="C19" s="119"/>
      <c r="D19" s="119"/>
      <c r="E19" s="77" t="n">
        <v>1939.92</v>
      </c>
      <c r="F19" s="120"/>
      <c r="G19" s="120"/>
      <c r="H19" s="121"/>
    </row>
    <row r="20" customFormat="false" ht="18.75" hidden="false" customHeight="false" outlineLevel="0" collapsed="false">
      <c r="A20" s="122" t="s">
        <v>166</v>
      </c>
      <c r="B20" s="108"/>
      <c r="C20" s="119"/>
      <c r="D20" s="119"/>
      <c r="E20" s="108"/>
      <c r="F20" s="120"/>
      <c r="G20" s="120"/>
      <c r="H20" s="121"/>
    </row>
    <row r="21" customFormat="false" ht="18.75" hidden="false" customHeight="false" outlineLevel="0" collapsed="false">
      <c r="A21" s="118" t="s">
        <v>167</v>
      </c>
      <c r="B21" s="78" t="s">
        <v>156</v>
      </c>
      <c r="C21" s="119"/>
      <c r="D21" s="119"/>
      <c r="E21" s="77" t="n">
        <v>2263.3</v>
      </c>
      <c r="F21" s="120"/>
      <c r="G21" s="120"/>
      <c r="H21" s="121"/>
    </row>
    <row r="22" customFormat="false" ht="18.75" hidden="false" customHeight="false" outlineLevel="0" collapsed="false">
      <c r="A22" s="118" t="s">
        <v>168</v>
      </c>
      <c r="B22" s="78" t="s">
        <v>156</v>
      </c>
      <c r="C22" s="119"/>
      <c r="D22" s="119"/>
      <c r="E22" s="77" t="n">
        <v>2263.3</v>
      </c>
      <c r="F22" s="120"/>
      <c r="G22" s="120"/>
      <c r="H22" s="121"/>
    </row>
    <row r="23" customFormat="false" ht="18.75" hidden="false" customHeight="false" outlineLevel="0" collapsed="false">
      <c r="A23" s="118" t="s">
        <v>169</v>
      </c>
      <c r="B23" s="123" t="s">
        <v>170</v>
      </c>
      <c r="C23" s="124"/>
      <c r="D23" s="124"/>
      <c r="E23" s="125" t="n">
        <v>26.34</v>
      </c>
      <c r="F23" s="126"/>
      <c r="G23" s="126"/>
      <c r="H23" s="108"/>
    </row>
    <row r="24" customFormat="false" ht="18.75" hidden="false" customHeight="false" outlineLevel="0" collapsed="false">
      <c r="A24" s="118" t="s">
        <v>171</v>
      </c>
      <c r="B24" s="123" t="s">
        <v>170</v>
      </c>
      <c r="C24" s="124"/>
      <c r="D24" s="124"/>
      <c r="E24" s="125" t="n">
        <v>829.66</v>
      </c>
      <c r="F24" s="126"/>
      <c r="G24" s="126"/>
      <c r="H24" s="108"/>
    </row>
    <row r="25" customFormat="false" ht="18.75" hidden="false" customHeight="false" outlineLevel="0" collapsed="false">
      <c r="A25" s="127" t="s">
        <v>172</v>
      </c>
      <c r="B25" s="108"/>
      <c r="C25" s="124"/>
      <c r="D25" s="124"/>
      <c r="E25" s="108"/>
      <c r="F25" s="126"/>
      <c r="G25" s="126"/>
      <c r="H25" s="108"/>
    </row>
    <row r="26" customFormat="false" ht="37.5" hidden="false" customHeight="false" outlineLevel="0" collapsed="false">
      <c r="A26" s="128" t="s">
        <v>173</v>
      </c>
      <c r="B26" s="123" t="s">
        <v>156</v>
      </c>
      <c r="C26" s="124"/>
      <c r="D26" s="124"/>
      <c r="E26" s="125" t="n">
        <v>2280</v>
      </c>
      <c r="F26" s="126"/>
      <c r="G26" s="126"/>
      <c r="H26" s="108"/>
    </row>
    <row r="27" customFormat="false" ht="18.75" hidden="false" customHeight="false" outlineLevel="0" collapsed="false">
      <c r="A27" s="128" t="s">
        <v>174</v>
      </c>
      <c r="B27" s="123" t="s">
        <v>156</v>
      </c>
      <c r="C27" s="124"/>
      <c r="D27" s="124"/>
      <c r="E27" s="125" t="n">
        <v>394.43</v>
      </c>
      <c r="F27" s="126"/>
      <c r="G27" s="126"/>
      <c r="H27" s="108"/>
    </row>
    <row r="28" customFormat="false" ht="18.75" hidden="false" customHeight="false" outlineLevel="0" collapsed="false">
      <c r="A28" s="128" t="s">
        <v>175</v>
      </c>
      <c r="B28" s="123" t="s">
        <v>156</v>
      </c>
      <c r="C28" s="124"/>
      <c r="D28" s="124"/>
      <c r="E28" s="125" t="n">
        <v>104.07</v>
      </c>
      <c r="F28" s="126"/>
      <c r="G28" s="126"/>
      <c r="H28" s="108"/>
    </row>
    <row r="29" customFormat="false" ht="18.75" hidden="false" customHeight="false" outlineLevel="0" collapsed="false">
      <c r="A29" s="128" t="s">
        <v>176</v>
      </c>
      <c r="B29" s="123" t="s">
        <v>177</v>
      </c>
      <c r="C29" s="124"/>
      <c r="D29" s="124"/>
      <c r="E29" s="125" t="n">
        <v>245.95</v>
      </c>
      <c r="F29" s="126"/>
      <c r="G29" s="126"/>
      <c r="H29" s="108"/>
    </row>
    <row r="30" customFormat="false" ht="18.75" hidden="false" customHeight="false" outlineLevel="0" collapsed="false">
      <c r="A30" s="128" t="s">
        <v>178</v>
      </c>
      <c r="B30" s="123" t="s">
        <v>177</v>
      </c>
      <c r="C30" s="124"/>
      <c r="D30" s="124"/>
      <c r="E30" s="125" t="n">
        <v>77.53</v>
      </c>
      <c r="F30" s="126"/>
      <c r="G30" s="126"/>
      <c r="H30" s="108"/>
    </row>
    <row r="31" customFormat="false" ht="18.75" hidden="false" customHeight="false" outlineLevel="0" collapsed="false">
      <c r="A31" s="128" t="s">
        <v>179</v>
      </c>
      <c r="B31" s="123" t="s">
        <v>177</v>
      </c>
      <c r="C31" s="124"/>
      <c r="D31" s="124"/>
      <c r="E31" s="125" t="n">
        <v>324.4</v>
      </c>
      <c r="F31" s="126"/>
      <c r="G31" s="126"/>
      <c r="H31" s="108"/>
    </row>
    <row r="32" customFormat="false" ht="18.75" hidden="false" customHeight="false" outlineLevel="0" collapsed="false">
      <c r="A32" s="128" t="s">
        <v>180</v>
      </c>
      <c r="B32" s="123" t="s">
        <v>177</v>
      </c>
      <c r="C32" s="124"/>
      <c r="D32" s="124"/>
      <c r="E32" s="125" t="n">
        <v>301.42</v>
      </c>
      <c r="F32" s="126"/>
      <c r="G32" s="126"/>
      <c r="H32" s="108"/>
    </row>
    <row r="33" customFormat="false" ht="18.75" hidden="false" customHeight="false" outlineLevel="0" collapsed="false">
      <c r="A33" s="128" t="s">
        <v>181</v>
      </c>
      <c r="B33" s="123" t="s">
        <v>177</v>
      </c>
      <c r="C33" s="124"/>
      <c r="D33" s="124"/>
      <c r="E33" s="125" t="n">
        <v>222.7</v>
      </c>
      <c r="F33" s="126"/>
      <c r="G33" s="126"/>
      <c r="H33" s="108"/>
    </row>
    <row r="34" customFormat="false" ht="18.75" hidden="false" customHeight="false" outlineLevel="0" collapsed="false">
      <c r="A34" s="128" t="s">
        <v>182</v>
      </c>
      <c r="B34" s="123" t="s">
        <v>177</v>
      </c>
      <c r="C34" s="124"/>
      <c r="D34" s="124"/>
      <c r="E34" s="125" t="n">
        <v>168.3</v>
      </c>
      <c r="F34" s="126"/>
      <c r="G34" s="126"/>
      <c r="H34" s="108"/>
    </row>
    <row r="35" customFormat="false" ht="18.75" hidden="false" customHeight="false" outlineLevel="0" collapsed="false">
      <c r="A35" s="128" t="s">
        <v>183</v>
      </c>
      <c r="B35" s="123" t="s">
        <v>156</v>
      </c>
      <c r="C35" s="124"/>
      <c r="D35" s="124"/>
      <c r="E35" s="125" t="n">
        <v>186.48</v>
      </c>
      <c r="F35" s="126"/>
      <c r="G35" s="126"/>
      <c r="H35" s="108"/>
    </row>
    <row r="36" customFormat="false" ht="18.75" hidden="false" customHeight="false" outlineLevel="0" collapsed="false">
      <c r="A36" s="128" t="s">
        <v>184</v>
      </c>
      <c r="B36" s="123" t="s">
        <v>185</v>
      </c>
      <c r="C36" s="124"/>
      <c r="D36" s="124"/>
      <c r="E36" s="125" t="n">
        <v>1</v>
      </c>
      <c r="F36" s="126"/>
      <c r="G36" s="126"/>
      <c r="H36" s="108"/>
    </row>
    <row r="37" customFormat="false" ht="18.75" hidden="false" customHeight="false" outlineLevel="0" collapsed="false">
      <c r="A37" s="128" t="s">
        <v>186</v>
      </c>
      <c r="B37" s="123" t="s">
        <v>185</v>
      </c>
      <c r="C37" s="124"/>
      <c r="D37" s="124"/>
      <c r="E37" s="125" t="n">
        <v>0.34</v>
      </c>
      <c r="F37" s="126"/>
      <c r="G37" s="126"/>
      <c r="H37" s="108"/>
    </row>
    <row r="38" customFormat="false" ht="17.35" hidden="false" customHeight="false" outlineLevel="0" collapsed="false">
      <c r="A38" s="129" t="s">
        <v>187</v>
      </c>
      <c r="B38" s="130" t="s">
        <v>188</v>
      </c>
      <c r="C38" s="131"/>
      <c r="D38" s="131"/>
      <c r="E38" s="132" t="s">
        <v>188</v>
      </c>
      <c r="F38" s="133" t="n">
        <f aca="false">F11</f>
        <v>539981.09446</v>
      </c>
      <c r="G38" s="133" t="n">
        <f aca="false">G11</f>
        <v>315593.86</v>
      </c>
      <c r="H38" s="133" t="n">
        <f aca="false">F38/G38*100</f>
        <v>171.1</v>
      </c>
    </row>
    <row r="39" customFormat="false" ht="18.75" hidden="false" customHeight="true" outlineLevel="0" collapsed="false">
      <c r="A39" s="106" t="s">
        <v>189</v>
      </c>
      <c r="B39" s="106"/>
      <c r="C39" s="106"/>
      <c r="D39" s="106"/>
      <c r="E39" s="106"/>
      <c r="F39" s="106"/>
      <c r="G39" s="106"/>
      <c r="H39" s="106"/>
    </row>
    <row r="40" customFormat="false" ht="52.5" hidden="false" customHeight="true" outlineLevel="0" collapsed="false">
      <c r="A40" s="134" t="s">
        <v>190</v>
      </c>
      <c r="B40" s="135"/>
      <c r="C40" s="136"/>
      <c r="D40" s="131"/>
      <c r="E40" s="137"/>
      <c r="F40" s="138"/>
      <c r="G40" s="138"/>
      <c r="H40" s="137"/>
    </row>
    <row r="41" customFormat="false" ht="37.5" hidden="false" customHeight="false" outlineLevel="0" collapsed="false">
      <c r="A41" s="139" t="s">
        <v>191</v>
      </c>
      <c r="B41" s="140" t="s">
        <v>185</v>
      </c>
      <c r="C41" s="109"/>
      <c r="D41" s="109"/>
      <c r="E41" s="141" t="n">
        <v>127.61</v>
      </c>
      <c r="F41" s="110"/>
      <c r="G41" s="110"/>
      <c r="H41" s="111"/>
    </row>
    <row r="42" customFormat="false" ht="37.5" hidden="false" customHeight="false" outlineLevel="0" collapsed="false">
      <c r="A42" s="118" t="s">
        <v>192</v>
      </c>
      <c r="B42" s="78" t="s">
        <v>185</v>
      </c>
      <c r="C42" s="119"/>
      <c r="D42" s="119"/>
      <c r="E42" s="77" t="n">
        <v>156.41</v>
      </c>
      <c r="F42" s="120"/>
      <c r="G42" s="120"/>
      <c r="H42" s="121"/>
    </row>
    <row r="43" customFormat="false" ht="37.5" hidden="false" customHeight="false" outlineLevel="0" collapsed="false">
      <c r="A43" s="118" t="s">
        <v>193</v>
      </c>
      <c r="B43" s="78" t="s">
        <v>185</v>
      </c>
      <c r="C43" s="119"/>
      <c r="D43" s="119"/>
      <c r="E43" s="77" t="n">
        <v>91.18</v>
      </c>
      <c r="F43" s="120"/>
      <c r="G43" s="120"/>
      <c r="H43" s="121"/>
    </row>
    <row r="44" customFormat="false" ht="75" hidden="false" customHeight="false" outlineLevel="0" collapsed="false">
      <c r="A44" s="118" t="s">
        <v>194</v>
      </c>
      <c r="B44" s="78" t="s">
        <v>185</v>
      </c>
      <c r="C44" s="119"/>
      <c r="D44" s="119"/>
      <c r="E44" s="77" t="n">
        <v>85.36</v>
      </c>
      <c r="F44" s="120"/>
      <c r="G44" s="120"/>
      <c r="H44" s="121"/>
    </row>
    <row r="45" customFormat="false" ht="37.5" hidden="false" customHeight="false" outlineLevel="0" collapsed="false">
      <c r="A45" s="118" t="s">
        <v>195</v>
      </c>
      <c r="B45" s="78" t="s">
        <v>185</v>
      </c>
      <c r="C45" s="119"/>
      <c r="D45" s="119"/>
      <c r="E45" s="77" t="n">
        <v>114.67</v>
      </c>
      <c r="F45" s="120"/>
      <c r="G45" s="120"/>
      <c r="H45" s="121"/>
    </row>
    <row r="46" customFormat="false" ht="37.5" hidden="false" customHeight="false" outlineLevel="0" collapsed="false">
      <c r="A46" s="118" t="s">
        <v>196</v>
      </c>
      <c r="B46" s="78" t="s">
        <v>185</v>
      </c>
      <c r="C46" s="119"/>
      <c r="D46" s="119"/>
      <c r="E46" s="77" t="n">
        <v>91.18</v>
      </c>
      <c r="F46" s="120"/>
      <c r="G46" s="120"/>
      <c r="H46" s="121"/>
    </row>
    <row r="47" customFormat="false" ht="37.5" hidden="false" customHeight="false" outlineLevel="0" collapsed="false">
      <c r="A47" s="118" t="s">
        <v>197</v>
      </c>
      <c r="B47" s="78" t="s">
        <v>185</v>
      </c>
      <c r="C47" s="119"/>
      <c r="D47" s="119"/>
      <c r="E47" s="77" t="n">
        <v>126.54</v>
      </c>
      <c r="F47" s="120"/>
      <c r="G47" s="120"/>
      <c r="H47" s="121"/>
    </row>
    <row r="48" customFormat="false" ht="18.75" hidden="false" customHeight="false" outlineLevel="0" collapsed="false">
      <c r="A48" s="118" t="s">
        <v>198</v>
      </c>
      <c r="B48" s="78" t="s">
        <v>185</v>
      </c>
      <c r="C48" s="119"/>
      <c r="D48" s="119"/>
      <c r="E48" s="77" t="n">
        <v>23.56</v>
      </c>
      <c r="F48" s="120"/>
      <c r="G48" s="120"/>
      <c r="H48" s="121"/>
    </row>
    <row r="49" customFormat="false" ht="18.75" hidden="false" customHeight="false" outlineLevel="0" collapsed="false">
      <c r="A49" s="118" t="s">
        <v>199</v>
      </c>
      <c r="B49" s="78" t="s">
        <v>185</v>
      </c>
      <c r="C49" s="119"/>
      <c r="D49" s="119"/>
      <c r="E49" s="77" t="n">
        <v>75.79</v>
      </c>
      <c r="F49" s="120"/>
      <c r="G49" s="120"/>
      <c r="H49" s="121"/>
    </row>
    <row r="50" customFormat="false" ht="37.5" hidden="false" customHeight="false" outlineLevel="0" collapsed="false">
      <c r="A50" s="118" t="s">
        <v>200</v>
      </c>
      <c r="B50" s="78" t="s">
        <v>185</v>
      </c>
      <c r="C50" s="119"/>
      <c r="D50" s="119"/>
      <c r="E50" s="77" t="n">
        <v>74.56</v>
      </c>
      <c r="F50" s="120"/>
      <c r="G50" s="120"/>
      <c r="H50" s="121"/>
    </row>
    <row r="51" customFormat="false" ht="22.5" hidden="false" customHeight="true" outlineLevel="0" collapsed="false">
      <c r="A51" s="118" t="s">
        <v>201</v>
      </c>
      <c r="B51" s="142" t="s">
        <v>185</v>
      </c>
      <c r="C51" s="119"/>
      <c r="D51" s="119"/>
      <c r="E51" s="77" t="n">
        <v>46.58</v>
      </c>
      <c r="F51" s="120"/>
      <c r="G51" s="120"/>
      <c r="H51" s="121"/>
    </row>
    <row r="52" customFormat="false" ht="37.5" hidden="false" customHeight="false" outlineLevel="0" collapsed="false">
      <c r="A52" s="118" t="s">
        <v>202</v>
      </c>
      <c r="B52" s="77" t="s">
        <v>185</v>
      </c>
      <c r="C52" s="119"/>
      <c r="D52" s="119"/>
      <c r="E52" s="77" t="n">
        <v>196.3</v>
      </c>
      <c r="F52" s="120"/>
      <c r="G52" s="120"/>
      <c r="H52" s="121"/>
    </row>
    <row r="53" customFormat="false" ht="25.5" hidden="false" customHeight="true" outlineLevel="0" collapsed="false">
      <c r="A53" s="118" t="s">
        <v>203</v>
      </c>
      <c r="B53" s="77" t="s">
        <v>185</v>
      </c>
      <c r="C53" s="119"/>
      <c r="D53" s="119"/>
      <c r="E53" s="77" t="n">
        <v>268</v>
      </c>
      <c r="F53" s="120"/>
      <c r="G53" s="120"/>
      <c r="H53" s="121"/>
    </row>
    <row r="54" customFormat="false" ht="28.5" hidden="false" customHeight="true" outlineLevel="0" collapsed="false">
      <c r="A54" s="118" t="s">
        <v>204</v>
      </c>
      <c r="B54" s="77" t="s">
        <v>185</v>
      </c>
      <c r="C54" s="119"/>
      <c r="D54" s="119"/>
      <c r="E54" s="77" t="n">
        <v>220.7</v>
      </c>
      <c r="F54" s="120"/>
      <c r="G54" s="120"/>
      <c r="H54" s="121"/>
    </row>
    <row r="55" customFormat="false" ht="18.75" hidden="false" customHeight="false" outlineLevel="0" collapsed="false">
      <c r="A55" s="118" t="s">
        <v>205</v>
      </c>
      <c r="B55" s="78" t="s">
        <v>185</v>
      </c>
      <c r="C55" s="119"/>
      <c r="D55" s="119"/>
      <c r="E55" s="77" t="n">
        <v>155.75</v>
      </c>
      <c r="F55" s="120"/>
      <c r="G55" s="120"/>
      <c r="H55" s="121"/>
    </row>
    <row r="56" customFormat="false" ht="18.75" hidden="false" customHeight="false" outlineLevel="0" collapsed="false">
      <c r="A56" s="118" t="s">
        <v>206</v>
      </c>
      <c r="B56" s="78" t="s">
        <v>185</v>
      </c>
      <c r="C56" s="119"/>
      <c r="D56" s="119"/>
      <c r="E56" s="77" t="n">
        <v>53.63</v>
      </c>
      <c r="F56" s="120"/>
      <c r="G56" s="120"/>
      <c r="H56" s="121"/>
    </row>
    <row r="57" customFormat="false" ht="18.75" hidden="false" customHeight="false" outlineLevel="0" collapsed="false">
      <c r="A57" s="118" t="s">
        <v>207</v>
      </c>
      <c r="B57" s="78" t="s">
        <v>185</v>
      </c>
      <c r="C57" s="119"/>
      <c r="D57" s="119"/>
      <c r="E57" s="77" t="n">
        <v>180.15</v>
      </c>
      <c r="F57" s="120"/>
      <c r="G57" s="120"/>
      <c r="H57" s="121"/>
    </row>
    <row r="58" customFormat="false" ht="18.75" hidden="false" customHeight="false" outlineLevel="0" collapsed="false">
      <c r="A58" s="118" t="s">
        <v>208</v>
      </c>
      <c r="B58" s="78" t="s">
        <v>185</v>
      </c>
      <c r="C58" s="119"/>
      <c r="D58" s="119"/>
      <c r="E58" s="77" t="n">
        <v>164.23</v>
      </c>
      <c r="F58" s="120"/>
      <c r="G58" s="120"/>
      <c r="H58" s="121"/>
    </row>
    <row r="59" customFormat="false" ht="18.75" hidden="false" customHeight="false" outlineLevel="0" collapsed="false">
      <c r="A59" s="118" t="s">
        <v>209</v>
      </c>
      <c r="B59" s="78" t="s">
        <v>185</v>
      </c>
      <c r="C59" s="119"/>
      <c r="D59" s="119"/>
      <c r="E59" s="77" t="n">
        <v>104.62</v>
      </c>
      <c r="F59" s="120"/>
      <c r="G59" s="120"/>
      <c r="H59" s="121"/>
    </row>
    <row r="60" customFormat="false" ht="37.5" hidden="false" customHeight="false" outlineLevel="0" collapsed="false">
      <c r="A60" s="118" t="s">
        <v>210</v>
      </c>
      <c r="B60" s="78" t="s">
        <v>185</v>
      </c>
      <c r="C60" s="119"/>
      <c r="D60" s="119"/>
      <c r="E60" s="77" t="n">
        <v>106.36</v>
      </c>
      <c r="F60" s="120"/>
      <c r="G60" s="120"/>
      <c r="H60" s="121"/>
    </row>
    <row r="61" customFormat="false" ht="37.5" hidden="false" customHeight="false" outlineLevel="0" collapsed="false">
      <c r="A61" s="118" t="s">
        <v>211</v>
      </c>
      <c r="B61" s="78" t="s">
        <v>185</v>
      </c>
      <c r="C61" s="119"/>
      <c r="D61" s="119"/>
      <c r="E61" s="77" t="n">
        <v>2.67</v>
      </c>
      <c r="F61" s="120"/>
      <c r="G61" s="120"/>
      <c r="H61" s="121"/>
    </row>
    <row r="62" customFormat="false" ht="18.75" hidden="false" customHeight="false" outlineLevel="0" collapsed="false">
      <c r="A62" s="118" t="s">
        <v>212</v>
      </c>
      <c r="B62" s="78" t="s">
        <v>185</v>
      </c>
      <c r="C62" s="119"/>
      <c r="D62" s="119"/>
      <c r="E62" s="77" t="n">
        <v>148.67</v>
      </c>
      <c r="F62" s="120"/>
      <c r="G62" s="120"/>
      <c r="H62" s="121"/>
    </row>
    <row r="63" customFormat="false" ht="18.75" hidden="false" customHeight="false" outlineLevel="0" collapsed="false">
      <c r="A63" s="118" t="s">
        <v>213</v>
      </c>
      <c r="B63" s="78" t="s">
        <v>185</v>
      </c>
      <c r="C63" s="119"/>
      <c r="D63" s="119"/>
      <c r="E63" s="77" t="n">
        <v>155.18</v>
      </c>
      <c r="F63" s="120"/>
      <c r="G63" s="120"/>
      <c r="H63" s="121"/>
    </row>
    <row r="64" customFormat="false" ht="37.5" hidden="false" customHeight="false" outlineLevel="0" collapsed="false">
      <c r="A64" s="118" t="s">
        <v>214</v>
      </c>
      <c r="B64" s="78" t="s">
        <v>185</v>
      </c>
      <c r="C64" s="119"/>
      <c r="D64" s="119"/>
      <c r="E64" s="77" t="n">
        <v>187.9</v>
      </c>
      <c r="F64" s="120"/>
      <c r="G64" s="120"/>
      <c r="H64" s="121"/>
    </row>
    <row r="65" customFormat="false" ht="18.75" hidden="false" customHeight="false" outlineLevel="0" collapsed="false">
      <c r="A65" s="118" t="s">
        <v>215</v>
      </c>
      <c r="B65" s="78" t="s">
        <v>185</v>
      </c>
      <c r="C65" s="119"/>
      <c r="D65" s="119"/>
      <c r="E65" s="77" t="n">
        <v>64.45</v>
      </c>
      <c r="F65" s="120"/>
      <c r="G65" s="120"/>
      <c r="H65" s="121"/>
    </row>
    <row r="66" customFormat="false" ht="37.5" hidden="false" customHeight="false" outlineLevel="0" collapsed="false">
      <c r="A66" s="118" t="s">
        <v>216</v>
      </c>
      <c r="B66" s="78" t="s">
        <v>217</v>
      </c>
      <c r="C66" s="119"/>
      <c r="D66" s="119"/>
      <c r="E66" s="77" t="n">
        <v>15.85</v>
      </c>
      <c r="F66" s="120"/>
      <c r="G66" s="120"/>
      <c r="H66" s="121"/>
    </row>
    <row r="67" customFormat="false" ht="56.25" hidden="false" customHeight="false" outlineLevel="0" collapsed="false">
      <c r="A67" s="118" t="s">
        <v>218</v>
      </c>
      <c r="B67" s="78" t="s">
        <v>217</v>
      </c>
      <c r="C67" s="119"/>
      <c r="D67" s="119"/>
      <c r="E67" s="77" t="n">
        <v>12.45</v>
      </c>
      <c r="F67" s="120"/>
      <c r="G67" s="120"/>
      <c r="H67" s="121"/>
    </row>
    <row r="68" customFormat="false" ht="18.75" hidden="false" customHeight="false" outlineLevel="0" collapsed="false">
      <c r="A68" s="118" t="s">
        <v>219</v>
      </c>
      <c r="B68" s="78" t="s">
        <v>185</v>
      </c>
      <c r="C68" s="119"/>
      <c r="D68" s="119"/>
      <c r="E68" s="77" t="n">
        <v>42.7</v>
      </c>
      <c r="F68" s="120"/>
      <c r="G68" s="120"/>
      <c r="H68" s="121"/>
    </row>
    <row r="69" customFormat="false" ht="18.75" hidden="false" customHeight="false" outlineLevel="0" collapsed="false">
      <c r="A69" s="118" t="s">
        <v>220</v>
      </c>
      <c r="B69" s="78" t="s">
        <v>185</v>
      </c>
      <c r="C69" s="119"/>
      <c r="D69" s="119"/>
      <c r="E69" s="77" t="n">
        <v>42.7</v>
      </c>
      <c r="F69" s="120"/>
      <c r="G69" s="120"/>
      <c r="H69" s="121"/>
    </row>
    <row r="70" customFormat="false" ht="18.75" hidden="false" customHeight="false" outlineLevel="0" collapsed="false">
      <c r="A70" s="118" t="s">
        <v>221</v>
      </c>
      <c r="B70" s="78" t="s">
        <v>185</v>
      </c>
      <c r="C70" s="119"/>
      <c r="D70" s="119"/>
      <c r="E70" s="77" t="n">
        <v>42.7</v>
      </c>
      <c r="F70" s="120"/>
      <c r="G70" s="120"/>
      <c r="H70" s="121"/>
    </row>
    <row r="71" customFormat="false" ht="18.75" hidden="false" customHeight="false" outlineLevel="0" collapsed="false">
      <c r="A71" s="118" t="s">
        <v>222</v>
      </c>
      <c r="B71" s="78" t="s">
        <v>185</v>
      </c>
      <c r="C71" s="119"/>
      <c r="D71" s="119"/>
      <c r="E71" s="77" t="n">
        <v>14.39</v>
      </c>
      <c r="F71" s="120"/>
      <c r="G71" s="120"/>
      <c r="H71" s="121"/>
    </row>
    <row r="72" customFormat="false" ht="37.5" hidden="false" customHeight="false" outlineLevel="0" collapsed="false">
      <c r="A72" s="118" t="s">
        <v>223</v>
      </c>
      <c r="B72" s="78" t="s">
        <v>185</v>
      </c>
      <c r="C72" s="119"/>
      <c r="D72" s="119"/>
      <c r="E72" s="77" t="n">
        <v>44.2</v>
      </c>
      <c r="F72" s="120"/>
      <c r="G72" s="120"/>
      <c r="H72" s="121"/>
    </row>
    <row r="73" customFormat="false" ht="54" hidden="false" customHeight="true" outlineLevel="0" collapsed="false">
      <c r="A73" s="118" t="s">
        <v>224</v>
      </c>
      <c r="B73" s="78" t="s">
        <v>185</v>
      </c>
      <c r="C73" s="119"/>
      <c r="D73" s="119"/>
      <c r="E73" s="77" t="n">
        <v>43.3</v>
      </c>
      <c r="F73" s="120"/>
      <c r="G73" s="120"/>
      <c r="H73" s="121"/>
    </row>
    <row r="74" customFormat="false" ht="81" hidden="false" customHeight="true" outlineLevel="0" collapsed="false">
      <c r="A74" s="118" t="s">
        <v>225</v>
      </c>
      <c r="B74" s="77" t="s">
        <v>185</v>
      </c>
      <c r="C74" s="119"/>
      <c r="D74" s="119"/>
      <c r="E74" s="77" t="n">
        <v>38.64</v>
      </c>
      <c r="F74" s="120"/>
      <c r="G74" s="120"/>
      <c r="H74" s="121"/>
    </row>
    <row r="75" customFormat="false" ht="18.75" hidden="false" customHeight="false" outlineLevel="0" collapsed="false">
      <c r="A75" s="118" t="s">
        <v>226</v>
      </c>
      <c r="B75" s="77" t="s">
        <v>185</v>
      </c>
      <c r="C75" s="119"/>
      <c r="D75" s="119"/>
      <c r="E75" s="77" t="n">
        <v>35.06</v>
      </c>
      <c r="F75" s="120"/>
      <c r="G75" s="120"/>
      <c r="H75" s="121"/>
    </row>
    <row r="76" customFormat="false" ht="18.75" hidden="false" customHeight="false" outlineLevel="0" collapsed="false">
      <c r="A76" s="118" t="s">
        <v>227</v>
      </c>
      <c r="B76" s="77" t="s">
        <v>185</v>
      </c>
      <c r="C76" s="119"/>
      <c r="D76" s="119"/>
      <c r="E76" s="77" t="n">
        <v>36.1</v>
      </c>
      <c r="F76" s="120"/>
      <c r="G76" s="120"/>
      <c r="H76" s="121"/>
    </row>
    <row r="77" customFormat="false" ht="18.75" hidden="false" customHeight="false" outlineLevel="0" collapsed="false">
      <c r="A77" s="118" t="s">
        <v>228</v>
      </c>
      <c r="B77" s="77" t="s">
        <v>185</v>
      </c>
      <c r="C77" s="119"/>
      <c r="D77" s="119"/>
      <c r="E77" s="77" t="n">
        <v>92.03</v>
      </c>
      <c r="F77" s="120"/>
      <c r="G77" s="120"/>
      <c r="H77" s="121"/>
    </row>
    <row r="78" customFormat="false" ht="18.75" hidden="false" customHeight="false" outlineLevel="0" collapsed="false">
      <c r="A78" s="118" t="s">
        <v>229</v>
      </c>
      <c r="B78" s="77" t="s">
        <v>185</v>
      </c>
      <c r="C78" s="119"/>
      <c r="D78" s="119"/>
      <c r="E78" s="77" t="n">
        <v>60.29</v>
      </c>
      <c r="F78" s="120"/>
      <c r="G78" s="120"/>
      <c r="H78" s="121"/>
    </row>
    <row r="79" customFormat="false" ht="18.75" hidden="false" customHeight="false" outlineLevel="0" collapsed="false">
      <c r="A79" s="118" t="s">
        <v>230</v>
      </c>
      <c r="B79" s="77" t="s">
        <v>185</v>
      </c>
      <c r="C79" s="119"/>
      <c r="D79" s="119"/>
      <c r="E79" s="77" t="n">
        <v>23.54</v>
      </c>
      <c r="F79" s="120"/>
      <c r="G79" s="120"/>
      <c r="H79" s="121"/>
    </row>
    <row r="80" customFormat="false" ht="18.75" hidden="false" customHeight="false" outlineLevel="0" collapsed="false">
      <c r="A80" s="118" t="s">
        <v>231</v>
      </c>
      <c r="B80" s="78" t="s">
        <v>185</v>
      </c>
      <c r="C80" s="119"/>
      <c r="D80" s="119"/>
      <c r="E80" s="77" t="n">
        <v>86.26</v>
      </c>
      <c r="F80" s="120"/>
      <c r="G80" s="120"/>
      <c r="H80" s="121"/>
    </row>
    <row r="81" customFormat="false" ht="18.75" hidden="false" customHeight="false" outlineLevel="0" collapsed="false">
      <c r="A81" s="118" t="s">
        <v>232</v>
      </c>
      <c r="B81" s="77" t="s">
        <v>185</v>
      </c>
      <c r="C81" s="119"/>
      <c r="D81" s="119"/>
      <c r="E81" s="77" t="n">
        <v>173.67</v>
      </c>
      <c r="F81" s="120"/>
      <c r="G81" s="120"/>
      <c r="H81" s="121"/>
    </row>
    <row r="82" customFormat="false" ht="18.75" hidden="false" customHeight="false" outlineLevel="0" collapsed="false">
      <c r="A82" s="118" t="s">
        <v>233</v>
      </c>
      <c r="B82" s="77" t="s">
        <v>185</v>
      </c>
      <c r="C82" s="119"/>
      <c r="D82" s="119"/>
      <c r="E82" s="77" t="n">
        <v>74.1</v>
      </c>
      <c r="F82" s="120"/>
      <c r="G82" s="120"/>
      <c r="H82" s="121"/>
    </row>
    <row r="83" customFormat="false" ht="31.5" hidden="false" customHeight="true" outlineLevel="0" collapsed="false">
      <c r="A83" s="118" t="s">
        <v>234</v>
      </c>
      <c r="B83" s="77" t="s">
        <v>185</v>
      </c>
      <c r="C83" s="77"/>
      <c r="D83" s="77"/>
      <c r="E83" s="77" t="n">
        <v>110.05</v>
      </c>
      <c r="F83" s="120"/>
      <c r="G83" s="120"/>
      <c r="H83" s="121"/>
    </row>
    <row r="84" customFormat="false" ht="18.75" hidden="false" customHeight="false" outlineLevel="0" collapsed="false">
      <c r="A84" s="118" t="s">
        <v>235</v>
      </c>
      <c r="B84" s="78" t="s">
        <v>185</v>
      </c>
      <c r="C84" s="119"/>
      <c r="D84" s="119"/>
      <c r="E84" s="77" t="n">
        <v>103.16</v>
      </c>
      <c r="F84" s="120"/>
      <c r="G84" s="120"/>
      <c r="H84" s="121"/>
    </row>
    <row r="85" customFormat="false" ht="37.5" hidden="false" customHeight="false" outlineLevel="0" collapsed="false">
      <c r="A85" s="118" t="s">
        <v>236</v>
      </c>
      <c r="B85" s="78" t="s">
        <v>185</v>
      </c>
      <c r="C85" s="119"/>
      <c r="D85" s="119"/>
      <c r="E85" s="77" t="n">
        <v>35.49</v>
      </c>
      <c r="F85" s="120"/>
      <c r="G85" s="120"/>
      <c r="H85" s="121"/>
    </row>
    <row r="86" customFormat="false" ht="18.75" hidden="false" customHeight="false" outlineLevel="0" collapsed="false">
      <c r="A86" s="118" t="s">
        <v>237</v>
      </c>
      <c r="B86" s="78" t="s">
        <v>185</v>
      </c>
      <c r="C86" s="119"/>
      <c r="D86" s="119"/>
      <c r="E86" s="77" t="n">
        <v>29.63</v>
      </c>
      <c r="F86" s="120"/>
      <c r="G86" s="120"/>
      <c r="H86" s="121"/>
    </row>
    <row r="87" customFormat="false" ht="18.75" hidden="false" customHeight="false" outlineLevel="0" collapsed="false">
      <c r="A87" s="118" t="s">
        <v>238</v>
      </c>
      <c r="B87" s="78" t="s">
        <v>185</v>
      </c>
      <c r="C87" s="119"/>
      <c r="D87" s="119"/>
      <c r="E87" s="77" t="n">
        <v>91.52</v>
      </c>
      <c r="F87" s="120"/>
      <c r="G87" s="120"/>
      <c r="H87" s="121"/>
    </row>
    <row r="88" customFormat="false" ht="18.75" hidden="false" customHeight="false" outlineLevel="0" collapsed="false">
      <c r="A88" s="118" t="s">
        <v>239</v>
      </c>
      <c r="B88" s="78" t="s">
        <v>185</v>
      </c>
      <c r="C88" s="119"/>
      <c r="D88" s="119"/>
      <c r="E88" s="77" t="n">
        <v>4.29</v>
      </c>
      <c r="F88" s="120"/>
      <c r="G88" s="120"/>
      <c r="H88" s="121"/>
    </row>
    <row r="89" customFormat="false" ht="18.75" hidden="false" customHeight="false" outlineLevel="0" collapsed="false">
      <c r="A89" s="118" t="s">
        <v>240</v>
      </c>
      <c r="B89" s="78" t="s">
        <v>185</v>
      </c>
      <c r="C89" s="119"/>
      <c r="D89" s="119"/>
      <c r="E89" s="77" t="n">
        <v>18.84</v>
      </c>
      <c r="F89" s="120"/>
      <c r="G89" s="120"/>
      <c r="H89" s="121"/>
    </row>
    <row r="90" customFormat="false" ht="18.75" hidden="false" customHeight="false" outlineLevel="0" collapsed="false">
      <c r="A90" s="118" t="s">
        <v>241</v>
      </c>
      <c r="B90" s="78" t="s">
        <v>185</v>
      </c>
      <c r="C90" s="119"/>
      <c r="D90" s="119"/>
      <c r="E90" s="77" t="n">
        <v>120.3</v>
      </c>
      <c r="F90" s="120"/>
      <c r="G90" s="120"/>
      <c r="H90" s="121"/>
    </row>
    <row r="91" customFormat="false" ht="18.75" hidden="false" customHeight="false" outlineLevel="0" collapsed="false">
      <c r="A91" s="118" t="s">
        <v>242</v>
      </c>
      <c r="B91" s="78" t="s">
        <v>185</v>
      </c>
      <c r="C91" s="119"/>
      <c r="D91" s="119"/>
      <c r="E91" s="77" t="n">
        <v>75.62</v>
      </c>
      <c r="F91" s="120"/>
      <c r="G91" s="120"/>
      <c r="H91" s="121"/>
    </row>
    <row r="92" customFormat="false" ht="18.75" hidden="false" customHeight="false" outlineLevel="0" collapsed="false">
      <c r="A92" s="118" t="s">
        <v>243</v>
      </c>
      <c r="B92" s="78" t="s">
        <v>185</v>
      </c>
      <c r="C92" s="119"/>
      <c r="D92" s="119"/>
      <c r="E92" s="77" t="n">
        <v>8.6</v>
      </c>
      <c r="F92" s="120"/>
      <c r="G92" s="120"/>
      <c r="H92" s="121"/>
    </row>
    <row r="93" customFormat="false" ht="18.75" hidden="false" customHeight="false" outlineLevel="0" collapsed="false">
      <c r="A93" s="118" t="s">
        <v>244</v>
      </c>
      <c r="B93" s="78" t="s">
        <v>185</v>
      </c>
      <c r="C93" s="119"/>
      <c r="D93" s="119"/>
      <c r="E93" s="77" t="n">
        <v>15.7</v>
      </c>
      <c r="F93" s="120"/>
      <c r="G93" s="120"/>
      <c r="H93" s="121"/>
    </row>
    <row r="94" customFormat="false" ht="37.5" hidden="false" customHeight="false" outlineLevel="0" collapsed="false">
      <c r="A94" s="118" t="s">
        <v>245</v>
      </c>
      <c r="B94" s="78" t="s">
        <v>185</v>
      </c>
      <c r="C94" s="119"/>
      <c r="D94" s="119"/>
      <c r="E94" s="77" t="n">
        <v>16.37</v>
      </c>
      <c r="F94" s="120"/>
      <c r="G94" s="120"/>
      <c r="H94" s="121"/>
    </row>
    <row r="95" customFormat="false" ht="18.75" hidden="false" customHeight="false" outlineLevel="0" collapsed="false">
      <c r="A95" s="118" t="s">
        <v>246</v>
      </c>
      <c r="B95" s="78" t="s">
        <v>185</v>
      </c>
      <c r="C95" s="119"/>
      <c r="D95" s="119"/>
      <c r="E95" s="77" t="n">
        <v>25.08</v>
      </c>
      <c r="F95" s="120"/>
      <c r="G95" s="120"/>
      <c r="H95" s="121"/>
    </row>
    <row r="96" customFormat="false" ht="37.5" hidden="false" customHeight="false" outlineLevel="0" collapsed="false">
      <c r="A96" s="118" t="s">
        <v>247</v>
      </c>
      <c r="B96" s="78" t="s">
        <v>185</v>
      </c>
      <c r="C96" s="119"/>
      <c r="D96" s="119"/>
      <c r="E96" s="77" t="n">
        <v>97.04</v>
      </c>
      <c r="F96" s="120"/>
      <c r="G96" s="120"/>
      <c r="H96" s="121"/>
    </row>
    <row r="97" customFormat="false" ht="18.75" hidden="false" customHeight="false" outlineLevel="0" collapsed="false">
      <c r="A97" s="118" t="s">
        <v>248</v>
      </c>
      <c r="B97" s="78" t="s">
        <v>185</v>
      </c>
      <c r="C97" s="119"/>
      <c r="D97" s="119"/>
      <c r="E97" s="77" t="n">
        <v>40.6</v>
      </c>
      <c r="F97" s="120"/>
      <c r="G97" s="120"/>
      <c r="H97" s="121"/>
    </row>
    <row r="98" customFormat="false" ht="37.5" hidden="false" customHeight="false" outlineLevel="0" collapsed="false">
      <c r="A98" s="118" t="s">
        <v>249</v>
      </c>
      <c r="B98" s="78" t="s">
        <v>185</v>
      </c>
      <c r="C98" s="119"/>
      <c r="D98" s="119"/>
      <c r="E98" s="77" t="n">
        <v>47.2</v>
      </c>
      <c r="F98" s="120"/>
      <c r="G98" s="120"/>
      <c r="H98" s="121"/>
    </row>
    <row r="99" customFormat="false" ht="37.5" hidden="false" customHeight="false" outlineLevel="0" collapsed="false">
      <c r="A99" s="118" t="s">
        <v>250</v>
      </c>
      <c r="B99" s="78" t="s">
        <v>185</v>
      </c>
      <c r="C99" s="119"/>
      <c r="D99" s="119"/>
      <c r="E99" s="77" t="n">
        <v>67.5</v>
      </c>
      <c r="F99" s="120"/>
      <c r="G99" s="120"/>
      <c r="H99" s="121"/>
    </row>
    <row r="100" customFormat="false" ht="18.75" hidden="false" customHeight="false" outlineLevel="0" collapsed="false">
      <c r="A100" s="118" t="s">
        <v>251</v>
      </c>
      <c r="B100" s="78" t="s">
        <v>185</v>
      </c>
      <c r="C100" s="119"/>
      <c r="D100" s="119"/>
      <c r="E100" s="77" t="n">
        <v>14.2</v>
      </c>
      <c r="F100" s="120"/>
      <c r="G100" s="120"/>
      <c r="H100" s="121"/>
    </row>
    <row r="101" customFormat="false" ht="18.75" hidden="false" customHeight="false" outlineLevel="0" collapsed="false">
      <c r="A101" s="118" t="s">
        <v>252</v>
      </c>
      <c r="B101" s="78" t="s">
        <v>253</v>
      </c>
      <c r="C101" s="119"/>
      <c r="D101" s="119"/>
      <c r="E101" s="77" t="n">
        <v>12.62</v>
      </c>
      <c r="F101" s="120"/>
      <c r="G101" s="120"/>
      <c r="H101" s="121"/>
    </row>
    <row r="102" customFormat="false" ht="18.75" hidden="false" customHeight="false" outlineLevel="0" collapsed="false">
      <c r="A102" s="118" t="s">
        <v>254</v>
      </c>
      <c r="B102" s="78" t="s">
        <v>185</v>
      </c>
      <c r="C102" s="119"/>
      <c r="D102" s="119"/>
      <c r="E102" s="77" t="n">
        <v>49.22</v>
      </c>
      <c r="F102" s="120"/>
      <c r="G102" s="120"/>
      <c r="H102" s="121"/>
    </row>
    <row r="103" customFormat="false" ht="18.75" hidden="false" customHeight="false" outlineLevel="0" collapsed="false">
      <c r="A103" s="118" t="s">
        <v>255</v>
      </c>
      <c r="B103" s="78" t="s">
        <v>185</v>
      </c>
      <c r="C103" s="119"/>
      <c r="D103" s="119"/>
      <c r="E103" s="77" t="n">
        <v>58</v>
      </c>
      <c r="F103" s="120"/>
      <c r="G103" s="120"/>
      <c r="H103" s="121"/>
    </row>
    <row r="104" customFormat="false" ht="18.75" hidden="false" customHeight="false" outlineLevel="0" collapsed="false">
      <c r="A104" s="118" t="s">
        <v>256</v>
      </c>
      <c r="B104" s="78" t="s">
        <v>185</v>
      </c>
      <c r="C104" s="119"/>
      <c r="D104" s="119"/>
      <c r="E104" s="77" t="n">
        <v>85.11</v>
      </c>
      <c r="F104" s="120"/>
      <c r="G104" s="120"/>
      <c r="H104" s="121"/>
    </row>
    <row r="105" customFormat="false" ht="18.75" hidden="false" customHeight="false" outlineLevel="0" collapsed="false">
      <c r="A105" s="118" t="s">
        <v>257</v>
      </c>
      <c r="B105" s="78" t="s">
        <v>185</v>
      </c>
      <c r="C105" s="119"/>
      <c r="D105" s="119"/>
      <c r="E105" s="77" t="n">
        <v>1.93</v>
      </c>
      <c r="F105" s="120"/>
      <c r="G105" s="120"/>
      <c r="H105" s="121"/>
    </row>
    <row r="106" customFormat="false" ht="18.75" hidden="false" customHeight="false" outlineLevel="0" collapsed="false">
      <c r="A106" s="118" t="s">
        <v>258</v>
      </c>
      <c r="B106" s="78" t="s">
        <v>185</v>
      </c>
      <c r="C106" s="119"/>
      <c r="D106" s="119"/>
      <c r="E106" s="77" t="n">
        <v>279.6</v>
      </c>
      <c r="F106" s="120"/>
      <c r="G106" s="120"/>
      <c r="H106" s="121"/>
    </row>
    <row r="107" customFormat="false" ht="56.25" hidden="false" customHeight="false" outlineLevel="0" collapsed="false">
      <c r="A107" s="118" t="s">
        <v>259</v>
      </c>
      <c r="B107" s="78" t="s">
        <v>185</v>
      </c>
      <c r="C107" s="119"/>
      <c r="D107" s="119"/>
      <c r="E107" s="77" t="n">
        <v>61.1</v>
      </c>
      <c r="F107" s="120"/>
      <c r="G107" s="120"/>
      <c r="H107" s="121"/>
    </row>
    <row r="108" customFormat="false" ht="18.75" hidden="false" customHeight="false" outlineLevel="0" collapsed="false">
      <c r="A108" s="118" t="s">
        <v>260</v>
      </c>
      <c r="B108" s="78" t="s">
        <v>185</v>
      </c>
      <c r="C108" s="119"/>
      <c r="D108" s="119"/>
      <c r="E108" s="77" t="n">
        <v>75.14</v>
      </c>
      <c r="F108" s="120"/>
      <c r="G108" s="120"/>
      <c r="H108" s="121"/>
    </row>
    <row r="109" s="99" customFormat="true" ht="37.5" hidden="false" customHeight="false" outlineLevel="0" collapsed="false">
      <c r="A109" s="118" t="s">
        <v>261</v>
      </c>
      <c r="B109" s="78" t="s">
        <v>185</v>
      </c>
      <c r="C109" s="119"/>
      <c r="D109" s="119"/>
      <c r="E109" s="77" t="n">
        <v>110.7</v>
      </c>
      <c r="F109" s="120"/>
      <c r="G109" s="120"/>
      <c r="H109" s="121"/>
      <c r="I109" s="58"/>
      <c r="J109" s="58"/>
      <c r="K109" s="58"/>
      <c r="L109" s="58"/>
      <c r="M109" s="58"/>
      <c r="N109" s="58"/>
      <c r="O109" s="58"/>
    </row>
    <row r="110" customFormat="false" ht="53.25" hidden="false" customHeight="true" outlineLevel="0" collapsed="false">
      <c r="A110" s="118" t="s">
        <v>262</v>
      </c>
      <c r="B110" s="78" t="s">
        <v>185</v>
      </c>
      <c r="C110" s="119"/>
      <c r="D110" s="119"/>
      <c r="E110" s="77" t="n">
        <v>62.2</v>
      </c>
      <c r="F110" s="120"/>
      <c r="G110" s="120"/>
      <c r="H110" s="121"/>
    </row>
    <row r="111" customFormat="false" ht="18.75" hidden="false" customHeight="false" outlineLevel="0" collapsed="false">
      <c r="A111" s="118" t="s">
        <v>263</v>
      </c>
      <c r="B111" s="77" t="s">
        <v>185</v>
      </c>
      <c r="C111" s="119"/>
      <c r="D111" s="119"/>
      <c r="E111" s="77" t="n">
        <v>20.6</v>
      </c>
      <c r="F111" s="120"/>
      <c r="G111" s="120"/>
      <c r="H111" s="121"/>
    </row>
    <row r="112" customFormat="false" ht="18.75" hidden="false" customHeight="false" outlineLevel="0" collapsed="false">
      <c r="A112" s="118" t="s">
        <v>264</v>
      </c>
      <c r="B112" s="77" t="s">
        <v>185</v>
      </c>
      <c r="C112" s="119"/>
      <c r="D112" s="119"/>
      <c r="E112" s="77" t="n">
        <v>9.57</v>
      </c>
      <c r="F112" s="120"/>
      <c r="G112" s="120"/>
      <c r="H112" s="121"/>
    </row>
    <row r="113" s="99" customFormat="true" ht="24.75" hidden="false" customHeight="true" outlineLevel="0" collapsed="false">
      <c r="A113" s="118" t="s">
        <v>265</v>
      </c>
      <c r="B113" s="77" t="s">
        <v>185</v>
      </c>
      <c r="C113" s="119"/>
      <c r="D113" s="119"/>
      <c r="E113" s="77" t="n">
        <v>5.21</v>
      </c>
      <c r="F113" s="120"/>
      <c r="G113" s="120"/>
      <c r="H113" s="121"/>
      <c r="I113" s="58"/>
      <c r="J113" s="58"/>
      <c r="K113" s="58"/>
      <c r="L113" s="58"/>
      <c r="M113" s="58"/>
      <c r="N113" s="58"/>
      <c r="O113" s="58"/>
    </row>
    <row r="114" customFormat="false" ht="18.75" hidden="false" customHeight="false" outlineLevel="0" collapsed="false">
      <c r="A114" s="118" t="s">
        <v>266</v>
      </c>
      <c r="B114" s="77" t="s">
        <v>185</v>
      </c>
      <c r="C114" s="119"/>
      <c r="D114" s="119"/>
      <c r="E114" s="77" t="n">
        <v>7.25</v>
      </c>
      <c r="F114" s="120"/>
      <c r="G114" s="120"/>
      <c r="H114" s="121"/>
    </row>
    <row r="115" customFormat="false" ht="18.75" hidden="false" customHeight="false" outlineLevel="0" collapsed="false">
      <c r="A115" s="122" t="s">
        <v>267</v>
      </c>
      <c r="B115" s="121"/>
      <c r="C115" s="119"/>
      <c r="D115" s="119"/>
      <c r="E115" s="143"/>
      <c r="F115" s="120"/>
      <c r="G115" s="120"/>
      <c r="H115" s="121"/>
    </row>
    <row r="116" customFormat="false" ht="18.75" hidden="false" customHeight="false" outlineLevel="0" collapsed="false">
      <c r="A116" s="118" t="s">
        <v>268</v>
      </c>
      <c r="B116" s="77" t="s">
        <v>269</v>
      </c>
      <c r="C116" s="119"/>
      <c r="D116" s="119"/>
      <c r="E116" s="77" t="n">
        <v>747.6</v>
      </c>
      <c r="F116" s="120"/>
      <c r="G116" s="120"/>
      <c r="H116" s="121"/>
    </row>
    <row r="117" customFormat="false" ht="18.75" hidden="false" customHeight="false" outlineLevel="0" collapsed="false">
      <c r="A117" s="118" t="s">
        <v>270</v>
      </c>
      <c r="B117" s="77" t="s">
        <v>269</v>
      </c>
      <c r="C117" s="119"/>
      <c r="D117" s="119"/>
      <c r="E117" s="77" t="n">
        <v>134.16</v>
      </c>
      <c r="F117" s="120"/>
      <c r="G117" s="120"/>
      <c r="H117" s="121"/>
    </row>
    <row r="118" customFormat="false" ht="30" hidden="false" customHeight="true" outlineLevel="0" collapsed="false">
      <c r="A118" s="118" t="s">
        <v>271</v>
      </c>
      <c r="B118" s="78" t="s">
        <v>185</v>
      </c>
      <c r="C118" s="119"/>
      <c r="D118" s="119"/>
      <c r="E118" s="77" t="n">
        <v>115.5</v>
      </c>
      <c r="F118" s="120"/>
      <c r="G118" s="120"/>
      <c r="H118" s="121"/>
    </row>
    <row r="119" customFormat="false" ht="37.5" hidden="false" customHeight="false" outlineLevel="0" collapsed="false">
      <c r="A119" s="118" t="s">
        <v>272</v>
      </c>
      <c r="B119" s="77" t="s">
        <v>273</v>
      </c>
      <c r="C119" s="119"/>
      <c r="D119" s="119"/>
      <c r="E119" s="77" t="n">
        <v>4.7</v>
      </c>
      <c r="F119" s="120"/>
      <c r="G119" s="120"/>
      <c r="H119" s="121"/>
    </row>
    <row r="120" customFormat="false" ht="54" hidden="false" customHeight="true" outlineLevel="0" collapsed="false">
      <c r="A120" s="118" t="s">
        <v>274</v>
      </c>
      <c r="B120" s="77" t="s">
        <v>273</v>
      </c>
      <c r="C120" s="119"/>
      <c r="D120" s="119"/>
      <c r="E120" s="77" t="n">
        <v>4.7</v>
      </c>
      <c r="F120" s="120"/>
      <c r="G120" s="120"/>
      <c r="H120" s="121"/>
    </row>
    <row r="121" customFormat="false" ht="77.25" hidden="false" customHeight="true" outlineLevel="0" collapsed="false">
      <c r="A121" s="118" t="s">
        <v>275</v>
      </c>
      <c r="B121" s="77" t="s">
        <v>269</v>
      </c>
      <c r="C121" s="119"/>
      <c r="D121" s="119"/>
      <c r="E121" s="77" t="n">
        <v>159</v>
      </c>
      <c r="F121" s="120"/>
      <c r="G121" s="120"/>
      <c r="H121" s="121"/>
    </row>
    <row r="122" customFormat="false" ht="18.75" hidden="false" customHeight="false" outlineLevel="0" collapsed="false">
      <c r="A122" s="122" t="s">
        <v>276</v>
      </c>
      <c r="B122" s="143"/>
      <c r="C122" s="119"/>
      <c r="D122" s="119"/>
      <c r="E122" s="143"/>
      <c r="F122" s="120"/>
      <c r="G122" s="120"/>
      <c r="H122" s="121"/>
    </row>
    <row r="123" customFormat="false" ht="18.75" hidden="false" customHeight="false" outlineLevel="0" collapsed="false">
      <c r="A123" s="118" t="s">
        <v>277</v>
      </c>
      <c r="B123" s="78" t="s">
        <v>253</v>
      </c>
      <c r="C123" s="119"/>
      <c r="D123" s="119"/>
      <c r="E123" s="77" t="n">
        <v>281.15</v>
      </c>
      <c r="F123" s="120"/>
      <c r="G123" s="120"/>
      <c r="H123" s="121"/>
    </row>
    <row r="124" customFormat="false" ht="18.75" hidden="false" customHeight="false" outlineLevel="0" collapsed="false">
      <c r="A124" s="118" t="s">
        <v>278</v>
      </c>
      <c r="B124" s="78" t="s">
        <v>253</v>
      </c>
      <c r="C124" s="119"/>
      <c r="D124" s="119"/>
      <c r="E124" s="77" t="n">
        <v>336.52</v>
      </c>
      <c r="F124" s="120"/>
      <c r="G124" s="120"/>
      <c r="H124" s="121"/>
    </row>
    <row r="125" customFormat="false" ht="18.75" hidden="false" customHeight="false" outlineLevel="0" collapsed="false">
      <c r="A125" s="122" t="s">
        <v>279</v>
      </c>
      <c r="B125" s="143"/>
      <c r="C125" s="119"/>
      <c r="D125" s="119"/>
      <c r="E125" s="143"/>
      <c r="F125" s="120"/>
      <c r="G125" s="120"/>
      <c r="H125" s="121"/>
    </row>
    <row r="126" customFormat="false" ht="37.5" hidden="false" customHeight="false" outlineLevel="0" collapsed="false">
      <c r="A126" s="118" t="s">
        <v>280</v>
      </c>
      <c r="B126" s="78" t="s">
        <v>253</v>
      </c>
      <c r="C126" s="119"/>
      <c r="D126" s="119"/>
      <c r="E126" s="77" t="n">
        <v>626.01</v>
      </c>
      <c r="F126" s="120"/>
      <c r="G126" s="120"/>
      <c r="H126" s="121"/>
    </row>
    <row r="127" customFormat="false" ht="52.5" hidden="false" customHeight="true" outlineLevel="0" collapsed="false">
      <c r="A127" s="118" t="s">
        <v>281</v>
      </c>
      <c r="B127" s="78" t="s">
        <v>253</v>
      </c>
      <c r="C127" s="119"/>
      <c r="D127" s="119"/>
      <c r="E127" s="77" t="n">
        <v>1017.18</v>
      </c>
      <c r="F127" s="120"/>
      <c r="G127" s="120"/>
      <c r="H127" s="121"/>
    </row>
    <row r="128" customFormat="false" ht="37.5" hidden="false" customHeight="false" outlineLevel="0" collapsed="false">
      <c r="A128" s="118" t="s">
        <v>282</v>
      </c>
      <c r="B128" s="78" t="s">
        <v>253</v>
      </c>
      <c r="C128" s="119"/>
      <c r="D128" s="119"/>
      <c r="E128" s="77" t="n">
        <v>770.02</v>
      </c>
      <c r="F128" s="120"/>
      <c r="G128" s="120"/>
      <c r="H128" s="121"/>
    </row>
    <row r="129" customFormat="false" ht="37.5" hidden="false" customHeight="false" outlineLevel="0" collapsed="false">
      <c r="A129" s="118" t="s">
        <v>283</v>
      </c>
      <c r="B129" s="78" t="s">
        <v>253</v>
      </c>
      <c r="C129" s="119"/>
      <c r="D129" s="119"/>
      <c r="E129" s="77" t="n">
        <v>1142.23</v>
      </c>
      <c r="F129" s="120"/>
      <c r="G129" s="120"/>
      <c r="H129" s="121"/>
    </row>
    <row r="130" customFormat="false" ht="37.5" hidden="false" customHeight="false" outlineLevel="0" collapsed="false">
      <c r="A130" s="118" t="s">
        <v>284</v>
      </c>
      <c r="B130" s="78" t="s">
        <v>253</v>
      </c>
      <c r="C130" s="119"/>
      <c r="D130" s="119"/>
      <c r="E130" s="77" t="n">
        <v>711</v>
      </c>
      <c r="F130" s="120"/>
      <c r="G130" s="120"/>
      <c r="H130" s="121"/>
    </row>
    <row r="131" customFormat="false" ht="37.5" hidden="false" customHeight="false" outlineLevel="0" collapsed="false">
      <c r="A131" s="118" t="s">
        <v>285</v>
      </c>
      <c r="B131" s="78" t="s">
        <v>253</v>
      </c>
      <c r="C131" s="119"/>
      <c r="D131" s="119"/>
      <c r="E131" s="77" t="n">
        <v>193.92</v>
      </c>
      <c r="F131" s="120"/>
      <c r="G131" s="120"/>
      <c r="H131" s="121"/>
    </row>
    <row r="132" customFormat="false" ht="37.5" hidden="false" customHeight="false" outlineLevel="0" collapsed="false">
      <c r="A132" s="118" t="s">
        <v>286</v>
      </c>
      <c r="B132" s="78" t="s">
        <v>253</v>
      </c>
      <c r="C132" s="119"/>
      <c r="D132" s="119"/>
      <c r="E132" s="77" t="n">
        <v>388</v>
      </c>
      <c r="F132" s="120"/>
      <c r="G132" s="120"/>
      <c r="H132" s="121"/>
    </row>
    <row r="133" customFormat="false" ht="69.95" hidden="false" customHeight="true" outlineLevel="0" collapsed="false">
      <c r="A133" s="118" t="s">
        <v>287</v>
      </c>
      <c r="B133" s="78" t="s">
        <v>253</v>
      </c>
      <c r="C133" s="119"/>
      <c r="D133" s="119"/>
      <c r="E133" s="77" t="n">
        <v>63.16</v>
      </c>
      <c r="F133" s="120"/>
      <c r="G133" s="120"/>
      <c r="H133" s="121"/>
    </row>
    <row r="134" customFormat="false" ht="68.05" hidden="false" customHeight="true" outlineLevel="0" collapsed="false">
      <c r="A134" s="118" t="s">
        <v>288</v>
      </c>
      <c r="B134" s="78" t="s">
        <v>253</v>
      </c>
      <c r="C134" s="119"/>
      <c r="D134" s="119"/>
      <c r="E134" s="77" t="n">
        <v>166.57</v>
      </c>
      <c r="F134" s="120"/>
      <c r="G134" s="120"/>
      <c r="H134" s="121"/>
    </row>
    <row r="135" customFormat="false" ht="18.75" hidden="false" customHeight="false" outlineLevel="0" collapsed="false">
      <c r="A135" s="118" t="s">
        <v>289</v>
      </c>
      <c r="B135" s="78" t="s">
        <v>290</v>
      </c>
      <c r="C135" s="119"/>
      <c r="D135" s="119"/>
      <c r="E135" s="77" t="n">
        <v>17</v>
      </c>
      <c r="F135" s="120"/>
      <c r="G135" s="120"/>
      <c r="H135" s="121"/>
    </row>
    <row r="136" customFormat="false" ht="18.75" hidden="false" customHeight="false" outlineLevel="0" collapsed="false">
      <c r="A136" s="122" t="s">
        <v>291</v>
      </c>
      <c r="B136" s="143"/>
      <c r="C136" s="119"/>
      <c r="D136" s="119"/>
      <c r="E136" s="143"/>
      <c r="F136" s="120"/>
      <c r="G136" s="120"/>
      <c r="H136" s="121"/>
    </row>
    <row r="137" customFormat="false" ht="82.5" hidden="false" customHeight="true" outlineLevel="0" collapsed="false">
      <c r="A137" s="118" t="s">
        <v>292</v>
      </c>
      <c r="B137" s="78" t="s">
        <v>290</v>
      </c>
      <c r="C137" s="119"/>
      <c r="D137" s="119"/>
      <c r="E137" s="77" t="n">
        <v>89.05</v>
      </c>
      <c r="F137" s="120"/>
      <c r="G137" s="120"/>
      <c r="H137" s="121"/>
    </row>
    <row r="138" customFormat="false" ht="37.5" hidden="false" customHeight="false" outlineLevel="0" collapsed="false">
      <c r="A138" s="118" t="s">
        <v>293</v>
      </c>
      <c r="B138" s="78" t="s">
        <v>290</v>
      </c>
      <c r="C138" s="119"/>
      <c r="D138" s="119"/>
      <c r="E138" s="77" t="n">
        <v>722.03</v>
      </c>
      <c r="F138" s="120"/>
      <c r="G138" s="120"/>
      <c r="H138" s="121"/>
    </row>
    <row r="139" customFormat="false" ht="37.5" hidden="false" customHeight="false" outlineLevel="0" collapsed="false">
      <c r="A139" s="118" t="s">
        <v>294</v>
      </c>
      <c r="B139" s="77" t="s">
        <v>290</v>
      </c>
      <c r="C139" s="119"/>
      <c r="D139" s="119"/>
      <c r="E139" s="77" t="n">
        <v>89.29</v>
      </c>
      <c r="F139" s="120"/>
      <c r="G139" s="120"/>
      <c r="H139" s="121"/>
    </row>
    <row r="140" customFormat="false" ht="18.75" hidden="false" customHeight="false" outlineLevel="0" collapsed="false">
      <c r="A140" s="118" t="s">
        <v>295</v>
      </c>
      <c r="B140" s="78" t="s">
        <v>290</v>
      </c>
      <c r="C140" s="119"/>
      <c r="D140" s="119"/>
      <c r="E140" s="77" t="n">
        <v>141.4</v>
      </c>
      <c r="F140" s="120"/>
      <c r="G140" s="120"/>
      <c r="H140" s="121"/>
    </row>
    <row r="141" customFormat="false" ht="56.25" hidden="false" customHeight="false" outlineLevel="0" collapsed="false">
      <c r="A141" s="122" t="s">
        <v>296</v>
      </c>
      <c r="B141" s="143"/>
      <c r="C141" s="119"/>
      <c r="D141" s="119"/>
      <c r="E141" s="143"/>
      <c r="F141" s="120"/>
      <c r="G141" s="120"/>
      <c r="H141" s="121"/>
    </row>
    <row r="142" customFormat="false" ht="17.35" hidden="false" customHeight="false" outlineLevel="0" collapsed="false">
      <c r="A142" s="112" t="s">
        <v>297</v>
      </c>
      <c r="B142" s="113" t="s">
        <v>177</v>
      </c>
      <c r="C142" s="115" t="n">
        <v>82.6</v>
      </c>
      <c r="D142" s="115" t="n">
        <v>84.8</v>
      </c>
      <c r="E142" s="116" t="n">
        <v>5814.27</v>
      </c>
      <c r="F142" s="117" t="n">
        <f aca="false">C142*E142</f>
        <v>480258.702</v>
      </c>
      <c r="G142" s="117" t="n">
        <f aca="false">D142*E142</f>
        <v>493050.096</v>
      </c>
      <c r="H142" s="117" t="n">
        <f aca="false">F142/G142*100</f>
        <v>97.4056603773585</v>
      </c>
      <c r="I142" s="99"/>
      <c r="J142" s="99"/>
      <c r="K142" s="99"/>
      <c r="L142" s="99"/>
      <c r="M142" s="99"/>
      <c r="N142" s="99"/>
      <c r="O142" s="99"/>
    </row>
    <row r="143" customFormat="false" ht="17.35" hidden="false" customHeight="false" outlineLevel="0" collapsed="false">
      <c r="A143" s="118" t="s">
        <v>298</v>
      </c>
      <c r="B143" s="78" t="s">
        <v>177</v>
      </c>
      <c r="C143" s="119"/>
      <c r="D143" s="119"/>
      <c r="E143" s="77" t="n">
        <v>5814.27</v>
      </c>
      <c r="F143" s="144"/>
      <c r="G143" s="144"/>
      <c r="H143" s="145"/>
    </row>
    <row r="144" customFormat="false" ht="17.35" hidden="false" customHeight="false" outlineLevel="0" collapsed="false">
      <c r="A144" s="118" t="s">
        <v>299</v>
      </c>
      <c r="B144" s="78" t="s">
        <v>253</v>
      </c>
      <c r="C144" s="119"/>
      <c r="D144" s="119"/>
      <c r="E144" s="77" t="n">
        <v>369.83</v>
      </c>
      <c r="F144" s="144"/>
      <c r="G144" s="144"/>
      <c r="H144" s="145"/>
    </row>
    <row r="145" customFormat="false" ht="46.6" hidden="false" customHeight="false" outlineLevel="0" collapsed="false">
      <c r="A145" s="118" t="s">
        <v>300</v>
      </c>
      <c r="B145" s="78" t="s">
        <v>177</v>
      </c>
      <c r="C145" s="119"/>
      <c r="D145" s="119"/>
      <c r="E145" s="77" t="n">
        <v>14322.75</v>
      </c>
      <c r="F145" s="144"/>
      <c r="G145" s="144"/>
      <c r="H145" s="145"/>
    </row>
    <row r="146" customFormat="false" ht="17.35" hidden="false" customHeight="false" outlineLevel="0" collapsed="false">
      <c r="A146" s="112" t="s">
        <v>301</v>
      </c>
      <c r="B146" s="113" t="s">
        <v>177</v>
      </c>
      <c r="C146" s="115" t="n">
        <v>60.4</v>
      </c>
      <c r="D146" s="115" t="n">
        <v>58.5</v>
      </c>
      <c r="E146" s="116" t="n">
        <v>533.55</v>
      </c>
      <c r="F146" s="117" t="n">
        <f aca="false">C146*E146</f>
        <v>32226.42</v>
      </c>
      <c r="G146" s="117" t="n">
        <f aca="false">D146*E146</f>
        <v>31212.675</v>
      </c>
      <c r="H146" s="117" t="n">
        <f aca="false">F146/G146*100</f>
        <v>103.247863247863</v>
      </c>
      <c r="I146" s="99"/>
      <c r="J146" s="99"/>
      <c r="K146" s="99"/>
      <c r="L146" s="99"/>
      <c r="M146" s="99"/>
      <c r="N146" s="99"/>
      <c r="O146" s="99"/>
    </row>
    <row r="147" customFormat="false" ht="17.35" hidden="false" customHeight="false" outlineLevel="0" collapsed="false">
      <c r="A147" s="118" t="s">
        <v>302</v>
      </c>
      <c r="B147" s="78" t="s">
        <v>177</v>
      </c>
      <c r="C147" s="119"/>
      <c r="D147" s="119"/>
      <c r="E147" s="77" t="n">
        <v>7608.62</v>
      </c>
      <c r="F147" s="144"/>
      <c r="G147" s="144"/>
      <c r="H147" s="145"/>
    </row>
    <row r="148" customFormat="false" ht="17.35" hidden="false" customHeight="false" outlineLevel="0" collapsed="false">
      <c r="A148" s="118" t="s">
        <v>303</v>
      </c>
      <c r="B148" s="78" t="s">
        <v>304</v>
      </c>
      <c r="C148" s="119"/>
      <c r="D148" s="119"/>
      <c r="E148" s="77" t="n">
        <v>9.08</v>
      </c>
      <c r="F148" s="144"/>
      <c r="G148" s="144"/>
      <c r="H148" s="145"/>
    </row>
    <row r="149" customFormat="false" ht="33.55" hidden="false" customHeight="false" outlineLevel="0" collapsed="false">
      <c r="A149" s="118" t="s">
        <v>305</v>
      </c>
      <c r="B149" s="78" t="s">
        <v>304</v>
      </c>
      <c r="C149" s="119"/>
      <c r="D149" s="119"/>
      <c r="E149" s="77" t="n">
        <v>6.3</v>
      </c>
      <c r="F149" s="144"/>
      <c r="G149" s="144"/>
      <c r="H149" s="145"/>
    </row>
    <row r="150" customFormat="false" ht="33.55" hidden="false" customHeight="false" outlineLevel="0" collapsed="false">
      <c r="A150" s="118" t="s">
        <v>306</v>
      </c>
      <c r="B150" s="78" t="s">
        <v>307</v>
      </c>
      <c r="C150" s="119"/>
      <c r="D150" s="119"/>
      <c r="E150" s="77" t="n">
        <v>18.78</v>
      </c>
      <c r="F150" s="144"/>
      <c r="G150" s="144"/>
      <c r="H150" s="145"/>
    </row>
    <row r="151" customFormat="false" ht="17.35" hidden="false" customHeight="false" outlineLevel="0" collapsed="false">
      <c r="A151" s="118" t="s">
        <v>308</v>
      </c>
      <c r="B151" s="78" t="s">
        <v>307</v>
      </c>
      <c r="C151" s="119"/>
      <c r="D151" s="119"/>
      <c r="E151" s="77" t="n">
        <v>5382.35</v>
      </c>
      <c r="F151" s="144"/>
      <c r="G151" s="144"/>
      <c r="H151" s="145"/>
    </row>
    <row r="152" customFormat="false" ht="17.35" hidden="false" customHeight="false" outlineLevel="0" collapsed="false">
      <c r="A152" s="118" t="s">
        <v>309</v>
      </c>
      <c r="B152" s="78" t="s">
        <v>307</v>
      </c>
      <c r="C152" s="119"/>
      <c r="D152" s="119"/>
      <c r="E152" s="77" t="n">
        <v>4506.32</v>
      </c>
      <c r="F152" s="144"/>
      <c r="G152" s="144"/>
      <c r="H152" s="145"/>
    </row>
    <row r="153" customFormat="false" ht="33.55" hidden="false" customHeight="false" outlineLevel="0" collapsed="false">
      <c r="A153" s="118" t="s">
        <v>310</v>
      </c>
      <c r="B153" s="78" t="s">
        <v>307</v>
      </c>
      <c r="C153" s="119"/>
      <c r="D153" s="119"/>
      <c r="E153" s="77" t="n">
        <v>13399.45</v>
      </c>
      <c r="F153" s="144"/>
      <c r="G153" s="144"/>
      <c r="H153" s="145"/>
    </row>
    <row r="154" customFormat="false" ht="33.55" hidden="false" customHeight="false" outlineLevel="0" collapsed="false">
      <c r="A154" s="118" t="s">
        <v>311</v>
      </c>
      <c r="B154" s="77" t="s">
        <v>307</v>
      </c>
      <c r="C154" s="119"/>
      <c r="D154" s="119"/>
      <c r="E154" s="77" t="n">
        <v>6826.37</v>
      </c>
      <c r="F154" s="144"/>
      <c r="G154" s="144"/>
      <c r="H154" s="145"/>
    </row>
    <row r="155" customFormat="false" ht="17.35" hidden="false" customHeight="false" outlineLevel="0" collapsed="false">
      <c r="A155" s="118" t="s">
        <v>312</v>
      </c>
      <c r="B155" s="77" t="s">
        <v>313</v>
      </c>
      <c r="C155" s="119"/>
      <c r="D155" s="119"/>
      <c r="E155" s="77" t="n">
        <v>950.33</v>
      </c>
      <c r="F155" s="144"/>
      <c r="G155" s="144"/>
      <c r="H155" s="145"/>
    </row>
    <row r="156" customFormat="false" ht="33.55" hidden="false" customHeight="false" outlineLevel="0" collapsed="false">
      <c r="A156" s="118" t="s">
        <v>314</v>
      </c>
      <c r="B156" s="78" t="s">
        <v>253</v>
      </c>
      <c r="C156" s="119"/>
      <c r="D156" s="119"/>
      <c r="E156" s="77" t="n">
        <v>383.88</v>
      </c>
      <c r="F156" s="144"/>
      <c r="G156" s="144"/>
      <c r="H156" s="145"/>
    </row>
    <row r="157" customFormat="false" ht="17.35" hidden="false" customHeight="false" outlineLevel="0" collapsed="false">
      <c r="A157" s="118" t="s">
        <v>315</v>
      </c>
      <c r="B157" s="78" t="s">
        <v>177</v>
      </c>
      <c r="C157" s="119"/>
      <c r="D157" s="119"/>
      <c r="E157" s="77" t="n">
        <v>3250.53</v>
      </c>
      <c r="F157" s="144"/>
      <c r="G157" s="144"/>
      <c r="H157" s="145"/>
    </row>
    <row r="158" customFormat="false" ht="17.35" hidden="false" customHeight="false" outlineLevel="0" collapsed="false">
      <c r="A158" s="118" t="s">
        <v>316</v>
      </c>
      <c r="B158" s="78" t="s">
        <v>317</v>
      </c>
      <c r="C158" s="119"/>
      <c r="D158" s="119"/>
      <c r="E158" s="77" t="n">
        <v>3.2</v>
      </c>
      <c r="F158" s="144"/>
      <c r="G158" s="144"/>
      <c r="H158" s="145"/>
    </row>
    <row r="159" customFormat="false" ht="17.35" hidden="false" customHeight="false" outlineLevel="0" collapsed="false">
      <c r="A159" s="122" t="s">
        <v>318</v>
      </c>
      <c r="B159" s="143"/>
      <c r="C159" s="119"/>
      <c r="D159" s="119"/>
      <c r="E159" s="143"/>
      <c r="F159" s="144"/>
      <c r="G159" s="144"/>
      <c r="H159" s="145"/>
    </row>
    <row r="160" customFormat="false" ht="17.35" hidden="false" customHeight="false" outlineLevel="0" collapsed="false">
      <c r="A160" s="118" t="s">
        <v>319</v>
      </c>
      <c r="B160" s="78" t="s">
        <v>317</v>
      </c>
      <c r="C160" s="119"/>
      <c r="D160" s="119"/>
      <c r="E160" s="77" t="n">
        <v>19.66</v>
      </c>
      <c r="F160" s="144"/>
      <c r="G160" s="144"/>
      <c r="H160" s="145"/>
    </row>
    <row r="161" customFormat="false" ht="17.35" hidden="false" customHeight="false" outlineLevel="0" collapsed="false">
      <c r="A161" s="118" t="s">
        <v>320</v>
      </c>
      <c r="B161" s="78" t="s">
        <v>317</v>
      </c>
      <c r="C161" s="119"/>
      <c r="D161" s="119"/>
      <c r="E161" s="77" t="n">
        <v>15.99</v>
      </c>
      <c r="F161" s="144"/>
      <c r="G161" s="144"/>
      <c r="H161" s="145"/>
    </row>
    <row r="162" customFormat="false" ht="17.35" hidden="false" customHeight="false" outlineLevel="0" collapsed="false">
      <c r="A162" s="118" t="s">
        <v>321</v>
      </c>
      <c r="B162" s="78" t="s">
        <v>322</v>
      </c>
      <c r="C162" s="119"/>
      <c r="D162" s="119"/>
      <c r="E162" s="77" t="n">
        <v>822.55</v>
      </c>
      <c r="F162" s="144"/>
      <c r="G162" s="144"/>
      <c r="H162" s="145"/>
    </row>
    <row r="163" customFormat="false" ht="17.35" hidden="false" customHeight="false" outlineLevel="0" collapsed="false">
      <c r="A163" s="122" t="s">
        <v>323</v>
      </c>
      <c r="B163" s="143"/>
      <c r="C163" s="119"/>
      <c r="D163" s="119"/>
      <c r="E163" s="143"/>
      <c r="F163" s="144"/>
      <c r="G163" s="144"/>
      <c r="H163" s="145"/>
    </row>
    <row r="164" customFormat="false" ht="17.35" hidden="false" customHeight="false" outlineLevel="0" collapsed="false">
      <c r="A164" s="118" t="s">
        <v>324</v>
      </c>
      <c r="B164" s="77" t="s">
        <v>156</v>
      </c>
      <c r="C164" s="119"/>
      <c r="D164" s="119"/>
      <c r="E164" s="77" t="n">
        <v>15973.3</v>
      </c>
      <c r="F164" s="144"/>
      <c r="G164" s="144"/>
      <c r="H164" s="145"/>
    </row>
    <row r="165" customFormat="false" ht="17.35" hidden="false" customHeight="false" outlineLevel="0" collapsed="false">
      <c r="A165" s="118" t="s">
        <v>325</v>
      </c>
      <c r="B165" s="78" t="s">
        <v>156</v>
      </c>
      <c r="C165" s="119"/>
      <c r="D165" s="119"/>
      <c r="E165" s="77" t="n">
        <v>16692.84</v>
      </c>
      <c r="F165" s="144"/>
      <c r="G165" s="144"/>
      <c r="H165" s="145"/>
    </row>
    <row r="166" customFormat="false" ht="17.35" hidden="false" customHeight="false" outlineLevel="0" collapsed="false">
      <c r="A166" s="118" t="s">
        <v>326</v>
      </c>
      <c r="B166" s="78" t="s">
        <v>156</v>
      </c>
      <c r="C166" s="119"/>
      <c r="D166" s="119"/>
      <c r="E166" s="77" t="n">
        <v>11300</v>
      </c>
      <c r="F166" s="144"/>
      <c r="G166" s="144"/>
      <c r="H166" s="145"/>
    </row>
    <row r="167" customFormat="false" ht="17.35" hidden="false" customHeight="false" outlineLevel="0" collapsed="false">
      <c r="A167" s="118" t="s">
        <v>327</v>
      </c>
      <c r="B167" s="77" t="s">
        <v>156</v>
      </c>
      <c r="C167" s="119"/>
      <c r="D167" s="119"/>
      <c r="E167" s="77" t="n">
        <v>14944.64</v>
      </c>
      <c r="F167" s="144"/>
      <c r="G167" s="144"/>
      <c r="H167" s="145"/>
    </row>
    <row r="168" customFormat="false" ht="30" hidden="false" customHeight="true" outlineLevel="0" collapsed="false">
      <c r="A168" s="118" t="s">
        <v>328</v>
      </c>
      <c r="B168" s="77" t="s">
        <v>156</v>
      </c>
      <c r="C168" s="119"/>
      <c r="D168" s="119"/>
      <c r="E168" s="77" t="n">
        <v>19027</v>
      </c>
      <c r="F168" s="144"/>
      <c r="G168" s="144"/>
      <c r="H168" s="145"/>
    </row>
    <row r="169" customFormat="false" ht="17.35" hidden="false" customHeight="false" outlineLevel="0" collapsed="false">
      <c r="A169" s="118" t="s">
        <v>329</v>
      </c>
      <c r="B169" s="78" t="s">
        <v>156</v>
      </c>
      <c r="C169" s="119"/>
      <c r="D169" s="119"/>
      <c r="E169" s="77" t="n">
        <v>17224</v>
      </c>
      <c r="F169" s="144"/>
      <c r="G169" s="144"/>
      <c r="H169" s="145"/>
    </row>
    <row r="170" customFormat="false" ht="17.35" hidden="false" customHeight="false" outlineLevel="0" collapsed="false">
      <c r="A170" s="118" t="s">
        <v>330</v>
      </c>
      <c r="B170" s="77" t="s">
        <v>156</v>
      </c>
      <c r="C170" s="119"/>
      <c r="D170" s="119"/>
      <c r="E170" s="77" t="n">
        <v>12941.9</v>
      </c>
      <c r="F170" s="144"/>
      <c r="G170" s="144"/>
      <c r="H170" s="145"/>
    </row>
    <row r="171" customFormat="false" ht="17.35" hidden="false" customHeight="false" outlineLevel="0" collapsed="false">
      <c r="A171" s="118" t="s">
        <v>331</v>
      </c>
      <c r="B171" s="77" t="s">
        <v>156</v>
      </c>
      <c r="C171" s="119"/>
      <c r="D171" s="119"/>
      <c r="E171" s="77" t="n">
        <v>10674.37</v>
      </c>
      <c r="F171" s="144"/>
      <c r="G171" s="144"/>
      <c r="H171" s="145"/>
    </row>
    <row r="172" customFormat="false" ht="17.35" hidden="false" customHeight="false" outlineLevel="0" collapsed="false">
      <c r="A172" s="118" t="s">
        <v>332</v>
      </c>
      <c r="B172" s="77" t="s">
        <v>156</v>
      </c>
      <c r="C172" s="119"/>
      <c r="D172" s="119"/>
      <c r="E172" s="77" t="n">
        <v>7156.4</v>
      </c>
      <c r="F172" s="144"/>
      <c r="G172" s="144"/>
      <c r="H172" s="145"/>
    </row>
    <row r="173" customFormat="false" ht="17.35" hidden="false" customHeight="false" outlineLevel="0" collapsed="false">
      <c r="A173" s="118" t="s">
        <v>333</v>
      </c>
      <c r="B173" s="77" t="s">
        <v>156</v>
      </c>
      <c r="C173" s="119"/>
      <c r="D173" s="119"/>
      <c r="E173" s="77" t="n">
        <v>42828</v>
      </c>
      <c r="F173" s="144"/>
      <c r="G173" s="144"/>
      <c r="H173" s="145"/>
    </row>
    <row r="174" customFormat="false" ht="17.35" hidden="false" customHeight="false" outlineLevel="0" collapsed="false">
      <c r="A174" s="118" t="s">
        <v>334</v>
      </c>
      <c r="B174" s="77" t="s">
        <v>156</v>
      </c>
      <c r="C174" s="119"/>
      <c r="D174" s="119"/>
      <c r="E174" s="77" t="n">
        <v>42828</v>
      </c>
      <c r="F174" s="144"/>
      <c r="G174" s="144"/>
      <c r="H174" s="145"/>
    </row>
    <row r="175" customFormat="false" ht="17.35" hidden="false" customHeight="false" outlineLevel="0" collapsed="false">
      <c r="A175" s="118" t="s">
        <v>335</v>
      </c>
      <c r="B175" s="77" t="s">
        <v>156</v>
      </c>
      <c r="C175" s="119"/>
      <c r="D175" s="119"/>
      <c r="E175" s="77" t="n">
        <v>42828</v>
      </c>
      <c r="F175" s="144"/>
      <c r="G175" s="144"/>
      <c r="H175" s="145"/>
    </row>
    <row r="176" customFormat="false" ht="17.35" hidden="false" customHeight="false" outlineLevel="0" collapsed="false">
      <c r="A176" s="118" t="s">
        <v>336</v>
      </c>
      <c r="B176" s="78" t="s">
        <v>156</v>
      </c>
      <c r="C176" s="119"/>
      <c r="D176" s="119"/>
      <c r="E176" s="77" t="n">
        <v>42828</v>
      </c>
      <c r="F176" s="144"/>
      <c r="G176" s="144"/>
      <c r="H176" s="145"/>
    </row>
    <row r="177" customFormat="false" ht="17.35" hidden="false" customHeight="false" outlineLevel="0" collapsed="false">
      <c r="A177" s="118" t="s">
        <v>337</v>
      </c>
      <c r="B177" s="78" t="s">
        <v>156</v>
      </c>
      <c r="C177" s="119"/>
      <c r="D177" s="119"/>
      <c r="E177" s="77" t="n">
        <v>42828</v>
      </c>
      <c r="F177" s="144"/>
      <c r="G177" s="144"/>
      <c r="H177" s="145"/>
    </row>
    <row r="178" customFormat="false" ht="34.5" hidden="false" customHeight="true" outlineLevel="0" collapsed="false">
      <c r="A178" s="118" t="s">
        <v>338</v>
      </c>
      <c r="B178" s="78" t="s">
        <v>156</v>
      </c>
      <c r="C178" s="119"/>
      <c r="D178" s="119"/>
      <c r="E178" s="77" t="n">
        <v>42828</v>
      </c>
      <c r="F178" s="144"/>
      <c r="G178" s="144"/>
      <c r="H178" s="145"/>
    </row>
    <row r="179" customFormat="false" ht="20.25" hidden="false" customHeight="true" outlineLevel="0" collapsed="false">
      <c r="A179" s="118" t="s">
        <v>339</v>
      </c>
      <c r="B179" s="78" t="s">
        <v>156</v>
      </c>
      <c r="C179" s="119"/>
      <c r="D179" s="119"/>
      <c r="E179" s="77" t="n">
        <v>42828</v>
      </c>
      <c r="F179" s="144"/>
      <c r="G179" s="144"/>
      <c r="H179" s="145"/>
    </row>
    <row r="180" customFormat="false" ht="17.35" hidden="false" customHeight="false" outlineLevel="0" collapsed="false">
      <c r="A180" s="118" t="s">
        <v>340</v>
      </c>
      <c r="B180" s="77" t="s">
        <v>156</v>
      </c>
      <c r="C180" s="119"/>
      <c r="D180" s="119"/>
      <c r="E180" s="77" t="n">
        <v>9415</v>
      </c>
      <c r="F180" s="144"/>
      <c r="G180" s="144"/>
      <c r="H180" s="145"/>
    </row>
    <row r="181" customFormat="false" ht="39" hidden="false" customHeight="true" outlineLevel="0" collapsed="false">
      <c r="A181" s="118" t="s">
        <v>341</v>
      </c>
      <c r="B181" s="78" t="s">
        <v>156</v>
      </c>
      <c r="C181" s="119"/>
      <c r="D181" s="119"/>
      <c r="E181" s="77" t="n">
        <v>12859.9</v>
      </c>
      <c r="F181" s="144"/>
      <c r="G181" s="144"/>
      <c r="H181" s="145"/>
    </row>
    <row r="182" customFormat="false" ht="17.35" hidden="false" customHeight="false" outlineLevel="0" collapsed="false">
      <c r="A182" s="118" t="s">
        <v>342</v>
      </c>
      <c r="B182" s="78" t="s">
        <v>343</v>
      </c>
      <c r="C182" s="119"/>
      <c r="D182" s="119"/>
      <c r="E182" s="77" t="n">
        <v>17202</v>
      </c>
      <c r="F182" s="144"/>
      <c r="G182" s="144"/>
      <c r="H182" s="145"/>
    </row>
    <row r="183" customFormat="false" ht="17.35" hidden="false" customHeight="false" outlineLevel="0" collapsed="false">
      <c r="A183" s="118" t="s">
        <v>344</v>
      </c>
      <c r="B183" s="78" t="s">
        <v>156</v>
      </c>
      <c r="C183" s="119"/>
      <c r="D183" s="119"/>
      <c r="E183" s="77" t="n">
        <v>9267</v>
      </c>
      <c r="F183" s="144"/>
      <c r="G183" s="144"/>
      <c r="H183" s="145"/>
    </row>
    <row r="184" customFormat="false" ht="17.35" hidden="false" customHeight="false" outlineLevel="0" collapsed="false">
      <c r="A184" s="122" t="s">
        <v>345</v>
      </c>
      <c r="B184" s="143"/>
      <c r="C184" s="119"/>
      <c r="D184" s="119"/>
      <c r="E184" s="143"/>
      <c r="F184" s="144"/>
      <c r="G184" s="144"/>
      <c r="H184" s="145"/>
    </row>
    <row r="185" customFormat="false" ht="17.35" hidden="false" customHeight="false" outlineLevel="0" collapsed="false">
      <c r="A185" s="118" t="s">
        <v>346</v>
      </c>
      <c r="B185" s="78" t="s">
        <v>177</v>
      </c>
      <c r="C185" s="119"/>
      <c r="D185" s="119"/>
      <c r="E185" s="77" t="n">
        <v>105.25</v>
      </c>
      <c r="F185" s="144"/>
      <c r="G185" s="144"/>
      <c r="H185" s="145"/>
    </row>
    <row r="186" customFormat="false" ht="17.35" hidden="false" customHeight="false" outlineLevel="0" collapsed="false">
      <c r="A186" s="118" t="s">
        <v>347</v>
      </c>
      <c r="B186" s="78" t="s">
        <v>177</v>
      </c>
      <c r="C186" s="119"/>
      <c r="D186" s="119"/>
      <c r="E186" s="77" t="n">
        <v>3.73</v>
      </c>
      <c r="F186" s="144"/>
      <c r="G186" s="144"/>
      <c r="H186" s="145"/>
    </row>
    <row r="187" customFormat="false" ht="17.35" hidden="false" customHeight="false" outlineLevel="0" collapsed="false">
      <c r="A187" s="118" t="s">
        <v>348</v>
      </c>
      <c r="B187" s="78" t="s">
        <v>177</v>
      </c>
      <c r="C187" s="119"/>
      <c r="D187" s="119"/>
      <c r="E187" s="77" t="n">
        <v>18.13</v>
      </c>
      <c r="F187" s="144"/>
      <c r="G187" s="144"/>
      <c r="H187" s="145"/>
    </row>
    <row r="188" customFormat="false" ht="17.35" hidden="false" customHeight="false" outlineLevel="0" collapsed="false">
      <c r="A188" s="118" t="s">
        <v>349</v>
      </c>
      <c r="B188" s="78" t="s">
        <v>317</v>
      </c>
      <c r="C188" s="119"/>
      <c r="D188" s="119"/>
      <c r="E188" s="77" t="n">
        <v>26.31</v>
      </c>
      <c r="F188" s="144"/>
      <c r="G188" s="144"/>
      <c r="H188" s="145"/>
    </row>
    <row r="189" customFormat="false" ht="17.35" hidden="false" customHeight="false" outlineLevel="0" collapsed="false">
      <c r="A189" s="118" t="s">
        <v>350</v>
      </c>
      <c r="B189" s="78" t="s">
        <v>185</v>
      </c>
      <c r="C189" s="119"/>
      <c r="D189" s="119"/>
      <c r="E189" s="77" t="n">
        <v>5.06</v>
      </c>
      <c r="F189" s="144"/>
      <c r="G189" s="144"/>
      <c r="H189" s="145"/>
    </row>
    <row r="190" customFormat="false" ht="17.35" hidden="false" customHeight="false" outlineLevel="0" collapsed="false">
      <c r="A190" s="118" t="s">
        <v>351</v>
      </c>
      <c r="B190" s="78" t="s">
        <v>185</v>
      </c>
      <c r="C190" s="119"/>
      <c r="D190" s="119"/>
      <c r="E190" s="77" t="n">
        <v>21.78</v>
      </c>
      <c r="F190" s="144"/>
      <c r="G190" s="144"/>
      <c r="H190" s="145"/>
    </row>
    <row r="191" customFormat="false" ht="33.55" hidden="false" customHeight="false" outlineLevel="0" collapsed="false">
      <c r="A191" s="118" t="s">
        <v>352</v>
      </c>
      <c r="B191" s="78" t="s">
        <v>185</v>
      </c>
      <c r="C191" s="119"/>
      <c r="D191" s="119"/>
      <c r="E191" s="77" t="n">
        <v>78.6</v>
      </c>
      <c r="F191" s="144"/>
      <c r="G191" s="144"/>
      <c r="H191" s="145"/>
    </row>
    <row r="192" customFormat="false" ht="17.35" hidden="false" customHeight="false" outlineLevel="0" collapsed="false">
      <c r="A192" s="118" t="s">
        <v>353</v>
      </c>
      <c r="B192" s="78" t="s">
        <v>185</v>
      </c>
      <c r="C192" s="119"/>
      <c r="D192" s="119"/>
      <c r="E192" s="77" t="n">
        <v>7.89</v>
      </c>
      <c r="F192" s="144"/>
      <c r="G192" s="144"/>
      <c r="H192" s="145"/>
    </row>
    <row r="193" customFormat="false" ht="17.35" hidden="false" customHeight="false" outlineLevel="0" collapsed="false">
      <c r="A193" s="118" t="s">
        <v>354</v>
      </c>
      <c r="B193" s="78" t="s">
        <v>185</v>
      </c>
      <c r="C193" s="119"/>
      <c r="D193" s="119"/>
      <c r="E193" s="77" t="n">
        <v>1043</v>
      </c>
      <c r="F193" s="144"/>
      <c r="G193" s="144"/>
      <c r="H193" s="145"/>
    </row>
    <row r="194" customFormat="false" ht="17.35" hidden="false" customHeight="false" outlineLevel="0" collapsed="false">
      <c r="A194" s="118" t="s">
        <v>355</v>
      </c>
      <c r="B194" s="78" t="s">
        <v>343</v>
      </c>
      <c r="C194" s="119"/>
      <c r="D194" s="119"/>
      <c r="E194" s="77" t="n">
        <v>8234.5</v>
      </c>
      <c r="F194" s="144"/>
      <c r="G194" s="144"/>
      <c r="H194" s="145"/>
    </row>
    <row r="195" customFormat="false" ht="17.35" hidden="false" customHeight="false" outlineLevel="0" collapsed="false">
      <c r="A195" s="118" t="s">
        <v>356</v>
      </c>
      <c r="B195" s="78" t="s">
        <v>185</v>
      </c>
      <c r="C195" s="119"/>
      <c r="D195" s="119"/>
      <c r="E195" s="77" t="n">
        <v>5.4</v>
      </c>
      <c r="F195" s="144"/>
      <c r="G195" s="144"/>
      <c r="H195" s="145"/>
    </row>
    <row r="196" customFormat="false" ht="17.35" hidden="false" customHeight="false" outlineLevel="0" collapsed="false">
      <c r="A196" s="118" t="s">
        <v>357</v>
      </c>
      <c r="B196" s="78" t="s">
        <v>185</v>
      </c>
      <c r="C196" s="119"/>
      <c r="D196" s="119"/>
      <c r="E196" s="77" t="n">
        <v>26.43</v>
      </c>
      <c r="F196" s="144"/>
      <c r="G196" s="144"/>
      <c r="H196" s="145"/>
    </row>
    <row r="197" customFormat="false" ht="17.35" hidden="false" customHeight="false" outlineLevel="0" collapsed="false">
      <c r="A197" s="118" t="s">
        <v>358</v>
      </c>
      <c r="B197" s="78" t="s">
        <v>185</v>
      </c>
      <c r="C197" s="119"/>
      <c r="D197" s="119"/>
      <c r="E197" s="77" t="n">
        <v>7.3</v>
      </c>
      <c r="F197" s="144"/>
      <c r="G197" s="144"/>
      <c r="H197" s="145"/>
    </row>
    <row r="198" customFormat="false" ht="17.35" hidden="false" customHeight="false" outlineLevel="0" collapsed="false">
      <c r="A198" s="118" t="s">
        <v>359</v>
      </c>
      <c r="B198" s="78" t="s">
        <v>185</v>
      </c>
      <c r="C198" s="119"/>
      <c r="D198" s="119"/>
      <c r="E198" s="77" t="n">
        <v>287.5</v>
      </c>
      <c r="F198" s="144"/>
      <c r="G198" s="144"/>
      <c r="H198" s="145"/>
    </row>
    <row r="199" customFormat="false" ht="17.35" hidden="false" customHeight="false" outlineLevel="0" collapsed="false">
      <c r="A199" s="118" t="s">
        <v>360</v>
      </c>
      <c r="B199" s="78" t="s">
        <v>185</v>
      </c>
      <c r="C199" s="119"/>
      <c r="D199" s="119"/>
      <c r="E199" s="77" t="n">
        <v>20.34</v>
      </c>
      <c r="F199" s="144"/>
      <c r="G199" s="144"/>
      <c r="H199" s="145"/>
    </row>
    <row r="200" customFormat="false" ht="17.35" hidden="false" customHeight="false" outlineLevel="0" collapsed="false">
      <c r="A200" s="118" t="s">
        <v>361</v>
      </c>
      <c r="B200" s="78" t="s">
        <v>185</v>
      </c>
      <c r="C200" s="119"/>
      <c r="D200" s="119"/>
      <c r="E200" s="77" t="n">
        <v>26.81</v>
      </c>
      <c r="F200" s="144"/>
      <c r="G200" s="144"/>
      <c r="H200" s="145"/>
    </row>
    <row r="201" customFormat="false" ht="17.35" hidden="false" customHeight="false" outlineLevel="0" collapsed="false">
      <c r="A201" s="118" t="s">
        <v>362</v>
      </c>
      <c r="B201" s="78" t="s">
        <v>185</v>
      </c>
      <c r="C201" s="119"/>
      <c r="D201" s="119"/>
      <c r="E201" s="77" t="n">
        <v>27.37</v>
      </c>
      <c r="F201" s="144"/>
      <c r="G201" s="144"/>
      <c r="H201" s="145"/>
    </row>
    <row r="202" customFormat="false" ht="17.35" hidden="false" customHeight="false" outlineLevel="0" collapsed="false">
      <c r="A202" s="80" t="s">
        <v>363</v>
      </c>
      <c r="B202" s="78" t="s">
        <v>185</v>
      </c>
      <c r="C202" s="119"/>
      <c r="D202" s="119"/>
      <c r="E202" s="77" t="n">
        <v>14.4</v>
      </c>
      <c r="F202" s="144"/>
      <c r="G202" s="144"/>
      <c r="H202" s="145"/>
    </row>
    <row r="203" customFormat="false" ht="17.35" hidden="false" customHeight="false" outlineLevel="0" collapsed="false">
      <c r="A203" s="118" t="s">
        <v>364</v>
      </c>
      <c r="B203" s="123" t="s">
        <v>185</v>
      </c>
      <c r="C203" s="124"/>
      <c r="D203" s="124"/>
      <c r="E203" s="125" t="n">
        <v>2.74</v>
      </c>
      <c r="F203" s="146"/>
      <c r="G203" s="146"/>
      <c r="H203" s="147"/>
    </row>
    <row r="204" customFormat="false" ht="17.35" hidden="false" customHeight="false" outlineLevel="0" collapsed="false">
      <c r="A204" s="118" t="s">
        <v>365</v>
      </c>
      <c r="B204" s="148" t="s">
        <v>185</v>
      </c>
      <c r="C204" s="149"/>
      <c r="D204" s="149"/>
      <c r="E204" s="150" t="n">
        <v>33.5</v>
      </c>
      <c r="F204" s="151"/>
      <c r="G204" s="151"/>
      <c r="H204" s="152"/>
    </row>
    <row r="205" customFormat="false" ht="48.5" hidden="false" customHeight="false" outlineLevel="0" collapsed="false">
      <c r="A205" s="118" t="s">
        <v>366</v>
      </c>
      <c r="B205" s="148" t="s">
        <v>185</v>
      </c>
      <c r="C205" s="149"/>
      <c r="D205" s="149"/>
      <c r="E205" s="150" t="n">
        <v>351.75</v>
      </c>
      <c r="F205" s="151"/>
      <c r="G205" s="151"/>
      <c r="H205" s="152"/>
    </row>
    <row r="206" customFormat="false" ht="17.35" hidden="false" customHeight="false" outlineLevel="0" collapsed="false">
      <c r="A206" s="118" t="s">
        <v>367</v>
      </c>
      <c r="B206" s="148" t="s">
        <v>185</v>
      </c>
      <c r="C206" s="149"/>
      <c r="D206" s="149"/>
      <c r="E206" s="150" t="n">
        <v>70.2</v>
      </c>
      <c r="F206" s="151"/>
      <c r="G206" s="151"/>
      <c r="H206" s="152"/>
    </row>
    <row r="207" customFormat="false" ht="17.35" hidden="false" customHeight="false" outlineLevel="0" collapsed="false">
      <c r="A207" s="118" t="s">
        <v>368</v>
      </c>
      <c r="B207" s="148" t="s">
        <v>185</v>
      </c>
      <c r="C207" s="149"/>
      <c r="D207" s="149"/>
      <c r="E207" s="150" t="n">
        <v>61.71</v>
      </c>
      <c r="F207" s="151"/>
      <c r="G207" s="151"/>
      <c r="H207" s="152"/>
    </row>
    <row r="208" customFormat="false" ht="47.25" hidden="false" customHeight="true" outlineLevel="0" collapsed="false">
      <c r="A208" s="118" t="s">
        <v>369</v>
      </c>
      <c r="B208" s="148" t="s">
        <v>185</v>
      </c>
      <c r="C208" s="149"/>
      <c r="D208" s="149"/>
      <c r="E208" s="150" t="n">
        <v>1100</v>
      </c>
      <c r="F208" s="151"/>
      <c r="G208" s="151"/>
      <c r="H208" s="152"/>
    </row>
    <row r="209" customFormat="false" ht="33.55" hidden="false" customHeight="false" outlineLevel="0" collapsed="false">
      <c r="A209" s="118" t="s">
        <v>370</v>
      </c>
      <c r="B209" s="148" t="s">
        <v>185</v>
      </c>
      <c r="C209" s="149"/>
      <c r="D209" s="149"/>
      <c r="E209" s="150" t="n">
        <v>40.69</v>
      </c>
      <c r="F209" s="151"/>
      <c r="G209" s="151"/>
      <c r="H209" s="152"/>
    </row>
    <row r="210" customFormat="false" ht="17.35" hidden="false" customHeight="false" outlineLevel="0" collapsed="false">
      <c r="A210" s="118" t="s">
        <v>371</v>
      </c>
      <c r="B210" s="148" t="s">
        <v>185</v>
      </c>
      <c r="C210" s="149"/>
      <c r="D210" s="149"/>
      <c r="E210" s="150" t="n">
        <v>31.76</v>
      </c>
      <c r="F210" s="151"/>
      <c r="G210" s="151"/>
      <c r="H210" s="152"/>
    </row>
    <row r="211" customFormat="false" ht="17.35" hidden="false" customHeight="false" outlineLevel="0" collapsed="false">
      <c r="A211" s="118" t="s">
        <v>372</v>
      </c>
      <c r="B211" s="148" t="s">
        <v>185</v>
      </c>
      <c r="C211" s="149"/>
      <c r="D211" s="149"/>
      <c r="E211" s="150" t="n">
        <v>7.09</v>
      </c>
      <c r="F211" s="151"/>
      <c r="G211" s="151"/>
      <c r="H211" s="152"/>
    </row>
    <row r="212" customFormat="false" ht="28.5" hidden="false" customHeight="true" outlineLevel="0" collapsed="false">
      <c r="A212" s="118" t="s">
        <v>373</v>
      </c>
      <c r="B212" s="148" t="s">
        <v>185</v>
      </c>
      <c r="C212" s="149"/>
      <c r="D212" s="149"/>
      <c r="E212" s="150" t="n">
        <v>13.33</v>
      </c>
      <c r="F212" s="151"/>
      <c r="G212" s="151"/>
      <c r="H212" s="152"/>
    </row>
    <row r="213" customFormat="false" ht="17.35" hidden="false" customHeight="false" outlineLevel="0" collapsed="false">
      <c r="A213" s="118" t="s">
        <v>374</v>
      </c>
      <c r="B213" s="148" t="s">
        <v>343</v>
      </c>
      <c r="C213" s="149"/>
      <c r="D213" s="149"/>
      <c r="E213" s="150" t="n">
        <v>7761.9</v>
      </c>
      <c r="F213" s="151"/>
      <c r="G213" s="151"/>
      <c r="H213" s="152"/>
    </row>
    <row r="214" customFormat="false" ht="33.55" hidden="false" customHeight="false" outlineLevel="0" collapsed="false">
      <c r="A214" s="118" t="s">
        <v>375</v>
      </c>
      <c r="B214" s="148" t="s">
        <v>185</v>
      </c>
      <c r="C214" s="149"/>
      <c r="D214" s="149"/>
      <c r="E214" s="150" t="n">
        <v>19765.31</v>
      </c>
      <c r="F214" s="151"/>
      <c r="G214" s="151"/>
      <c r="H214" s="152"/>
    </row>
    <row r="215" customFormat="false" ht="17.35" hidden="false" customHeight="false" outlineLevel="0" collapsed="false">
      <c r="A215" s="118" t="s">
        <v>376</v>
      </c>
      <c r="B215" s="148" t="s">
        <v>185</v>
      </c>
      <c r="C215" s="149"/>
      <c r="D215" s="149"/>
      <c r="E215" s="150" t="n">
        <v>29.67</v>
      </c>
      <c r="F215" s="151"/>
      <c r="G215" s="151"/>
      <c r="H215" s="152"/>
    </row>
    <row r="216" customFormat="false" ht="17.35" hidden="false" customHeight="false" outlineLevel="0" collapsed="false">
      <c r="A216" s="118" t="s">
        <v>377</v>
      </c>
      <c r="B216" s="148" t="s">
        <v>185</v>
      </c>
      <c r="C216" s="149"/>
      <c r="D216" s="149"/>
      <c r="E216" s="150" t="n">
        <v>32.66</v>
      </c>
      <c r="F216" s="151"/>
      <c r="G216" s="151"/>
      <c r="H216" s="152"/>
    </row>
    <row r="217" s="99" customFormat="true" ht="33.55" hidden="false" customHeight="false" outlineLevel="0" collapsed="false">
      <c r="A217" s="118" t="s">
        <v>378</v>
      </c>
      <c r="B217" s="148" t="s">
        <v>185</v>
      </c>
      <c r="C217" s="149"/>
      <c r="D217" s="149"/>
      <c r="E217" s="150" t="n">
        <v>44.09</v>
      </c>
      <c r="F217" s="151"/>
      <c r="G217" s="151"/>
      <c r="H217" s="152"/>
      <c r="I217" s="58"/>
      <c r="J217" s="58"/>
      <c r="K217" s="58"/>
      <c r="L217" s="58"/>
      <c r="M217" s="58"/>
      <c r="N217" s="58"/>
      <c r="O217" s="58"/>
    </row>
    <row r="218" customFormat="false" ht="17.35" hidden="false" customHeight="false" outlineLevel="0" collapsed="false">
      <c r="A218" s="118" t="s">
        <v>379</v>
      </c>
      <c r="B218" s="148" t="s">
        <v>185</v>
      </c>
      <c r="C218" s="149"/>
      <c r="D218" s="149"/>
      <c r="E218" s="150" t="n">
        <v>88.1</v>
      </c>
      <c r="F218" s="151"/>
      <c r="G218" s="151"/>
      <c r="H218" s="152"/>
    </row>
    <row r="219" customFormat="false" ht="17.35" hidden="false" customHeight="false" outlineLevel="0" collapsed="false">
      <c r="A219" s="118" t="s">
        <v>380</v>
      </c>
      <c r="B219" s="148" t="s">
        <v>185</v>
      </c>
      <c r="C219" s="149"/>
      <c r="D219" s="149"/>
      <c r="E219" s="150" t="n">
        <v>47.38</v>
      </c>
      <c r="F219" s="151"/>
      <c r="G219" s="151"/>
      <c r="H219" s="152"/>
    </row>
    <row r="220" customFormat="false" ht="17.35" hidden="false" customHeight="false" outlineLevel="0" collapsed="false">
      <c r="A220" s="118" t="s">
        <v>381</v>
      </c>
      <c r="B220" s="148" t="s">
        <v>382</v>
      </c>
      <c r="C220" s="149"/>
      <c r="D220" s="149"/>
      <c r="E220" s="150" t="n">
        <v>29.88</v>
      </c>
      <c r="F220" s="151"/>
      <c r="G220" s="151"/>
      <c r="H220" s="152"/>
    </row>
    <row r="221" customFormat="false" ht="17.35" hidden="false" customHeight="false" outlineLevel="0" collapsed="false">
      <c r="A221" s="118" t="s">
        <v>383</v>
      </c>
      <c r="B221" s="148" t="s">
        <v>185</v>
      </c>
      <c r="C221" s="149"/>
      <c r="D221" s="149"/>
      <c r="E221" s="150" t="n">
        <v>60.62</v>
      </c>
      <c r="F221" s="151"/>
      <c r="G221" s="151"/>
      <c r="H221" s="152"/>
    </row>
    <row r="222" customFormat="false" ht="33.55" hidden="false" customHeight="false" outlineLevel="0" collapsed="false">
      <c r="A222" s="118" t="s">
        <v>384</v>
      </c>
      <c r="B222" s="148" t="s">
        <v>185</v>
      </c>
      <c r="C222" s="149"/>
      <c r="D222" s="149"/>
      <c r="E222" s="150" t="n">
        <v>68.99</v>
      </c>
      <c r="F222" s="151"/>
      <c r="G222" s="151"/>
      <c r="H222" s="152"/>
    </row>
    <row r="223" customFormat="false" ht="64.35" hidden="false" customHeight="false" outlineLevel="0" collapsed="false">
      <c r="A223" s="118" t="s">
        <v>385</v>
      </c>
      <c r="B223" s="148" t="s">
        <v>185</v>
      </c>
      <c r="C223" s="149"/>
      <c r="D223" s="149"/>
      <c r="E223" s="150" t="n">
        <v>838.36</v>
      </c>
      <c r="F223" s="151"/>
      <c r="G223" s="151"/>
      <c r="H223" s="152"/>
    </row>
    <row r="224" customFormat="false" ht="33.55" hidden="false" customHeight="false" outlineLevel="0" collapsed="false">
      <c r="A224" s="122" t="s">
        <v>386</v>
      </c>
      <c r="B224" s="143"/>
      <c r="C224" s="149"/>
      <c r="D224" s="149"/>
      <c r="E224" s="143"/>
      <c r="F224" s="151"/>
      <c r="G224" s="151"/>
      <c r="H224" s="152"/>
    </row>
    <row r="225" customFormat="false" ht="62.45" hidden="false" customHeight="true" outlineLevel="0" collapsed="false">
      <c r="A225" s="118" t="s">
        <v>387</v>
      </c>
      <c r="B225" s="148" t="s">
        <v>185</v>
      </c>
      <c r="C225" s="149"/>
      <c r="D225" s="149"/>
      <c r="E225" s="150" t="n">
        <v>2208.18</v>
      </c>
      <c r="F225" s="151"/>
      <c r="G225" s="151"/>
      <c r="H225" s="152"/>
    </row>
    <row r="226" customFormat="false" ht="17.35" hidden="false" customHeight="false" outlineLevel="0" collapsed="false">
      <c r="A226" s="118" t="s">
        <v>388</v>
      </c>
      <c r="B226" s="148" t="s">
        <v>185</v>
      </c>
      <c r="C226" s="149"/>
      <c r="D226" s="149"/>
      <c r="E226" s="150" t="n">
        <v>500</v>
      </c>
      <c r="F226" s="151"/>
      <c r="G226" s="151"/>
      <c r="H226" s="152"/>
    </row>
    <row r="227" customFormat="false" ht="33.55" hidden="false" customHeight="false" outlineLevel="0" collapsed="false">
      <c r="A227" s="118" t="s">
        <v>389</v>
      </c>
      <c r="B227" s="148" t="s">
        <v>185</v>
      </c>
      <c r="C227" s="149"/>
      <c r="D227" s="149"/>
      <c r="E227" s="150" t="n">
        <v>1087.6</v>
      </c>
      <c r="F227" s="151"/>
      <c r="G227" s="151"/>
      <c r="H227" s="152"/>
    </row>
    <row r="228" customFormat="false" ht="17.35" hidden="false" customHeight="false" outlineLevel="0" collapsed="false">
      <c r="A228" s="118" t="s">
        <v>390</v>
      </c>
      <c r="B228" s="148" t="s">
        <v>185</v>
      </c>
      <c r="C228" s="149"/>
      <c r="D228" s="149"/>
      <c r="E228" s="150" t="n">
        <v>8993.5</v>
      </c>
      <c r="F228" s="151"/>
      <c r="G228" s="151"/>
      <c r="H228" s="152"/>
    </row>
    <row r="229" customFormat="false" ht="17.35" hidden="false" customHeight="false" outlineLevel="0" collapsed="false">
      <c r="A229" s="122" t="s">
        <v>391</v>
      </c>
      <c r="B229" s="143"/>
      <c r="C229" s="149"/>
      <c r="D229" s="149"/>
      <c r="E229" s="143"/>
      <c r="F229" s="151"/>
      <c r="G229" s="151"/>
      <c r="H229" s="152"/>
    </row>
    <row r="230" customFormat="false" ht="33.55" hidden="false" customHeight="false" outlineLevel="0" collapsed="false">
      <c r="A230" s="118" t="s">
        <v>392</v>
      </c>
      <c r="B230" s="148" t="s">
        <v>393</v>
      </c>
      <c r="C230" s="149"/>
      <c r="D230" s="149"/>
      <c r="E230" s="150" t="n">
        <v>1500</v>
      </c>
      <c r="F230" s="151"/>
      <c r="G230" s="151"/>
      <c r="H230" s="152"/>
    </row>
    <row r="231" customFormat="false" ht="48.5" hidden="false" customHeight="false" outlineLevel="0" collapsed="false">
      <c r="A231" s="118" t="s">
        <v>394</v>
      </c>
      <c r="B231" s="148" t="s">
        <v>185</v>
      </c>
      <c r="C231" s="149"/>
      <c r="D231" s="149"/>
      <c r="E231" s="150" t="n">
        <v>144.6</v>
      </c>
      <c r="F231" s="151"/>
      <c r="G231" s="151"/>
      <c r="H231" s="152"/>
    </row>
    <row r="232" customFormat="false" ht="24" hidden="false" customHeight="true" outlineLevel="0" collapsed="false">
      <c r="A232" s="118" t="s">
        <v>395</v>
      </c>
      <c r="B232" s="148" t="s">
        <v>185</v>
      </c>
      <c r="C232" s="149"/>
      <c r="D232" s="149"/>
      <c r="E232" s="150" t="n">
        <v>63.68</v>
      </c>
      <c r="F232" s="151"/>
      <c r="G232" s="151"/>
      <c r="H232" s="152"/>
    </row>
    <row r="233" customFormat="false" ht="33.55" hidden="false" customHeight="false" outlineLevel="0" collapsed="false">
      <c r="A233" s="118" t="s">
        <v>396</v>
      </c>
      <c r="B233" s="148" t="s">
        <v>185</v>
      </c>
      <c r="C233" s="149"/>
      <c r="D233" s="149"/>
      <c r="E233" s="150" t="n">
        <v>40.99</v>
      </c>
      <c r="F233" s="151"/>
      <c r="G233" s="151"/>
      <c r="H233" s="152"/>
    </row>
    <row r="234" customFormat="false" ht="19.55" hidden="false" customHeight="true" outlineLevel="0" collapsed="false">
      <c r="A234" s="118" t="s">
        <v>397</v>
      </c>
      <c r="B234" s="148" t="s">
        <v>185</v>
      </c>
      <c r="C234" s="149"/>
      <c r="D234" s="149"/>
      <c r="E234" s="150" t="n">
        <v>64.73</v>
      </c>
      <c r="F234" s="151"/>
      <c r="G234" s="151"/>
      <c r="H234" s="152"/>
    </row>
    <row r="235" customFormat="false" ht="17.35" hidden="false" customHeight="false" outlineLevel="0" collapsed="false">
      <c r="A235" s="118" t="s">
        <v>398</v>
      </c>
      <c r="B235" s="148" t="s">
        <v>382</v>
      </c>
      <c r="C235" s="149"/>
      <c r="D235" s="149"/>
      <c r="E235" s="150" t="n">
        <v>0.64</v>
      </c>
      <c r="F235" s="151"/>
      <c r="G235" s="151"/>
      <c r="H235" s="152"/>
    </row>
    <row r="236" customFormat="false" ht="17.35" hidden="false" customHeight="false" outlineLevel="0" collapsed="false">
      <c r="A236" s="118" t="s">
        <v>399</v>
      </c>
      <c r="B236" s="148" t="s">
        <v>382</v>
      </c>
      <c r="C236" s="149"/>
      <c r="D236" s="149"/>
      <c r="E236" s="150" t="n">
        <v>196.44</v>
      </c>
      <c r="F236" s="151"/>
      <c r="G236" s="151"/>
      <c r="H236" s="152"/>
    </row>
    <row r="237" customFormat="false" ht="17.35" hidden="false" customHeight="false" outlineLevel="0" collapsed="false">
      <c r="A237" s="118" t="s">
        <v>400</v>
      </c>
      <c r="B237" s="148" t="s">
        <v>382</v>
      </c>
      <c r="C237" s="149"/>
      <c r="D237" s="149"/>
      <c r="E237" s="150" t="n">
        <v>5.1</v>
      </c>
      <c r="F237" s="151"/>
      <c r="G237" s="151"/>
      <c r="H237" s="152"/>
    </row>
    <row r="238" customFormat="false" ht="17.35" hidden="false" customHeight="false" outlineLevel="0" collapsed="false">
      <c r="A238" s="118" t="s">
        <v>401</v>
      </c>
      <c r="B238" s="148" t="s">
        <v>402</v>
      </c>
      <c r="C238" s="149"/>
      <c r="D238" s="149"/>
      <c r="E238" s="150" t="n">
        <v>3.47</v>
      </c>
      <c r="F238" s="151"/>
      <c r="G238" s="151"/>
      <c r="H238" s="152"/>
    </row>
    <row r="239" customFormat="false" ht="17.35" hidden="false" customHeight="false" outlineLevel="0" collapsed="false">
      <c r="A239" s="118" t="s">
        <v>403</v>
      </c>
      <c r="B239" s="148" t="s">
        <v>402</v>
      </c>
      <c r="C239" s="149"/>
      <c r="D239" s="149"/>
      <c r="E239" s="150" t="n">
        <v>2.64</v>
      </c>
      <c r="F239" s="151"/>
      <c r="G239" s="151"/>
      <c r="H239" s="152"/>
    </row>
    <row r="240" customFormat="false" ht="33.55" hidden="false" customHeight="false" outlineLevel="0" collapsed="false">
      <c r="A240" s="118" t="s">
        <v>404</v>
      </c>
      <c r="B240" s="148" t="s">
        <v>185</v>
      </c>
      <c r="C240" s="149"/>
      <c r="D240" s="149"/>
      <c r="E240" s="150" t="n">
        <v>32</v>
      </c>
      <c r="F240" s="151"/>
      <c r="G240" s="151"/>
      <c r="H240" s="152"/>
    </row>
    <row r="241" customFormat="false" ht="17.35" hidden="false" customHeight="false" outlineLevel="0" collapsed="false">
      <c r="A241" s="122" t="s">
        <v>405</v>
      </c>
      <c r="B241" s="143"/>
      <c r="C241" s="149"/>
      <c r="D241" s="149"/>
      <c r="E241" s="143"/>
      <c r="F241" s="151"/>
      <c r="G241" s="151"/>
      <c r="H241" s="152"/>
    </row>
    <row r="242" customFormat="false" ht="33.55" hidden="false" customHeight="false" outlineLevel="0" collapsed="false">
      <c r="A242" s="118" t="s">
        <v>406</v>
      </c>
      <c r="B242" s="148" t="s">
        <v>407</v>
      </c>
      <c r="C242" s="149"/>
      <c r="D242" s="149"/>
      <c r="E242" s="150" t="n">
        <v>5361.91</v>
      </c>
      <c r="F242" s="151"/>
      <c r="G242" s="151"/>
      <c r="H242" s="152"/>
    </row>
    <row r="243" customFormat="false" ht="33.55" hidden="false" customHeight="false" outlineLevel="0" collapsed="false">
      <c r="A243" s="118" t="s">
        <v>408</v>
      </c>
      <c r="B243" s="148" t="s">
        <v>343</v>
      </c>
      <c r="C243" s="149"/>
      <c r="D243" s="149"/>
      <c r="E243" s="150" t="n">
        <v>2867.88</v>
      </c>
      <c r="F243" s="151"/>
      <c r="G243" s="151"/>
      <c r="H243" s="152"/>
    </row>
    <row r="244" customFormat="false" ht="17.35" hidden="false" customHeight="false" outlineLevel="0" collapsed="false">
      <c r="A244" s="118" t="s">
        <v>409</v>
      </c>
      <c r="B244" s="148" t="s">
        <v>410</v>
      </c>
      <c r="C244" s="149"/>
      <c r="D244" s="149"/>
      <c r="E244" s="150" t="n">
        <v>369.02</v>
      </c>
      <c r="F244" s="151"/>
      <c r="G244" s="151"/>
      <c r="H244" s="152"/>
    </row>
    <row r="245" customFormat="false" ht="17.35" hidden="false" customHeight="false" outlineLevel="0" collapsed="false">
      <c r="A245" s="118" t="s">
        <v>411</v>
      </c>
      <c r="B245" s="148" t="s">
        <v>407</v>
      </c>
      <c r="C245" s="149"/>
      <c r="D245" s="149"/>
      <c r="E245" s="150" t="n">
        <v>2859.55</v>
      </c>
      <c r="F245" s="151"/>
      <c r="G245" s="151"/>
      <c r="H245" s="152"/>
    </row>
    <row r="246" customFormat="false" ht="33.55" hidden="false" customHeight="false" outlineLevel="0" collapsed="false">
      <c r="A246" s="118" t="s">
        <v>412</v>
      </c>
      <c r="B246" s="148" t="s">
        <v>413</v>
      </c>
      <c r="C246" s="149"/>
      <c r="D246" s="149"/>
      <c r="E246" s="150" t="n">
        <v>9918.78</v>
      </c>
      <c r="F246" s="151"/>
      <c r="G246" s="151"/>
      <c r="H246" s="152"/>
    </row>
    <row r="247" customFormat="false" ht="17.35" hidden="false" customHeight="false" outlineLevel="0" collapsed="false">
      <c r="A247" s="118" t="s">
        <v>414</v>
      </c>
      <c r="B247" s="148" t="s">
        <v>410</v>
      </c>
      <c r="C247" s="149"/>
      <c r="D247" s="149"/>
      <c r="E247" s="150" t="n">
        <v>50.93</v>
      </c>
      <c r="F247" s="151"/>
      <c r="G247" s="151"/>
      <c r="H247" s="152"/>
    </row>
    <row r="248" customFormat="false" ht="19.55" hidden="false" customHeight="true" outlineLevel="0" collapsed="false">
      <c r="A248" s="118" t="s">
        <v>415</v>
      </c>
      <c r="B248" s="148" t="s">
        <v>413</v>
      </c>
      <c r="C248" s="149"/>
      <c r="D248" s="149"/>
      <c r="E248" s="150" t="n">
        <v>2504.74</v>
      </c>
      <c r="F248" s="151"/>
      <c r="G248" s="151"/>
      <c r="H248" s="152"/>
    </row>
    <row r="249" customFormat="false" ht="17.35" hidden="false" customHeight="false" outlineLevel="0" collapsed="false">
      <c r="A249" s="118" t="s">
        <v>416</v>
      </c>
      <c r="B249" s="148" t="s">
        <v>413</v>
      </c>
      <c r="C249" s="149"/>
      <c r="D249" s="149"/>
      <c r="E249" s="150" t="n">
        <v>5510.1</v>
      </c>
      <c r="F249" s="151"/>
      <c r="G249" s="151"/>
      <c r="H249" s="152"/>
    </row>
    <row r="250" customFormat="false" ht="17.35" hidden="false" customHeight="false" outlineLevel="0" collapsed="false">
      <c r="A250" s="112" t="s">
        <v>417</v>
      </c>
      <c r="B250" s="153" t="s">
        <v>185</v>
      </c>
      <c r="C250" s="154" t="n">
        <v>29.2</v>
      </c>
      <c r="D250" s="154" t="n">
        <v>9.2</v>
      </c>
      <c r="E250" s="155" t="n">
        <v>1.58</v>
      </c>
      <c r="F250" s="156" t="n">
        <f aca="false">C250*E250</f>
        <v>46.136</v>
      </c>
      <c r="G250" s="156" t="n">
        <f aca="false">D250*E250</f>
        <v>14.536</v>
      </c>
      <c r="H250" s="156" t="n">
        <f aca="false">F250/G250*100</f>
        <v>317.391304347826</v>
      </c>
      <c r="I250" s="99"/>
      <c r="J250" s="99"/>
      <c r="K250" s="99"/>
      <c r="L250" s="99"/>
      <c r="M250" s="99"/>
      <c r="N250" s="99"/>
      <c r="O250" s="99"/>
    </row>
    <row r="251" customFormat="false" ht="17.35" hidden="false" customHeight="false" outlineLevel="0" collapsed="false">
      <c r="A251" s="118" t="s">
        <v>418</v>
      </c>
      <c r="B251" s="148" t="s">
        <v>413</v>
      </c>
      <c r="C251" s="149"/>
      <c r="D251" s="149"/>
      <c r="E251" s="150" t="n">
        <v>3450</v>
      </c>
      <c r="F251" s="151"/>
      <c r="G251" s="151"/>
      <c r="H251" s="152"/>
    </row>
    <row r="252" customFormat="false" ht="17.35" hidden="false" customHeight="false" outlineLevel="0" collapsed="false">
      <c r="A252" s="118" t="s">
        <v>419</v>
      </c>
      <c r="B252" s="148" t="s">
        <v>413</v>
      </c>
      <c r="C252" s="149"/>
      <c r="D252" s="149"/>
      <c r="E252" s="150" t="n">
        <v>875</v>
      </c>
      <c r="F252" s="151"/>
      <c r="G252" s="151"/>
      <c r="H252" s="152"/>
    </row>
    <row r="253" customFormat="false" ht="17.35" hidden="false" customHeight="false" outlineLevel="0" collapsed="false">
      <c r="A253" s="122" t="s">
        <v>420</v>
      </c>
      <c r="B253" s="143"/>
      <c r="C253" s="149"/>
      <c r="D253" s="149"/>
      <c r="E253" s="143"/>
      <c r="F253" s="151"/>
      <c r="G253" s="151"/>
      <c r="H253" s="152"/>
    </row>
    <row r="254" customFormat="false" ht="33.55" hidden="false" customHeight="false" outlineLevel="0" collapsed="false">
      <c r="A254" s="118" t="s">
        <v>421</v>
      </c>
      <c r="B254" s="148" t="s">
        <v>156</v>
      </c>
      <c r="C254" s="149"/>
      <c r="D254" s="149"/>
      <c r="E254" s="150" t="n">
        <v>11910.6</v>
      </c>
      <c r="F254" s="151"/>
      <c r="G254" s="151"/>
      <c r="H254" s="152"/>
    </row>
    <row r="255" customFormat="false" ht="17.35" hidden="false" customHeight="false" outlineLevel="0" collapsed="false">
      <c r="A255" s="80" t="s">
        <v>422</v>
      </c>
      <c r="B255" s="148" t="s">
        <v>185</v>
      </c>
      <c r="C255" s="149"/>
      <c r="D255" s="149"/>
      <c r="E255" s="150" t="n">
        <v>45</v>
      </c>
      <c r="F255" s="151"/>
      <c r="G255" s="151"/>
      <c r="H255" s="152"/>
    </row>
    <row r="256" customFormat="false" ht="33.55" hidden="false" customHeight="false" outlineLevel="0" collapsed="false">
      <c r="A256" s="118" t="s">
        <v>423</v>
      </c>
      <c r="B256" s="148" t="s">
        <v>185</v>
      </c>
      <c r="C256" s="149"/>
      <c r="D256" s="149"/>
      <c r="E256" s="150" t="n">
        <v>63.77</v>
      </c>
      <c r="F256" s="151"/>
      <c r="G256" s="151"/>
      <c r="H256" s="152"/>
    </row>
    <row r="257" customFormat="false" ht="33.55" hidden="false" customHeight="false" outlineLevel="0" collapsed="false">
      <c r="A257" s="118" t="s">
        <v>424</v>
      </c>
      <c r="B257" s="148" t="s">
        <v>185</v>
      </c>
      <c r="C257" s="149"/>
      <c r="D257" s="149"/>
      <c r="E257" s="150" t="n">
        <v>63.77</v>
      </c>
      <c r="F257" s="151"/>
      <c r="G257" s="151"/>
      <c r="H257" s="152"/>
    </row>
    <row r="258" customFormat="false" ht="33.55" hidden="false" customHeight="false" outlineLevel="0" collapsed="false">
      <c r="A258" s="118" t="s">
        <v>425</v>
      </c>
      <c r="B258" s="148" t="s">
        <v>185</v>
      </c>
      <c r="C258" s="149"/>
      <c r="D258" s="149"/>
      <c r="E258" s="150" t="n">
        <v>36.9</v>
      </c>
      <c r="F258" s="151"/>
      <c r="G258" s="151"/>
      <c r="H258" s="152"/>
    </row>
    <row r="259" customFormat="false" ht="33.55" hidden="false" customHeight="false" outlineLevel="0" collapsed="false">
      <c r="A259" s="118" t="s">
        <v>426</v>
      </c>
      <c r="B259" s="148" t="s">
        <v>185</v>
      </c>
      <c r="C259" s="149"/>
      <c r="D259" s="149"/>
      <c r="E259" s="150" t="n">
        <v>31.1</v>
      </c>
      <c r="F259" s="151"/>
      <c r="G259" s="151"/>
      <c r="H259" s="152"/>
    </row>
    <row r="260" customFormat="false" ht="17.35" hidden="false" customHeight="false" outlineLevel="0" collapsed="false">
      <c r="A260" s="118" t="s">
        <v>427</v>
      </c>
      <c r="B260" s="148" t="s">
        <v>185</v>
      </c>
      <c r="C260" s="149"/>
      <c r="D260" s="149"/>
      <c r="E260" s="150" t="n">
        <v>62.17</v>
      </c>
      <c r="F260" s="151"/>
      <c r="G260" s="151"/>
      <c r="H260" s="152"/>
    </row>
    <row r="261" customFormat="false" ht="17.35" hidden="false" customHeight="false" outlineLevel="0" collapsed="false">
      <c r="A261" s="118" t="s">
        <v>428</v>
      </c>
      <c r="B261" s="148" t="s">
        <v>185</v>
      </c>
      <c r="C261" s="149"/>
      <c r="D261" s="149"/>
      <c r="E261" s="150" t="n">
        <v>62.28</v>
      </c>
      <c r="F261" s="151"/>
      <c r="G261" s="151"/>
      <c r="H261" s="152"/>
    </row>
    <row r="262" customFormat="false" ht="17.35" hidden="false" customHeight="false" outlineLevel="0" collapsed="false">
      <c r="A262" s="118" t="s">
        <v>429</v>
      </c>
      <c r="B262" s="148" t="s">
        <v>185</v>
      </c>
      <c r="C262" s="149"/>
      <c r="D262" s="149"/>
      <c r="E262" s="150" t="n">
        <v>62.54</v>
      </c>
      <c r="F262" s="151"/>
      <c r="G262" s="151"/>
      <c r="H262" s="152"/>
    </row>
    <row r="263" customFormat="false" ht="17.35" hidden="false" customHeight="false" outlineLevel="0" collapsed="false">
      <c r="A263" s="118" t="s">
        <v>430</v>
      </c>
      <c r="B263" s="148" t="s">
        <v>185</v>
      </c>
      <c r="C263" s="149"/>
      <c r="D263" s="149"/>
      <c r="E263" s="150" t="n">
        <v>115.78</v>
      </c>
      <c r="F263" s="151"/>
      <c r="G263" s="151"/>
      <c r="H263" s="152"/>
    </row>
    <row r="264" customFormat="false" ht="33.55" hidden="false" customHeight="false" outlineLevel="0" collapsed="false">
      <c r="A264" s="122" t="s">
        <v>431</v>
      </c>
      <c r="B264" s="143"/>
      <c r="C264" s="149"/>
      <c r="D264" s="149"/>
      <c r="E264" s="143"/>
      <c r="F264" s="151"/>
      <c r="G264" s="151"/>
      <c r="H264" s="152"/>
    </row>
    <row r="265" customFormat="false" ht="17.35" hidden="false" customHeight="false" outlineLevel="0" collapsed="false">
      <c r="A265" s="118" t="s">
        <v>432</v>
      </c>
      <c r="B265" s="148" t="s">
        <v>156</v>
      </c>
      <c r="C265" s="149"/>
      <c r="D265" s="149"/>
      <c r="E265" s="150" t="n">
        <v>43054.3</v>
      </c>
      <c r="F265" s="151"/>
      <c r="G265" s="151"/>
      <c r="H265" s="152"/>
    </row>
    <row r="266" customFormat="false" ht="33.55" hidden="false" customHeight="false" outlineLevel="0" collapsed="false">
      <c r="A266" s="118" t="s">
        <v>433</v>
      </c>
      <c r="B266" s="148" t="s">
        <v>434</v>
      </c>
      <c r="C266" s="149"/>
      <c r="D266" s="149"/>
      <c r="E266" s="150" t="n">
        <v>498.02</v>
      </c>
      <c r="F266" s="151"/>
      <c r="G266" s="151"/>
      <c r="H266" s="152"/>
    </row>
    <row r="267" customFormat="false" ht="48.5" hidden="false" customHeight="false" outlineLevel="0" collapsed="false">
      <c r="A267" s="118" t="s">
        <v>435</v>
      </c>
      <c r="B267" s="148" t="s">
        <v>436</v>
      </c>
      <c r="C267" s="149"/>
      <c r="D267" s="149"/>
      <c r="E267" s="150" t="n">
        <v>264.38</v>
      </c>
      <c r="F267" s="151"/>
      <c r="G267" s="151"/>
      <c r="H267" s="152"/>
    </row>
    <row r="268" customFormat="false" ht="48.5" hidden="false" customHeight="false" outlineLevel="0" collapsed="false">
      <c r="A268" s="118" t="s">
        <v>437</v>
      </c>
      <c r="B268" s="148" t="s">
        <v>253</v>
      </c>
      <c r="C268" s="149"/>
      <c r="D268" s="149"/>
      <c r="E268" s="150" t="n">
        <v>1018.2</v>
      </c>
      <c r="F268" s="151"/>
      <c r="G268" s="151"/>
      <c r="H268" s="152"/>
    </row>
    <row r="269" s="99" customFormat="true" ht="33.55" hidden="false" customHeight="false" outlineLevel="0" collapsed="false">
      <c r="A269" s="118" t="s">
        <v>438</v>
      </c>
      <c r="B269" s="148" t="s">
        <v>185</v>
      </c>
      <c r="C269" s="149"/>
      <c r="D269" s="149"/>
      <c r="E269" s="150" t="n">
        <v>74.26</v>
      </c>
      <c r="F269" s="151"/>
      <c r="G269" s="151"/>
      <c r="H269" s="152"/>
      <c r="I269" s="58"/>
      <c r="J269" s="58"/>
      <c r="K269" s="58"/>
      <c r="L269" s="58"/>
      <c r="M269" s="58"/>
      <c r="N269" s="58"/>
      <c r="O269" s="58"/>
    </row>
    <row r="270" s="99" customFormat="true" ht="48.5" hidden="false" customHeight="false" outlineLevel="0" collapsed="false">
      <c r="A270" s="157" t="s">
        <v>439</v>
      </c>
      <c r="B270" s="148" t="s">
        <v>185</v>
      </c>
      <c r="C270" s="149"/>
      <c r="D270" s="149"/>
      <c r="E270" s="150" t="n">
        <v>82.58</v>
      </c>
      <c r="F270" s="151"/>
      <c r="G270" s="151"/>
      <c r="H270" s="152"/>
      <c r="I270" s="58"/>
      <c r="J270" s="58"/>
      <c r="K270" s="58"/>
      <c r="L270" s="58"/>
      <c r="M270" s="58"/>
      <c r="N270" s="58"/>
      <c r="O270" s="58"/>
    </row>
    <row r="271" customFormat="false" ht="17.35" hidden="false" customHeight="false" outlineLevel="0" collapsed="false">
      <c r="A271" s="118" t="s">
        <v>440</v>
      </c>
      <c r="B271" s="148" t="s">
        <v>185</v>
      </c>
      <c r="C271" s="149"/>
      <c r="D271" s="149"/>
      <c r="E271" s="150" t="n">
        <v>252.36</v>
      </c>
      <c r="F271" s="151"/>
      <c r="G271" s="151"/>
      <c r="H271" s="152"/>
    </row>
    <row r="272" customFormat="false" ht="17.35" hidden="false" customHeight="false" outlineLevel="0" collapsed="false">
      <c r="A272" s="122" t="s">
        <v>441</v>
      </c>
      <c r="B272" s="143"/>
      <c r="C272" s="149"/>
      <c r="D272" s="149"/>
      <c r="E272" s="143"/>
      <c r="F272" s="151"/>
      <c r="G272" s="151"/>
      <c r="H272" s="152"/>
    </row>
    <row r="273" customFormat="false" ht="17.35" hidden="false" customHeight="false" outlineLevel="0" collapsed="false">
      <c r="A273" s="118" t="s">
        <v>442</v>
      </c>
      <c r="B273" s="148" t="s">
        <v>253</v>
      </c>
      <c r="C273" s="149"/>
      <c r="D273" s="149"/>
      <c r="E273" s="150" t="n">
        <v>1638.1</v>
      </c>
      <c r="F273" s="151"/>
      <c r="G273" s="151"/>
      <c r="H273" s="152"/>
    </row>
    <row r="274" s="99" customFormat="true" ht="33.55" hidden="false" customHeight="false" outlineLevel="0" collapsed="false">
      <c r="A274" s="118" t="s">
        <v>443</v>
      </c>
      <c r="B274" s="148" t="s">
        <v>444</v>
      </c>
      <c r="C274" s="149"/>
      <c r="D274" s="149"/>
      <c r="E274" s="150" t="n">
        <v>50.3</v>
      </c>
      <c r="F274" s="151"/>
      <c r="G274" s="151"/>
      <c r="H274" s="152"/>
      <c r="I274" s="58"/>
      <c r="J274" s="58"/>
      <c r="K274" s="58"/>
      <c r="L274" s="58"/>
      <c r="M274" s="58"/>
      <c r="N274" s="58"/>
      <c r="O274" s="58"/>
    </row>
    <row r="275" s="99" customFormat="true" ht="33.55" hidden="false" customHeight="false" outlineLevel="0" collapsed="false">
      <c r="A275" s="118" t="s">
        <v>445</v>
      </c>
      <c r="B275" s="148" t="s">
        <v>444</v>
      </c>
      <c r="C275" s="149"/>
      <c r="D275" s="149"/>
      <c r="E275" s="150" t="n">
        <v>419.81</v>
      </c>
      <c r="F275" s="151"/>
      <c r="G275" s="151"/>
      <c r="H275" s="152"/>
      <c r="I275" s="58"/>
      <c r="J275" s="58"/>
      <c r="K275" s="58"/>
      <c r="L275" s="58"/>
      <c r="M275" s="58"/>
      <c r="N275" s="58"/>
      <c r="O275" s="58"/>
    </row>
    <row r="276" s="99" customFormat="true" ht="33.55" hidden="false" customHeight="false" outlineLevel="0" collapsed="false">
      <c r="A276" s="122" t="s">
        <v>446</v>
      </c>
      <c r="B276" s="143"/>
      <c r="C276" s="149"/>
      <c r="D276" s="149"/>
      <c r="E276" s="143"/>
      <c r="F276" s="151"/>
      <c r="G276" s="151"/>
      <c r="H276" s="152"/>
      <c r="I276" s="58"/>
      <c r="J276" s="58"/>
      <c r="K276" s="58"/>
      <c r="L276" s="58"/>
      <c r="M276" s="58"/>
      <c r="N276" s="58"/>
      <c r="O276" s="58"/>
    </row>
    <row r="277" customFormat="false" ht="17.35" hidden="false" customHeight="false" outlineLevel="0" collapsed="false">
      <c r="A277" s="157" t="s">
        <v>447</v>
      </c>
      <c r="B277" s="148" t="s">
        <v>313</v>
      </c>
      <c r="C277" s="149"/>
      <c r="D277" s="149"/>
      <c r="E277" s="150" t="n">
        <v>590.29</v>
      </c>
      <c r="F277" s="151"/>
      <c r="G277" s="151"/>
      <c r="H277" s="152"/>
    </row>
    <row r="278" customFormat="false" ht="33.55" hidden="false" customHeight="false" outlineLevel="0" collapsed="false">
      <c r="A278" s="80" t="s">
        <v>448</v>
      </c>
      <c r="B278" s="148" t="s">
        <v>253</v>
      </c>
      <c r="C278" s="149"/>
      <c r="D278" s="149"/>
      <c r="E278" s="150" t="n">
        <v>1482.41</v>
      </c>
      <c r="F278" s="151"/>
      <c r="G278" s="151"/>
      <c r="H278" s="152"/>
    </row>
    <row r="279" customFormat="false" ht="17.35" hidden="false" customHeight="false" outlineLevel="0" collapsed="false">
      <c r="A279" s="118" t="s">
        <v>449</v>
      </c>
      <c r="B279" s="148" t="s">
        <v>185</v>
      </c>
      <c r="C279" s="149"/>
      <c r="D279" s="149"/>
      <c r="E279" s="150" t="n">
        <v>279.3</v>
      </c>
      <c r="F279" s="151"/>
      <c r="G279" s="151"/>
      <c r="H279" s="152"/>
    </row>
    <row r="280" customFormat="false" ht="17.35" hidden="false" customHeight="false" outlineLevel="0" collapsed="false">
      <c r="A280" s="118" t="s">
        <v>450</v>
      </c>
      <c r="B280" s="148" t="s">
        <v>185</v>
      </c>
      <c r="C280" s="149"/>
      <c r="D280" s="149"/>
      <c r="E280" s="150" t="n">
        <v>92.03</v>
      </c>
      <c r="F280" s="151"/>
      <c r="G280" s="151"/>
      <c r="H280" s="152"/>
    </row>
    <row r="281" customFormat="false" ht="17.35" hidden="false" customHeight="false" outlineLevel="0" collapsed="false">
      <c r="A281" s="122" t="s">
        <v>451</v>
      </c>
      <c r="B281" s="143"/>
      <c r="C281" s="149"/>
      <c r="D281" s="149"/>
      <c r="E281" s="143"/>
      <c r="F281" s="151"/>
      <c r="G281" s="151"/>
      <c r="H281" s="152"/>
    </row>
    <row r="282" customFormat="false" ht="17.35" hidden="false" customHeight="false" outlineLevel="0" collapsed="false">
      <c r="A282" s="118" t="s">
        <v>452</v>
      </c>
      <c r="B282" s="148" t="s">
        <v>313</v>
      </c>
      <c r="C282" s="149"/>
      <c r="D282" s="149"/>
      <c r="E282" s="150" t="n">
        <v>200</v>
      </c>
      <c r="F282" s="151"/>
      <c r="G282" s="151"/>
      <c r="H282" s="152"/>
    </row>
    <row r="283" customFormat="false" ht="17.35" hidden="false" customHeight="false" outlineLevel="0" collapsed="false">
      <c r="A283" s="118" t="s">
        <v>453</v>
      </c>
      <c r="B283" s="148" t="s">
        <v>436</v>
      </c>
      <c r="C283" s="149"/>
      <c r="D283" s="149"/>
      <c r="E283" s="150" t="n">
        <v>529.53</v>
      </c>
      <c r="F283" s="151"/>
      <c r="G283" s="151"/>
      <c r="H283" s="152"/>
    </row>
    <row r="284" customFormat="false" ht="17.35" hidden="false" customHeight="false" outlineLevel="0" collapsed="false">
      <c r="A284" s="122" t="s">
        <v>454</v>
      </c>
      <c r="B284" s="143"/>
      <c r="C284" s="149"/>
      <c r="D284" s="149"/>
      <c r="E284" s="143"/>
      <c r="F284" s="151"/>
      <c r="G284" s="151"/>
      <c r="H284" s="152"/>
    </row>
    <row r="285" customFormat="false" ht="17.35" hidden="false" customHeight="false" outlineLevel="0" collapsed="false">
      <c r="A285" s="118" t="s">
        <v>455</v>
      </c>
      <c r="B285" s="148" t="s">
        <v>313</v>
      </c>
      <c r="C285" s="149"/>
      <c r="D285" s="149"/>
      <c r="E285" s="150" t="n">
        <v>1</v>
      </c>
      <c r="F285" s="151"/>
      <c r="G285" s="151"/>
      <c r="H285" s="152"/>
    </row>
    <row r="286" customFormat="false" ht="17.35" hidden="false" customHeight="false" outlineLevel="0" collapsed="false">
      <c r="A286" s="122" t="s">
        <v>456</v>
      </c>
      <c r="B286" s="143"/>
      <c r="C286" s="149"/>
      <c r="D286" s="149"/>
      <c r="E286" s="143"/>
      <c r="F286" s="151"/>
      <c r="G286" s="151"/>
      <c r="H286" s="152"/>
    </row>
    <row r="287" customFormat="false" ht="17.35" hidden="false" customHeight="false" outlineLevel="0" collapsed="false">
      <c r="A287" s="118" t="s">
        <v>457</v>
      </c>
      <c r="B287" s="148" t="s">
        <v>458</v>
      </c>
      <c r="C287" s="149"/>
      <c r="D287" s="149"/>
      <c r="E287" s="150" t="n">
        <v>1</v>
      </c>
      <c r="F287" s="151"/>
      <c r="G287" s="151"/>
      <c r="H287" s="152"/>
    </row>
    <row r="288" customFormat="false" ht="17.35" hidden="false" customHeight="false" outlineLevel="0" collapsed="false">
      <c r="A288" s="128" t="s">
        <v>459</v>
      </c>
      <c r="B288" s="148" t="s">
        <v>313</v>
      </c>
      <c r="C288" s="149"/>
      <c r="D288" s="149"/>
      <c r="E288" s="150" t="n">
        <v>1.43</v>
      </c>
      <c r="F288" s="151"/>
      <c r="G288" s="151"/>
      <c r="H288" s="152"/>
    </row>
    <row r="289" customFormat="false" ht="17.35" hidden="false" customHeight="false" outlineLevel="0" collapsed="false">
      <c r="A289" s="128" t="s">
        <v>460</v>
      </c>
      <c r="B289" s="148" t="s">
        <v>313</v>
      </c>
      <c r="C289" s="149"/>
      <c r="D289" s="149"/>
      <c r="E289" s="150" t="n">
        <v>0.75</v>
      </c>
      <c r="F289" s="151"/>
      <c r="G289" s="151"/>
      <c r="H289" s="152"/>
    </row>
    <row r="290" customFormat="false" ht="17.35" hidden="false" customHeight="false" outlineLevel="0" collapsed="false">
      <c r="A290" s="128" t="s">
        <v>461</v>
      </c>
      <c r="B290" s="148" t="s">
        <v>313</v>
      </c>
      <c r="C290" s="149"/>
      <c r="D290" s="149"/>
      <c r="E290" s="150" t="n">
        <v>3.01</v>
      </c>
      <c r="F290" s="151"/>
      <c r="G290" s="151"/>
      <c r="H290" s="152"/>
    </row>
    <row r="291" customFormat="false" ht="17.35" hidden="false" customHeight="false" outlineLevel="0" collapsed="false">
      <c r="A291" s="128" t="s">
        <v>462</v>
      </c>
      <c r="B291" s="148" t="s">
        <v>313</v>
      </c>
      <c r="C291" s="149"/>
      <c r="D291" s="149"/>
      <c r="E291" s="150" t="n">
        <v>5.6</v>
      </c>
      <c r="F291" s="151"/>
      <c r="G291" s="151"/>
      <c r="H291" s="152"/>
    </row>
    <row r="292" customFormat="false" ht="17.35" hidden="false" customHeight="false" outlineLevel="0" collapsed="false">
      <c r="A292" s="128" t="s">
        <v>463</v>
      </c>
      <c r="B292" s="148" t="s">
        <v>313</v>
      </c>
      <c r="C292" s="149"/>
      <c r="D292" s="149"/>
      <c r="E292" s="150" t="n">
        <v>1.86</v>
      </c>
      <c r="F292" s="151"/>
      <c r="G292" s="151"/>
      <c r="H292" s="152"/>
    </row>
    <row r="293" customFormat="false" ht="17.35" hidden="false" customHeight="false" outlineLevel="0" collapsed="false">
      <c r="A293" s="128" t="s">
        <v>464</v>
      </c>
      <c r="B293" s="148" t="s">
        <v>313</v>
      </c>
      <c r="C293" s="149"/>
      <c r="D293" s="149"/>
      <c r="E293" s="150" t="n">
        <v>2.02</v>
      </c>
      <c r="F293" s="151"/>
      <c r="G293" s="151"/>
      <c r="H293" s="152"/>
    </row>
    <row r="294" customFormat="false" ht="17.35" hidden="false" customHeight="false" outlineLevel="0" collapsed="false">
      <c r="A294" s="128" t="s">
        <v>465</v>
      </c>
      <c r="B294" s="148" t="s">
        <v>436</v>
      </c>
      <c r="C294" s="149"/>
      <c r="D294" s="149"/>
      <c r="E294" s="150" t="n">
        <v>4.06</v>
      </c>
      <c r="F294" s="151"/>
      <c r="G294" s="151"/>
      <c r="H294" s="152"/>
    </row>
    <row r="295" customFormat="false" ht="17.35" hidden="false" customHeight="false" outlineLevel="0" collapsed="false">
      <c r="A295" s="158" t="s">
        <v>187</v>
      </c>
      <c r="B295" s="159" t="s">
        <v>188</v>
      </c>
      <c r="C295" s="131" t="s">
        <v>188</v>
      </c>
      <c r="D295" s="131"/>
      <c r="E295" s="132" t="s">
        <v>188</v>
      </c>
      <c r="F295" s="133" t="n">
        <f aca="false">F142+F146+F250</f>
        <v>512531.258</v>
      </c>
      <c r="G295" s="133" t="n">
        <f aca="false">G142+G146+G250</f>
        <v>524277.307</v>
      </c>
      <c r="H295" s="133" t="n">
        <f aca="false">F295/G295*100</f>
        <v>97.7595732557618</v>
      </c>
    </row>
    <row r="296" customFormat="false" ht="27" hidden="false" customHeight="true" outlineLevel="0" collapsed="false">
      <c r="A296" s="160" t="s">
        <v>466</v>
      </c>
      <c r="B296" s="160"/>
      <c r="C296" s="160"/>
      <c r="D296" s="160"/>
      <c r="E296" s="160"/>
      <c r="F296" s="160"/>
      <c r="G296" s="160"/>
      <c r="H296" s="160"/>
    </row>
    <row r="297" customFormat="false" ht="33.55" hidden="false" customHeight="false" outlineLevel="0" collapsed="false">
      <c r="A297" s="139" t="s">
        <v>467</v>
      </c>
      <c r="B297" s="141" t="s">
        <v>468</v>
      </c>
      <c r="C297" s="109"/>
      <c r="D297" s="109"/>
      <c r="E297" s="141" t="n">
        <v>1700.21</v>
      </c>
      <c r="F297" s="161"/>
      <c r="G297" s="161"/>
      <c r="H297" s="162"/>
    </row>
    <row r="298" customFormat="false" ht="80.25" hidden="false" customHeight="true" outlineLevel="0" collapsed="false">
      <c r="A298" s="80" t="s">
        <v>469</v>
      </c>
      <c r="B298" s="77" t="s">
        <v>468</v>
      </c>
      <c r="C298" s="119"/>
      <c r="D298" s="119"/>
      <c r="E298" s="77" t="n">
        <v>209.74</v>
      </c>
      <c r="F298" s="144"/>
      <c r="G298" s="144"/>
      <c r="H298" s="145"/>
    </row>
    <row r="299" customFormat="false" ht="45" hidden="false" customHeight="true" outlineLevel="0" collapsed="false">
      <c r="A299" s="118" t="s">
        <v>470</v>
      </c>
      <c r="B299" s="77" t="s">
        <v>468</v>
      </c>
      <c r="C299" s="119"/>
      <c r="D299" s="119"/>
      <c r="E299" s="77" t="n">
        <v>282.6</v>
      </c>
      <c r="F299" s="144"/>
      <c r="G299" s="144"/>
      <c r="H299" s="145"/>
    </row>
    <row r="300" customFormat="false" ht="54" hidden="false" customHeight="true" outlineLevel="0" collapsed="false">
      <c r="A300" s="80" t="s">
        <v>471</v>
      </c>
      <c r="B300" s="77" t="s">
        <v>472</v>
      </c>
      <c r="C300" s="119"/>
      <c r="D300" s="119"/>
      <c r="E300" s="77" t="n">
        <v>501.51</v>
      </c>
      <c r="F300" s="144"/>
      <c r="G300" s="144"/>
      <c r="H300" s="145"/>
    </row>
    <row r="301" customFormat="false" ht="52.5" hidden="false" customHeight="true" outlineLevel="0" collapsed="false">
      <c r="A301" s="118" t="s">
        <v>473</v>
      </c>
      <c r="B301" s="77" t="s">
        <v>472</v>
      </c>
      <c r="C301" s="119"/>
      <c r="D301" s="119"/>
      <c r="E301" s="77" t="n">
        <v>444.92</v>
      </c>
      <c r="F301" s="144"/>
      <c r="G301" s="144"/>
      <c r="H301" s="145"/>
    </row>
    <row r="302" customFormat="false" ht="57.75" hidden="false" customHeight="true" outlineLevel="0" collapsed="false">
      <c r="A302" s="95" t="s">
        <v>474</v>
      </c>
      <c r="B302" s="116" t="s">
        <v>472</v>
      </c>
      <c r="C302" s="115" t="n">
        <v>43.4</v>
      </c>
      <c r="D302" s="115" t="n">
        <v>43.5</v>
      </c>
      <c r="E302" s="116" t="n">
        <v>945.2</v>
      </c>
      <c r="F302" s="117" t="n">
        <f aca="false">C302*E302</f>
        <v>41021.68</v>
      </c>
      <c r="G302" s="117" t="n">
        <f aca="false">D302*E302</f>
        <v>41116.2</v>
      </c>
      <c r="H302" s="117" t="n">
        <f aca="false">F302/G302*100</f>
        <v>99.7701149425287</v>
      </c>
      <c r="I302" s="99"/>
      <c r="J302" s="99"/>
      <c r="K302" s="99"/>
      <c r="L302" s="99"/>
      <c r="M302" s="99"/>
      <c r="N302" s="99"/>
      <c r="O302" s="99"/>
    </row>
    <row r="303" customFormat="false" ht="17.35" hidden="false" customHeight="false" outlineLevel="0" collapsed="false">
      <c r="A303" s="112" t="s">
        <v>475</v>
      </c>
      <c r="B303" s="116" t="s">
        <v>472</v>
      </c>
      <c r="C303" s="115" t="n">
        <v>2.4</v>
      </c>
      <c r="D303" s="115" t="n">
        <v>2.5</v>
      </c>
      <c r="E303" s="116" t="n">
        <v>401.7</v>
      </c>
      <c r="F303" s="117" t="n">
        <f aca="false">C303*E303</f>
        <v>964.08</v>
      </c>
      <c r="G303" s="117" t="n">
        <f aca="false">D303*E303</f>
        <v>1004.25</v>
      </c>
      <c r="H303" s="117" t="n">
        <f aca="false">F303/G303*100</f>
        <v>96</v>
      </c>
      <c r="I303" s="99"/>
      <c r="J303" s="99"/>
      <c r="K303" s="99"/>
      <c r="L303" s="99"/>
      <c r="M303" s="99"/>
      <c r="N303" s="99"/>
      <c r="O303" s="99"/>
    </row>
    <row r="304" customFormat="false" ht="17.35" hidden="false" customHeight="false" outlineLevel="0" collapsed="false">
      <c r="A304" s="163" t="s">
        <v>187</v>
      </c>
      <c r="B304" s="148"/>
      <c r="C304" s="149"/>
      <c r="D304" s="149"/>
      <c r="E304" s="150"/>
      <c r="F304" s="151" t="n">
        <f aca="false">F302+F303</f>
        <v>41985.76</v>
      </c>
      <c r="G304" s="151" t="n">
        <f aca="false">G302+G303</f>
        <v>42120.45</v>
      </c>
      <c r="H304" s="152" t="n">
        <f aca="false">F304/G304*100</f>
        <v>99.6802265882724</v>
      </c>
    </row>
    <row r="305" customFormat="false" ht="71.25" hidden="false" customHeight="true" outlineLevel="0" collapsed="false">
      <c r="A305" s="164" t="s">
        <v>476</v>
      </c>
      <c r="B305" s="131" t="s">
        <v>188</v>
      </c>
      <c r="C305" s="131" t="s">
        <v>188</v>
      </c>
      <c r="D305" s="131"/>
      <c r="E305" s="131" t="s">
        <v>188</v>
      </c>
      <c r="F305" s="138"/>
      <c r="G305" s="138"/>
      <c r="H305" s="138"/>
    </row>
    <row r="306" customFormat="false" ht="27" hidden="false" customHeight="true" outlineLevel="0" collapsed="false">
      <c r="A306" s="165" t="s">
        <v>14</v>
      </c>
      <c r="B306" s="165"/>
      <c r="C306" s="165"/>
      <c r="D306" s="165"/>
      <c r="E306" s="165"/>
      <c r="F306" s="165"/>
      <c r="G306" s="165"/>
      <c r="H306" s="165"/>
    </row>
    <row r="307" customFormat="false" ht="52.5" hidden="false" customHeight="true" outlineLevel="0" collapsed="false">
      <c r="A307" s="95" t="s">
        <v>477</v>
      </c>
      <c r="B307" s="95" t="s">
        <v>478</v>
      </c>
      <c r="C307" s="115" t="n">
        <v>2066.3</v>
      </c>
      <c r="D307" s="115" t="n">
        <v>4463.3</v>
      </c>
      <c r="E307" s="116" t="n">
        <v>1340.39</v>
      </c>
      <c r="F307" s="114" t="n">
        <f aca="false">C307*E307</f>
        <v>2769647.857</v>
      </c>
      <c r="G307" s="114" t="n">
        <f aca="false">D307*E307</f>
        <v>5982562.687</v>
      </c>
      <c r="H307" s="117" t="n">
        <f aca="false">F307/G307*100</f>
        <v>46.2953420115161</v>
      </c>
      <c r="I307" s="99"/>
      <c r="J307" s="99"/>
      <c r="K307" s="99"/>
      <c r="L307" s="99"/>
      <c r="M307" s="99"/>
      <c r="N307" s="99"/>
      <c r="O307" s="99"/>
    </row>
    <row r="308" customFormat="false" ht="63.75" hidden="false" customHeight="true" outlineLevel="0" collapsed="false">
      <c r="A308" s="95" t="s">
        <v>479</v>
      </c>
      <c r="B308" s="95" t="s">
        <v>478</v>
      </c>
      <c r="C308" s="115" t="n">
        <v>743.3</v>
      </c>
      <c r="D308" s="115" t="n">
        <v>1227.8</v>
      </c>
      <c r="E308" s="115" t="n">
        <v>925.47</v>
      </c>
      <c r="F308" s="114" t="n">
        <f aca="false">C308*E308</f>
        <v>687901.851</v>
      </c>
      <c r="G308" s="114" t="n">
        <f aca="false">D308*E308</f>
        <v>1136292.066</v>
      </c>
      <c r="H308" s="117" t="n">
        <f aca="false">F308/G308*100</f>
        <v>60.5391757615247</v>
      </c>
      <c r="I308" s="99"/>
      <c r="J308" s="99"/>
      <c r="K308" s="99"/>
      <c r="L308" s="99"/>
      <c r="M308" s="99"/>
      <c r="N308" s="99"/>
      <c r="O308" s="99"/>
    </row>
    <row r="309" customFormat="false" ht="57.75" hidden="false" customHeight="true" outlineLevel="0" collapsed="false">
      <c r="A309" s="95" t="s">
        <v>480</v>
      </c>
      <c r="B309" s="95" t="s">
        <v>478</v>
      </c>
      <c r="C309" s="115" t="n">
        <v>25.7</v>
      </c>
      <c r="D309" s="115" t="n">
        <v>41</v>
      </c>
      <c r="E309" s="115" t="n">
        <v>252.33</v>
      </c>
      <c r="F309" s="114" t="n">
        <f aca="false">C309*E309</f>
        <v>6484.881</v>
      </c>
      <c r="G309" s="114" t="n">
        <f aca="false">D309*E309</f>
        <v>10345.53</v>
      </c>
      <c r="H309" s="117" t="n">
        <f aca="false">F309/G309*100</f>
        <v>62.6829268292683</v>
      </c>
      <c r="I309" s="99"/>
      <c r="J309" s="99"/>
      <c r="K309" s="99"/>
      <c r="L309" s="99"/>
      <c r="M309" s="99"/>
      <c r="N309" s="99"/>
      <c r="O309" s="99"/>
    </row>
    <row r="310" customFormat="false" ht="17.35" hidden="false" customHeight="false" outlineLevel="0" collapsed="false">
      <c r="A310" s="158" t="s">
        <v>187</v>
      </c>
      <c r="B310" s="159" t="s">
        <v>188</v>
      </c>
      <c r="C310" s="131" t="s">
        <v>188</v>
      </c>
      <c r="D310" s="131"/>
      <c r="E310" s="132" t="s">
        <v>188</v>
      </c>
      <c r="F310" s="133" t="n">
        <f aca="false">F307+F308+F309</f>
        <v>3464034.589</v>
      </c>
      <c r="G310" s="133" t="n">
        <f aca="false">G307+G308+G309</f>
        <v>7129200.283</v>
      </c>
      <c r="H310" s="133" t="n">
        <f aca="false">F310/G310*100</f>
        <v>48.5893852254396</v>
      </c>
    </row>
    <row r="311" customFormat="false" ht="18.75" hidden="false" customHeight="true" outlineLevel="0" collapsed="false">
      <c r="A311" s="166" t="s">
        <v>481</v>
      </c>
      <c r="B311" s="166"/>
      <c r="C311" s="166"/>
      <c r="D311" s="166"/>
      <c r="E311" s="166"/>
      <c r="F311" s="166"/>
      <c r="G311" s="166"/>
      <c r="H311" s="166"/>
    </row>
    <row r="312" customFormat="false" ht="18.75" hidden="false" customHeight="false" outlineLevel="0" collapsed="false">
      <c r="A312" s="167" t="s">
        <v>482</v>
      </c>
      <c r="B312" s="140" t="s">
        <v>185</v>
      </c>
      <c r="C312" s="109"/>
      <c r="D312" s="109"/>
      <c r="E312" s="141" t="s">
        <v>483</v>
      </c>
      <c r="F312" s="110"/>
      <c r="G312" s="110"/>
      <c r="H312" s="111"/>
    </row>
    <row r="313" customFormat="false" ht="18.75" hidden="false" customHeight="false" outlineLevel="0" collapsed="false">
      <c r="A313" s="80" t="s">
        <v>484</v>
      </c>
      <c r="B313" s="78" t="s">
        <v>185</v>
      </c>
      <c r="C313" s="119"/>
      <c r="D313" s="119"/>
      <c r="E313" s="77" t="s">
        <v>485</v>
      </c>
      <c r="F313" s="120"/>
      <c r="G313" s="120"/>
      <c r="H313" s="121"/>
    </row>
    <row r="314" customFormat="false" ht="18.75" hidden="false" customHeight="false" outlineLevel="0" collapsed="false">
      <c r="A314" s="80" t="s">
        <v>486</v>
      </c>
      <c r="B314" s="78" t="s">
        <v>185</v>
      </c>
      <c r="C314" s="119"/>
      <c r="D314" s="119"/>
      <c r="E314" s="77" t="s">
        <v>487</v>
      </c>
      <c r="F314" s="120"/>
      <c r="G314" s="120"/>
      <c r="H314" s="121"/>
    </row>
    <row r="315" customFormat="false" ht="18.75" hidden="false" customHeight="false" outlineLevel="0" collapsed="false">
      <c r="A315" s="80" t="s">
        <v>488</v>
      </c>
      <c r="B315" s="78" t="s">
        <v>185</v>
      </c>
      <c r="C315" s="119"/>
      <c r="D315" s="119"/>
      <c r="E315" s="77" t="s">
        <v>489</v>
      </c>
      <c r="F315" s="120"/>
      <c r="G315" s="120"/>
      <c r="H315" s="121"/>
    </row>
    <row r="316" customFormat="false" ht="18.75" hidden="false" customHeight="false" outlineLevel="0" collapsed="false">
      <c r="A316" s="80" t="s">
        <v>490</v>
      </c>
      <c r="B316" s="78" t="s">
        <v>185</v>
      </c>
      <c r="C316" s="119"/>
      <c r="D316" s="119"/>
      <c r="E316" s="77" t="s">
        <v>491</v>
      </c>
      <c r="F316" s="120"/>
      <c r="G316" s="120"/>
      <c r="H316" s="121"/>
    </row>
    <row r="317" customFormat="false" ht="18.75" hidden="false" customHeight="false" outlineLevel="0" collapsed="false">
      <c r="A317" s="80" t="s">
        <v>492</v>
      </c>
      <c r="B317" s="78" t="s">
        <v>382</v>
      </c>
      <c r="C317" s="119"/>
      <c r="D317" s="119"/>
      <c r="E317" s="77" t="s">
        <v>493</v>
      </c>
      <c r="F317" s="120"/>
      <c r="G317" s="120"/>
      <c r="H317" s="121"/>
    </row>
    <row r="318" customFormat="false" ht="18.75" hidden="false" customHeight="false" outlineLevel="0" collapsed="false">
      <c r="A318" s="158" t="s">
        <v>187</v>
      </c>
      <c r="B318" s="159" t="s">
        <v>188</v>
      </c>
      <c r="C318" s="131"/>
      <c r="D318" s="131"/>
      <c r="E318" s="132" t="s">
        <v>188</v>
      </c>
      <c r="F318" s="138"/>
      <c r="G318" s="138"/>
      <c r="H318" s="138"/>
    </row>
    <row r="319" customFormat="false" ht="18.75" hidden="false" customHeight="false" outlineLevel="0" collapsed="false">
      <c r="A319" s="168"/>
      <c r="B319" s="169"/>
      <c r="C319" s="170"/>
      <c r="D319" s="170"/>
      <c r="E319" s="103"/>
      <c r="F319" s="88"/>
      <c r="G319" s="88"/>
      <c r="H319" s="88"/>
    </row>
    <row r="320" customFormat="false" ht="18.75" hidden="false" customHeight="false" outlineLevel="0" collapsed="false">
      <c r="A320" s="171" t="s">
        <v>494</v>
      </c>
      <c r="B320" s="171"/>
      <c r="C320" s="171"/>
      <c r="D320" s="171"/>
      <c r="E320" s="171"/>
      <c r="F320" s="88"/>
      <c r="G320" s="88"/>
      <c r="H320" s="88"/>
    </row>
    <row r="321" customFormat="false" ht="18.75" hidden="false" customHeight="false" outlineLevel="0" collapsed="false">
      <c r="A321" s="172" t="s">
        <v>495</v>
      </c>
      <c r="B321" s="173"/>
      <c r="C321" s="174"/>
      <c r="D321" s="174"/>
      <c r="E321" s="173"/>
      <c r="F321" s="174"/>
      <c r="G321" s="174"/>
      <c r="H321" s="174"/>
    </row>
    <row r="322" customFormat="false" ht="57.75" hidden="false" customHeight="true" outlineLevel="0" collapsed="false">
      <c r="A322" s="175" t="s">
        <v>496</v>
      </c>
      <c r="B322" s="175"/>
      <c r="C322" s="175"/>
      <c r="D322" s="175"/>
      <c r="E322" s="175"/>
      <c r="F322" s="175"/>
      <c r="G322" s="175"/>
      <c r="H322" s="175"/>
    </row>
  </sheetData>
  <mergeCells count="16">
    <mergeCell ref="G1:H1"/>
    <mergeCell ref="A2:H2"/>
    <mergeCell ref="A3:H3"/>
    <mergeCell ref="A5:A6"/>
    <mergeCell ref="B5:D5"/>
    <mergeCell ref="E5:E6"/>
    <mergeCell ref="F5:G5"/>
    <mergeCell ref="H5:H6"/>
    <mergeCell ref="A8:H8"/>
    <mergeCell ref="A9:H9"/>
    <mergeCell ref="A39:H39"/>
    <mergeCell ref="A296:H296"/>
    <mergeCell ref="A306:H306"/>
    <mergeCell ref="A311:H311"/>
    <mergeCell ref="A320:E320"/>
    <mergeCell ref="A322:H322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3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8" manualBreakCount="8">
    <brk id="38" man="true" max="16383" min="0"/>
    <brk id="59" man="true" max="16383" min="0"/>
    <brk id="103" man="true" max="16383" min="0"/>
    <brk id="136" man="true" max="16383" min="0"/>
    <brk id="167" man="true" max="16383" min="0"/>
    <brk id="221" man="true" max="16383" min="0"/>
    <brk id="262" man="true" max="16383" min="0"/>
    <brk id="28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75" zoomScalePageLayoutView="80" workbookViewId="0">
      <selection pane="topLeft" activeCell="E19" activeCellId="0" sqref="E19"/>
    </sheetView>
  </sheetViews>
  <sheetFormatPr defaultColWidth="9.1484375" defaultRowHeight="18.75" zeroHeight="false" outlineLevelRow="0" outlineLevelCol="0"/>
  <cols>
    <col collapsed="false" customWidth="true" hidden="false" outlineLevel="0" max="1" min="1" style="58" width="5.57"/>
    <col collapsed="false" customWidth="true" hidden="false" outlineLevel="0" max="2" min="2" style="58" width="46.29"/>
    <col collapsed="false" customWidth="true" hidden="false" outlineLevel="0" max="3" min="3" style="58" width="22.71"/>
    <col collapsed="false" customWidth="true" hidden="false" outlineLevel="0" max="4" min="4" style="58" width="19.86"/>
    <col collapsed="false" customWidth="true" hidden="false" outlineLevel="0" max="5" min="5" style="58" width="19.29"/>
    <col collapsed="false" customWidth="true" hidden="false" outlineLevel="0" max="6" min="6" style="58" width="21.14"/>
    <col collapsed="false" customWidth="true" hidden="false" outlineLevel="0" max="7" min="7" style="58" width="19.14"/>
    <col collapsed="false" customWidth="true" hidden="false" outlineLevel="0" max="11" min="8" style="58" width="22.57"/>
    <col collapsed="false" customWidth="false" hidden="false" outlineLevel="0" max="16384" min="12" style="58" width="9.14"/>
  </cols>
  <sheetData>
    <row r="1" customFormat="false" ht="24.75" hidden="false" customHeight="true" outlineLevel="0" collapsed="false">
      <c r="J1" s="59" t="s">
        <v>497</v>
      </c>
      <c r="K1" s="59"/>
      <c r="L1" s="10"/>
      <c r="M1" s="10"/>
    </row>
    <row r="3" customFormat="false" ht="72" hidden="false" customHeight="true" outlineLevel="0" collapsed="false">
      <c r="A3" s="59" t="s">
        <v>498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customFormat="false" ht="29.25" hidden="false" customHeight="true" outlineLevel="0" collapsed="false">
      <c r="A4" s="176"/>
      <c r="B4" s="176"/>
      <c r="C4" s="176"/>
      <c r="D4" s="177"/>
      <c r="E4" s="177"/>
      <c r="F4" s="177"/>
      <c r="G4" s="177"/>
      <c r="H4" s="177"/>
      <c r="I4" s="177"/>
      <c r="J4" s="177"/>
      <c r="K4" s="177"/>
    </row>
    <row r="5" customFormat="false" ht="123.75" hidden="false" customHeight="true" outlineLevel="0" collapsed="false">
      <c r="A5" s="62" t="s">
        <v>499</v>
      </c>
      <c r="B5" s="62" t="s">
        <v>500</v>
      </c>
      <c r="C5" s="62" t="s">
        <v>501</v>
      </c>
      <c r="D5" s="62" t="s">
        <v>502</v>
      </c>
      <c r="E5" s="178" t="s">
        <v>503</v>
      </c>
      <c r="F5" s="178"/>
      <c r="G5" s="62" t="s">
        <v>504</v>
      </c>
      <c r="H5" s="62" t="s">
        <v>505</v>
      </c>
      <c r="I5" s="62" t="s">
        <v>506</v>
      </c>
      <c r="J5" s="179" t="s">
        <v>507</v>
      </c>
      <c r="K5" s="179" t="s">
        <v>508</v>
      </c>
    </row>
    <row r="6" customFormat="false" ht="33" hidden="false" customHeight="true" outlineLevel="0" collapsed="false">
      <c r="A6" s="180" t="n">
        <v>1</v>
      </c>
      <c r="B6" s="181" t="s">
        <v>133</v>
      </c>
      <c r="C6" s="182" t="s">
        <v>509</v>
      </c>
      <c r="D6" s="183" t="s">
        <v>510</v>
      </c>
      <c r="E6" s="184" t="s">
        <v>511</v>
      </c>
      <c r="F6" s="184"/>
      <c r="G6" s="185" t="n">
        <f aca="false">G7+G19+G20</f>
        <v>809.4</v>
      </c>
      <c r="H6" s="186" t="s">
        <v>512</v>
      </c>
      <c r="I6" s="187"/>
      <c r="J6" s="187" t="s">
        <v>513</v>
      </c>
      <c r="K6" s="188" t="s">
        <v>514</v>
      </c>
    </row>
    <row r="7" customFormat="false" ht="33" hidden="false" customHeight="true" outlineLevel="0" collapsed="false">
      <c r="A7" s="180"/>
      <c r="B7" s="181"/>
      <c r="C7" s="189"/>
      <c r="D7" s="183"/>
      <c r="E7" s="190" t="n">
        <v>2026</v>
      </c>
      <c r="F7" s="190"/>
      <c r="G7" s="191" t="n">
        <f aca="false">SUM(G8:G18)</f>
        <v>685.3</v>
      </c>
      <c r="H7" s="192"/>
      <c r="I7" s="192" t="s">
        <v>515</v>
      </c>
      <c r="J7" s="187" t="s">
        <v>513</v>
      </c>
      <c r="K7" s="188" t="s">
        <v>514</v>
      </c>
    </row>
    <row r="8" customFormat="false" ht="33" hidden="false" customHeight="true" outlineLevel="0" collapsed="false">
      <c r="A8" s="180"/>
      <c r="B8" s="181"/>
      <c r="C8" s="189" t="s">
        <v>516</v>
      </c>
      <c r="D8" s="183"/>
      <c r="E8" s="184"/>
      <c r="F8" s="184"/>
      <c r="G8" s="193" t="n">
        <v>177.6</v>
      </c>
      <c r="H8" s="187"/>
      <c r="I8" s="188" t="s">
        <v>517</v>
      </c>
      <c r="J8" s="187" t="s">
        <v>513</v>
      </c>
      <c r="K8" s="188" t="s">
        <v>514</v>
      </c>
    </row>
    <row r="9" customFormat="false" ht="27.95" hidden="false" customHeight="false" outlineLevel="0" collapsed="false">
      <c r="A9" s="180"/>
      <c r="B9" s="181"/>
      <c r="C9" s="194" t="s">
        <v>518</v>
      </c>
      <c r="D9" s="183"/>
      <c r="E9" s="184"/>
      <c r="F9" s="184"/>
      <c r="G9" s="195" t="n">
        <v>148.8</v>
      </c>
      <c r="H9" s="186"/>
      <c r="I9" s="188" t="s">
        <v>519</v>
      </c>
      <c r="J9" s="187" t="s">
        <v>513</v>
      </c>
      <c r="K9" s="188" t="s">
        <v>514</v>
      </c>
    </row>
    <row r="10" customFormat="false" ht="27.95" hidden="false" customHeight="false" outlineLevel="0" collapsed="false">
      <c r="A10" s="180"/>
      <c r="B10" s="181"/>
      <c r="C10" s="194" t="s">
        <v>520</v>
      </c>
      <c r="D10" s="183"/>
      <c r="E10" s="184"/>
      <c r="F10" s="184"/>
      <c r="G10" s="195" t="n">
        <v>73.8</v>
      </c>
      <c r="H10" s="186"/>
      <c r="I10" s="188" t="s">
        <v>517</v>
      </c>
      <c r="J10" s="187" t="s">
        <v>513</v>
      </c>
      <c r="K10" s="188" t="s">
        <v>514</v>
      </c>
    </row>
    <row r="11" customFormat="false" ht="27.95" hidden="false" customHeight="false" outlineLevel="0" collapsed="false">
      <c r="A11" s="180"/>
      <c r="B11" s="181"/>
      <c r="C11" s="196" t="s">
        <v>521</v>
      </c>
      <c r="D11" s="183"/>
      <c r="E11" s="184"/>
      <c r="F11" s="184"/>
      <c r="G11" s="195" t="n">
        <v>61.4</v>
      </c>
      <c r="H11" s="186"/>
      <c r="I11" s="188" t="s">
        <v>519</v>
      </c>
      <c r="J11" s="187" t="s">
        <v>513</v>
      </c>
      <c r="K11" s="188" t="s">
        <v>514</v>
      </c>
    </row>
    <row r="12" customFormat="false" ht="27.95" hidden="false" customHeight="false" outlineLevel="0" collapsed="false">
      <c r="A12" s="180"/>
      <c r="B12" s="181"/>
      <c r="C12" s="196" t="s">
        <v>522</v>
      </c>
      <c r="D12" s="183"/>
      <c r="E12" s="184"/>
      <c r="F12" s="184"/>
      <c r="G12" s="195" t="n">
        <v>58.8</v>
      </c>
      <c r="H12" s="186"/>
      <c r="I12" s="188" t="s">
        <v>519</v>
      </c>
      <c r="J12" s="187" t="s">
        <v>513</v>
      </c>
      <c r="K12" s="188" t="s">
        <v>514</v>
      </c>
    </row>
    <row r="13" customFormat="false" ht="27.95" hidden="false" customHeight="false" outlineLevel="0" collapsed="false">
      <c r="A13" s="180"/>
      <c r="B13" s="181"/>
      <c r="C13" s="196" t="s">
        <v>523</v>
      </c>
      <c r="D13" s="183"/>
      <c r="E13" s="184"/>
      <c r="F13" s="184"/>
      <c r="G13" s="195" t="n">
        <v>58.3</v>
      </c>
      <c r="H13" s="186"/>
      <c r="I13" s="188" t="s">
        <v>519</v>
      </c>
      <c r="J13" s="187" t="s">
        <v>513</v>
      </c>
      <c r="K13" s="188" t="s">
        <v>514</v>
      </c>
    </row>
    <row r="14" customFormat="false" ht="27.95" hidden="false" customHeight="false" outlineLevel="0" collapsed="false">
      <c r="A14" s="180"/>
      <c r="B14" s="181"/>
      <c r="C14" s="196" t="s">
        <v>524</v>
      </c>
      <c r="D14" s="183"/>
      <c r="E14" s="184"/>
      <c r="F14" s="184"/>
      <c r="G14" s="195" t="n">
        <v>53.7</v>
      </c>
      <c r="H14" s="186"/>
      <c r="I14" s="188" t="s">
        <v>525</v>
      </c>
      <c r="J14" s="187" t="s">
        <v>513</v>
      </c>
      <c r="K14" s="188" t="s">
        <v>514</v>
      </c>
    </row>
    <row r="15" customFormat="false" ht="27.95" hidden="false" customHeight="false" outlineLevel="0" collapsed="false">
      <c r="A15" s="180"/>
      <c r="B15" s="181"/>
      <c r="C15" s="194" t="s">
        <v>526</v>
      </c>
      <c r="D15" s="183"/>
      <c r="E15" s="184"/>
      <c r="F15" s="184"/>
      <c r="G15" s="195" t="n">
        <v>26.9</v>
      </c>
      <c r="H15" s="186"/>
      <c r="I15" s="188" t="s">
        <v>517</v>
      </c>
      <c r="J15" s="187" t="s">
        <v>513</v>
      </c>
      <c r="K15" s="188" t="s">
        <v>514</v>
      </c>
    </row>
    <row r="16" customFormat="false" ht="27.95" hidden="false" customHeight="false" outlineLevel="0" collapsed="false">
      <c r="A16" s="180"/>
      <c r="B16" s="181"/>
      <c r="C16" s="194" t="s">
        <v>527</v>
      </c>
      <c r="D16" s="183"/>
      <c r="E16" s="184"/>
      <c r="F16" s="184"/>
      <c r="G16" s="195" t="n">
        <v>16.1</v>
      </c>
      <c r="H16" s="186"/>
      <c r="I16" s="188" t="s">
        <v>517</v>
      </c>
      <c r="J16" s="187" t="s">
        <v>513</v>
      </c>
      <c r="K16" s="188" t="s">
        <v>514</v>
      </c>
    </row>
    <row r="17" customFormat="false" ht="27.95" hidden="false" customHeight="false" outlineLevel="0" collapsed="false">
      <c r="A17" s="180"/>
      <c r="B17" s="181"/>
      <c r="C17" s="194" t="s">
        <v>528</v>
      </c>
      <c r="D17" s="183"/>
      <c r="E17" s="184"/>
      <c r="F17" s="184"/>
      <c r="G17" s="195" t="n">
        <v>6.5</v>
      </c>
      <c r="H17" s="186"/>
      <c r="I17" s="188" t="s">
        <v>529</v>
      </c>
      <c r="J17" s="187" t="s">
        <v>513</v>
      </c>
      <c r="K17" s="188" t="s">
        <v>514</v>
      </c>
    </row>
    <row r="18" customFormat="false" ht="27.95" hidden="false" customHeight="false" outlineLevel="0" collapsed="false">
      <c r="A18" s="180"/>
      <c r="B18" s="181"/>
      <c r="C18" s="194" t="s">
        <v>530</v>
      </c>
      <c r="D18" s="183"/>
      <c r="E18" s="184"/>
      <c r="F18" s="184"/>
      <c r="G18" s="195" t="n">
        <v>3.4</v>
      </c>
      <c r="H18" s="186"/>
      <c r="I18" s="188" t="s">
        <v>519</v>
      </c>
      <c r="J18" s="187" t="s">
        <v>513</v>
      </c>
      <c r="K18" s="188" t="s">
        <v>514</v>
      </c>
    </row>
    <row r="19" customFormat="false" ht="37.3" hidden="false" customHeight="false" outlineLevel="0" collapsed="false">
      <c r="A19" s="180"/>
      <c r="B19" s="181"/>
      <c r="C19" s="196" t="s">
        <v>531</v>
      </c>
      <c r="D19" s="183"/>
      <c r="E19" s="197" t="n">
        <v>2027</v>
      </c>
      <c r="F19" s="197"/>
      <c r="G19" s="198" t="n">
        <v>118.8</v>
      </c>
      <c r="H19" s="199"/>
      <c r="I19" s="200" t="s">
        <v>517</v>
      </c>
      <c r="J19" s="187" t="s">
        <v>513</v>
      </c>
      <c r="K19" s="188" t="s">
        <v>514</v>
      </c>
    </row>
    <row r="20" customFormat="false" ht="27.95" hidden="false" customHeight="false" outlineLevel="0" collapsed="false">
      <c r="A20" s="180"/>
      <c r="B20" s="181"/>
      <c r="C20" s="194" t="s">
        <v>532</v>
      </c>
      <c r="D20" s="183"/>
      <c r="E20" s="197" t="n">
        <v>2028</v>
      </c>
      <c r="F20" s="197"/>
      <c r="G20" s="201" t="n">
        <v>5.3</v>
      </c>
      <c r="H20" s="199"/>
      <c r="I20" s="200" t="s">
        <v>514</v>
      </c>
      <c r="J20" s="187" t="s">
        <v>513</v>
      </c>
      <c r="K20" s="188" t="s">
        <v>514</v>
      </c>
    </row>
    <row r="21" customFormat="false" ht="33" hidden="false" customHeight="true" outlineLevel="0" collapsed="false">
      <c r="A21" s="188"/>
      <c r="B21" s="202" t="s">
        <v>133</v>
      </c>
      <c r="C21" s="202"/>
      <c r="D21" s="203" t="s">
        <v>533</v>
      </c>
      <c r="E21" s="184" t="str">
        <f aca="false">E6</f>
        <v>Всего, в т.ч. по годам:</v>
      </c>
      <c r="F21" s="184"/>
      <c r="G21" s="187" t="s">
        <v>534</v>
      </c>
      <c r="H21" s="188" t="s">
        <v>514</v>
      </c>
      <c r="I21" s="187"/>
      <c r="J21" s="188" t="s">
        <v>514</v>
      </c>
      <c r="K21" s="188" t="s">
        <v>514</v>
      </c>
    </row>
    <row r="22" customFormat="false" ht="66.2" hidden="false" customHeight="true" outlineLevel="0" collapsed="false">
      <c r="A22" s="188"/>
      <c r="B22" s="202"/>
      <c r="C22" s="204" t="s">
        <v>535</v>
      </c>
      <c r="D22" s="203"/>
      <c r="E22" s="205" t="s">
        <v>536</v>
      </c>
      <c r="F22" s="205" t="n">
        <v>2013</v>
      </c>
      <c r="G22" s="187" t="s">
        <v>534</v>
      </c>
      <c r="H22" s="188"/>
      <c r="I22" s="204" t="s">
        <v>537</v>
      </c>
      <c r="J22" s="188" t="s">
        <v>514</v>
      </c>
      <c r="K22" s="188" t="s">
        <v>514</v>
      </c>
    </row>
    <row r="23" customFormat="false" ht="66.2" hidden="false" customHeight="true" outlineLevel="0" collapsed="false">
      <c r="A23" s="188"/>
      <c r="B23" s="202"/>
      <c r="C23" s="204" t="s">
        <v>538</v>
      </c>
      <c r="D23" s="203"/>
      <c r="E23" s="205" t="s">
        <v>539</v>
      </c>
      <c r="F23" s="205" t="n">
        <v>2013</v>
      </c>
      <c r="G23" s="187" t="s">
        <v>534</v>
      </c>
      <c r="H23" s="188"/>
      <c r="I23" s="204" t="s">
        <v>537</v>
      </c>
      <c r="J23" s="188" t="s">
        <v>514</v>
      </c>
      <c r="K23" s="188" t="s">
        <v>514</v>
      </c>
    </row>
    <row r="24" customFormat="false" ht="66.2" hidden="false" customHeight="true" outlineLevel="0" collapsed="false">
      <c r="A24" s="188"/>
      <c r="B24" s="202"/>
      <c r="C24" s="204" t="s">
        <v>540</v>
      </c>
      <c r="D24" s="203"/>
      <c r="E24" s="205" t="s">
        <v>541</v>
      </c>
      <c r="F24" s="205" t="n">
        <v>2013</v>
      </c>
      <c r="G24" s="187" t="s">
        <v>534</v>
      </c>
      <c r="H24" s="188"/>
      <c r="I24" s="204" t="s">
        <v>537</v>
      </c>
      <c r="J24" s="188" t="s">
        <v>514</v>
      </c>
      <c r="K24" s="188" t="s">
        <v>514</v>
      </c>
    </row>
    <row r="25" customFormat="false" ht="27.75" hidden="false" customHeight="true" outlineLevel="0" collapsed="false">
      <c r="A25" s="206" t="s">
        <v>542</v>
      </c>
      <c r="B25" s="206"/>
      <c r="C25" s="206"/>
      <c r="D25" s="206"/>
      <c r="E25" s="206"/>
      <c r="F25" s="206"/>
      <c r="G25" s="187"/>
      <c r="H25" s="187"/>
      <c r="I25" s="187"/>
      <c r="J25" s="187"/>
      <c r="K25" s="187"/>
    </row>
    <row r="26" customFormat="false" ht="17.35" hidden="false" customHeight="false" outlineLevel="0" collapsed="false"/>
    <row r="27" customFormat="false" ht="17.35" hidden="false" customHeight="false" outlineLevel="0" collapsed="false"/>
    <row r="28" customFormat="false" ht="17.35" hidden="false" customHeight="false" outlineLevel="0" collapsed="false"/>
    <row r="29" customFormat="false" ht="17.35" hidden="false" customHeight="false" outlineLevel="0" collapsed="false"/>
    <row r="30" customFormat="false" ht="17.35" hidden="false" customHeight="false" outlineLevel="0" collapsed="false"/>
    <row r="31" customFormat="false" ht="17.35" hidden="false" customHeight="false" outlineLevel="0" collapsed="false"/>
    <row r="32" customFormat="false" ht="17.35" hidden="false" customHeight="false" outlineLevel="0" collapsed="false"/>
    <row r="33" customFormat="false" ht="17.35" hidden="false" customHeight="false" outlineLevel="0" collapsed="false"/>
    <row r="34" customFormat="false" ht="17.35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J1:K1"/>
    <mergeCell ref="A3:K3"/>
    <mergeCell ref="E5:F5"/>
    <mergeCell ref="A6:A20"/>
    <mergeCell ref="B6:B20"/>
    <mergeCell ref="D6:D20"/>
    <mergeCell ref="E6:F6"/>
    <mergeCell ref="E7:F7"/>
    <mergeCell ref="E8:F18"/>
    <mergeCell ref="E19:F19"/>
    <mergeCell ref="E20:F20"/>
    <mergeCell ref="A21:A24"/>
    <mergeCell ref="B21:B24"/>
    <mergeCell ref="D21:D24"/>
    <mergeCell ref="E21:F21"/>
    <mergeCell ref="E22:F22"/>
    <mergeCell ref="E23:F23"/>
    <mergeCell ref="E24:F24"/>
    <mergeCell ref="A25:F25"/>
  </mergeCells>
  <printOptions headings="false" gridLines="false" gridLinesSet="true" horizontalCentered="true" verticalCentered="false"/>
  <pageMargins left="0.236111111111111" right="0.196527777777778" top="0.984027777777778" bottom="0.984027777777778" header="0.511811023622047" footer="0.511811023622047"/>
  <pageSetup paperSize="9" scale="4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1238</TotalTime>
  <Application>LibreOffice/7.6.0.2$Windows_X86_64 LibreOffice_project/41d6f628ba3f046f16b5fa9fa8db8d4c2ab3b582</Application>
  <AppVersion>15.0000</AppVersion>
  <Company>AoIR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2006-03-06T08:26:24Z</dcterms:created>
  <dc:creator>User</dc:creator>
  <dc:description/>
  <dc:language>ru-RU</dc:language>
  <cp:lastModifiedBy/>
  <cp:lastPrinted>2026-04-03T12:35:31Z</cp:lastPrinted>
  <dcterms:modified xsi:type="dcterms:W3CDTF">2026-05-14T09:16:31Z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