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60" yWindow="810" windowWidth="16110" windowHeight="118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45621"/>
</workbook>
</file>

<file path=xl/calcChain.xml><?xml version="1.0" encoding="utf-8"?>
<calcChain xmlns="http://schemas.openxmlformats.org/spreadsheetml/2006/main">
  <c r="E6" i="1" l="1"/>
  <c r="D5" i="1"/>
  <c r="C5" i="1"/>
  <c r="C31" i="1" l="1"/>
  <c r="D31" i="1"/>
  <c r="E31" i="1" s="1"/>
  <c r="D24" i="1"/>
  <c r="C24" i="1"/>
  <c r="D20" i="1"/>
  <c r="C20" i="1"/>
  <c r="D36" i="1" l="1"/>
  <c r="C36" i="1"/>
  <c r="D13" i="1"/>
  <c r="C13" i="1"/>
  <c r="D10" i="1"/>
  <c r="C10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<sst xmlns="http://schemas.openxmlformats.org/spreadsheetml/2006/main" count="79" uniqueCount="79">
  <si>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</si>
  <si>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</si>
  <si>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</si>
  <si>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</si>
  <si>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</si>
  <si>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</si>
  <si>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</si>
  <si>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</si>
  <si>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</si>
  <si>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</si>
  <si>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</si>
  <si>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</si>
  <si>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</si>
  <si>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</si>
  <si>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</si>
  <si>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</si>
  <si>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</si>
  <si>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</si>
  <si>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</si>
  <si>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</si>
  <si>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</si>
  <si>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</si>
  <si>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</si>
  <si>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</si>
  <si>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</si>
  <si>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</si>
  <si>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</si>
  <si>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</si>
  <si>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</si>
  <si>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</si>
  <si>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</si>
  <si>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</si>
  <si>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</si>
  <si>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</si>
  <si>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</si>
  <si>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</si>
  <si>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</si>
  <si>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</si>
  <si>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</si>
  <si>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</si>
  <si>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</si>
  <si>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</si>
  <si>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</si>
  <si>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</si>
  <si>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</si>
  <si>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</si>
  <si>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</si>
  <si>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</si>
  <si>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</si>
  <si>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</si>
  <si>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3.6</t>
  </si>
  <si>
    <t>7.4</t>
  </si>
  <si>
    <t xml:space="preserve">ИТОГО </t>
  </si>
  <si>
    <t>План на 2021 год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</si>
  <si>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</si>
  <si>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</si>
  <si>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</si>
  <si>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</si>
  <si>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</si>
  <si>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</si>
  <si>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</si>
  <si>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</si>
  <si>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</si>
  <si>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</si>
  <si>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</si>
  <si>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</si>
  <si>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</si>
  <si>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</si>
  <si>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</si>
  <si>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</si>
  <si>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</si>
  <si>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</si>
  <si>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</si>
  <si>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</si>
  <si>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</si>
  <si>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</si>
  <si>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</si>
  <si>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</si>
  <si>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Информация об исполнении муниципальных программ и подпрограмм 
Тулунского муниципального района на 01.11.2021г.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</si>
</sst>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2" fillId="2" borderId="1" xfId="0" applyFont="1" applyFill="1" applyBorder="1"/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4" fontId="1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1"/>
  <sheetViews>
    <sheetView showGridLines="0" tabSelected="1" view="pageBreakPreview" zoomScale="145" zoomScaleNormal="100" zoomScaleSheetLayoutView="145" workbookViewId="0">
      <selection activeCell="B6" sqref="B6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6" ht="30.75" customHeight="1" x14ac:dyDescent="0.2">
      <c r="A1" s="19" t="s">
        <v>78</v>
      </c>
      <c r="B1" s="19"/>
      <c r="C1" s="19"/>
      <c r="D1" s="19"/>
      <c r="E1" s="19"/>
    </row>
    <row r="2" spans="1:6" hidden="1" x14ac:dyDescent="0.2">
      <c r="A2" s="20"/>
      <c r="B2" s="20"/>
      <c r="C2" s="20"/>
      <c r="D2" s="20"/>
      <c r="E2" s="20"/>
    </row>
    <row r="3" spans="1:6" x14ac:dyDescent="0.2">
      <c r="A3" s="1"/>
      <c r="B3" s="2"/>
      <c r="C3" s="2"/>
      <c r="D3" s="2"/>
      <c r="E3" s="2"/>
      <c r="F3" s="15"/>
    </row>
    <row r="4" spans="1:6" x14ac:dyDescent="0.2">
      <c r="A4" s="3" t="s">
        <v>31</v>
      </c>
      <c r="B4" s="3" t="s">
        <v>0</v>
      </c>
      <c r="C4" s="3" t="s">
        <v>53</v>
      </c>
      <c r="D4" s="3" t="s">
        <v>29</v>
      </c>
      <c r="E4" s="6" t="s">
        <v>30</v>
      </c>
    </row>
    <row r="5" spans="1:6" ht="25.5" x14ac:dyDescent="0.2">
      <c r="A5" s="7" t="s">
        <v>1</v>
      </c>
      <c r="B5" s="16" t="s">
        <v>54</v>
      </c>
      <c r="C5" s="5">
        <f>+C7+C8+C9+C6</f>
        <v>96471879.950000003</v>
      </c>
      <c r="D5" s="5">
        <f>+D7+D8+D9+D6</f>
        <v>78948964.569999993</v>
      </c>
      <c r="E5" s="8">
        <f>D5/C5</f>
        <v>0.81836245557688014</v>
      </c>
    </row>
    <row r="6" spans="1:6" ht="38.25" x14ac:dyDescent="0.2">
      <c r="A6" s="9" t="s">
        <v>2</v>
      </c>
      <c r="B6" s="17" t="s">
        <v>75</v>
      </c>
      <c r="C6" s="21">
        <v>585000</v>
      </c>
      <c r="D6" s="21">
        <v>35000</v>
      </c>
      <c r="E6" s="10">
        <f t="shared" ref="E6:E38" si="0">D6/C6</f>
        <v>5.9829059829059832E-2</v>
      </c>
    </row>
    <row r="7" spans="1:6" ht="38.25" outlineLevel="1" x14ac:dyDescent="0.2">
      <c r="A7" s="9" t="s">
        <v>3</v>
      </c>
      <c r="B7" s="17" t="s">
        <v>55</v>
      </c>
      <c r="C7" s="21">
        <v>1160000</v>
      </c>
      <c r="D7" s="21">
        <v>0</v>
      </c>
      <c r="E7" s="10">
        <f t="shared" si="0"/>
        <v>0</v>
      </c>
    </row>
    <row r="8" spans="1:6" ht="25.5" outlineLevel="1" x14ac:dyDescent="0.2">
      <c r="A8" s="9" t="s">
        <v>76</v>
      </c>
      <c r="B8" s="17" t="s">
        <v>56</v>
      </c>
      <c r="C8" s="21">
        <v>70000</v>
      </c>
      <c r="D8" s="21">
        <v>70000</v>
      </c>
      <c r="E8" s="10">
        <f t="shared" si="0"/>
        <v>1</v>
      </c>
    </row>
    <row r="9" spans="1:6" ht="38.25" outlineLevel="1" x14ac:dyDescent="0.2">
      <c r="A9" s="9" t="s">
        <v>77</v>
      </c>
      <c r="B9" s="17" t="s">
        <v>57</v>
      </c>
      <c r="C9" s="21">
        <v>94656879.950000003</v>
      </c>
      <c r="D9" s="21">
        <v>78843964.569999993</v>
      </c>
      <c r="E9" s="10">
        <f t="shared" si="0"/>
        <v>0.83294489118643289</v>
      </c>
    </row>
    <row r="10" spans="1:6" ht="25.5" x14ac:dyDescent="0.2">
      <c r="A10" s="7" t="s">
        <v>4</v>
      </c>
      <c r="B10" s="16" t="s">
        <v>35</v>
      </c>
      <c r="C10" s="5">
        <f>+C11+C12</f>
        <v>223580292.97999999</v>
      </c>
      <c r="D10" s="5">
        <f>+D11+D12</f>
        <v>178223522.21000001</v>
      </c>
      <c r="E10" s="8">
        <f>D10/C10</f>
        <v>0.79713430837100974</v>
      </c>
    </row>
    <row r="11" spans="1:6" ht="38.25" outlineLevel="1" x14ac:dyDescent="0.2">
      <c r="A11" s="9" t="s">
        <v>5</v>
      </c>
      <c r="B11" s="17" t="s">
        <v>36</v>
      </c>
      <c r="C11" s="21">
        <v>221982992.97999999</v>
      </c>
      <c r="D11" s="21">
        <v>177100584.71000001</v>
      </c>
      <c r="E11" s="10">
        <f t="shared" si="0"/>
        <v>0.7978115004781301</v>
      </c>
    </row>
    <row r="12" spans="1:6" ht="38.25" outlineLevel="1" x14ac:dyDescent="0.2">
      <c r="A12" s="9" t="s">
        <v>6</v>
      </c>
      <c r="B12" s="17" t="s">
        <v>37</v>
      </c>
      <c r="C12" s="21">
        <v>1597300</v>
      </c>
      <c r="D12" s="21">
        <v>1122937.5</v>
      </c>
      <c r="E12" s="10">
        <f t="shared" si="0"/>
        <v>0.70302228761034247</v>
      </c>
    </row>
    <row r="13" spans="1:6" ht="38.25" x14ac:dyDescent="0.2">
      <c r="A13" s="7" t="s">
        <v>7</v>
      </c>
      <c r="B13" s="16" t="s">
        <v>38</v>
      </c>
      <c r="C13" s="5">
        <f>+C14+C15+C16+C17+C18+C19</f>
        <v>25764891.890000001</v>
      </c>
      <c r="D13" s="5">
        <f>+D14+D15+D16+D17+D18+D19</f>
        <v>4497021.8499999996</v>
      </c>
      <c r="E13" s="8">
        <f t="shared" si="0"/>
        <v>0.17454068385768801</v>
      </c>
    </row>
    <row r="14" spans="1:6" ht="51" outlineLevel="1" x14ac:dyDescent="0.2">
      <c r="A14" s="9" t="s">
        <v>8</v>
      </c>
      <c r="B14" s="17" t="s">
        <v>39</v>
      </c>
      <c r="C14" s="21">
        <v>20000</v>
      </c>
      <c r="D14" s="21">
        <v>10000</v>
      </c>
      <c r="E14" s="10">
        <f t="shared" si="0"/>
        <v>0.5</v>
      </c>
    </row>
    <row r="15" spans="1:6" ht="51" outlineLevel="1" x14ac:dyDescent="0.2">
      <c r="A15" s="9" t="s">
        <v>9</v>
      </c>
      <c r="B15" s="17" t="s">
        <v>40</v>
      </c>
      <c r="C15" s="21">
        <v>25133355.870000001</v>
      </c>
      <c r="D15" s="21">
        <v>4463736.8499999996</v>
      </c>
      <c r="E15" s="10">
        <f t="shared" si="0"/>
        <v>0.17760210268331347</v>
      </c>
    </row>
    <row r="16" spans="1:6" ht="38.25" outlineLevel="1" x14ac:dyDescent="0.2">
      <c r="A16" s="9" t="s">
        <v>10</v>
      </c>
      <c r="B16" s="17" t="s">
        <v>41</v>
      </c>
      <c r="C16" s="21">
        <v>100000</v>
      </c>
      <c r="D16" s="21">
        <v>0</v>
      </c>
      <c r="E16" s="10">
        <f t="shared" si="0"/>
        <v>0</v>
      </c>
    </row>
    <row r="17" spans="1:5" ht="38.25" outlineLevel="1" x14ac:dyDescent="0.2">
      <c r="A17" s="9" t="s">
        <v>11</v>
      </c>
      <c r="B17" s="17" t="s">
        <v>42</v>
      </c>
      <c r="C17" s="21">
        <v>49636.02</v>
      </c>
      <c r="D17" s="21">
        <v>23285</v>
      </c>
      <c r="E17" s="10">
        <f t="shared" si="0"/>
        <v>0.46911496933074009</v>
      </c>
    </row>
    <row r="18" spans="1:5" ht="51" outlineLevel="1" x14ac:dyDescent="0.2">
      <c r="A18" s="9" t="s">
        <v>12</v>
      </c>
      <c r="B18" s="17" t="s">
        <v>43</v>
      </c>
      <c r="C18" s="21">
        <v>430700</v>
      </c>
      <c r="D18" s="21">
        <v>0</v>
      </c>
      <c r="E18" s="10">
        <f t="shared" si="0"/>
        <v>0</v>
      </c>
    </row>
    <row r="19" spans="1:5" ht="38.25" outlineLevel="1" x14ac:dyDescent="0.2">
      <c r="A19" s="9" t="s">
        <v>50</v>
      </c>
      <c r="B19" s="17" t="s">
        <v>44</v>
      </c>
      <c r="C19" s="21">
        <v>31200</v>
      </c>
      <c r="D19" s="21">
        <v>0</v>
      </c>
      <c r="E19" s="10">
        <f>D19/C19</f>
        <v>0</v>
      </c>
    </row>
    <row r="20" spans="1:5" ht="38.25" x14ac:dyDescent="0.2">
      <c r="A20" s="7" t="s">
        <v>13</v>
      </c>
      <c r="B20" s="16" t="s">
        <v>58</v>
      </c>
      <c r="C20" s="5">
        <f>+C21+C22+C23</f>
        <v>181933470.62</v>
      </c>
      <c r="D20" s="5">
        <f>+D21+D22+D23</f>
        <v>91897066.449999988</v>
      </c>
      <c r="E20" s="8">
        <f t="shared" si="0"/>
        <v>0.50511357880894359</v>
      </c>
    </row>
    <row r="21" spans="1:5" ht="51" outlineLevel="1" x14ac:dyDescent="0.2">
      <c r="A21" s="9" t="s">
        <v>14</v>
      </c>
      <c r="B21" s="17" t="s">
        <v>59</v>
      </c>
      <c r="C21" s="21">
        <v>157638678.53999999</v>
      </c>
      <c r="D21" s="21">
        <v>83923209.099999994</v>
      </c>
      <c r="E21" s="10">
        <f t="shared" si="0"/>
        <v>0.53237701481178634</v>
      </c>
    </row>
    <row r="22" spans="1:5" ht="38.25" outlineLevel="1" x14ac:dyDescent="0.2">
      <c r="A22" s="9" t="s">
        <v>15</v>
      </c>
      <c r="B22" s="17" t="s">
        <v>60</v>
      </c>
      <c r="C22" s="21">
        <v>19926492.079999998</v>
      </c>
      <c r="D22" s="21">
        <v>3682971.1</v>
      </c>
      <c r="E22" s="10">
        <f t="shared" si="0"/>
        <v>0.18482787061635189</v>
      </c>
    </row>
    <row r="23" spans="1:5" ht="38.25" outlineLevel="1" x14ac:dyDescent="0.2">
      <c r="A23" s="9" t="s">
        <v>34</v>
      </c>
      <c r="B23" s="17" t="s">
        <v>61</v>
      </c>
      <c r="C23" s="21">
        <v>4368300</v>
      </c>
      <c r="D23" s="21">
        <v>4290886.25</v>
      </c>
      <c r="E23" s="10">
        <f t="shared" si="0"/>
        <v>0.98227828903692516</v>
      </c>
    </row>
    <row r="24" spans="1:5" ht="25.5" x14ac:dyDescent="0.2">
      <c r="A24" s="7" t="s">
        <v>16</v>
      </c>
      <c r="B24" s="16" t="s">
        <v>62</v>
      </c>
      <c r="C24" s="5">
        <f>+C25+C26+C27+C28+C29+C30</f>
        <v>104268942.28999999</v>
      </c>
      <c r="D24" s="5">
        <f>+D25+D26+D27+D28+D29+D30</f>
        <v>82954716.75</v>
      </c>
      <c r="E24" s="8">
        <f t="shared" si="0"/>
        <v>0.7955841397074942</v>
      </c>
    </row>
    <row r="25" spans="1:5" ht="38.25" outlineLevel="1" x14ac:dyDescent="0.2">
      <c r="A25" s="9" t="s">
        <v>17</v>
      </c>
      <c r="B25" s="17" t="s">
        <v>63</v>
      </c>
      <c r="C25" s="21">
        <v>31294928.710000001</v>
      </c>
      <c r="D25" s="21">
        <v>23328474.120000001</v>
      </c>
      <c r="E25" s="10">
        <f t="shared" si="0"/>
        <v>0.74543943960305636</v>
      </c>
    </row>
    <row r="26" spans="1:5" ht="38.25" outlineLevel="1" x14ac:dyDescent="0.2">
      <c r="A26" s="9" t="s">
        <v>18</v>
      </c>
      <c r="B26" s="17" t="s">
        <v>64</v>
      </c>
      <c r="C26" s="21">
        <v>6511585.0499999998</v>
      </c>
      <c r="D26" s="21">
        <v>4934576.16</v>
      </c>
      <c r="E26" s="10">
        <f t="shared" si="0"/>
        <v>0.75781489792565948</v>
      </c>
    </row>
    <row r="27" spans="1:5" ht="38.25" outlineLevel="1" x14ac:dyDescent="0.2">
      <c r="A27" s="9" t="s">
        <v>19</v>
      </c>
      <c r="B27" s="17" t="s">
        <v>65</v>
      </c>
      <c r="C27" s="21">
        <v>4341784.9000000004</v>
      </c>
      <c r="D27" s="21">
        <v>3609805.74</v>
      </c>
      <c r="E27" s="10">
        <f t="shared" si="0"/>
        <v>0.83141054270099835</v>
      </c>
    </row>
    <row r="28" spans="1:5" ht="38.25" outlineLevel="1" x14ac:dyDescent="0.2">
      <c r="A28" s="9" t="s">
        <v>32</v>
      </c>
      <c r="B28" s="17" t="s">
        <v>66</v>
      </c>
      <c r="C28" s="21">
        <v>7354608.3399999999</v>
      </c>
      <c r="D28" s="21">
        <v>5981743.2300000004</v>
      </c>
      <c r="E28" s="10">
        <f t="shared" si="0"/>
        <v>0.81333266891544631</v>
      </c>
    </row>
    <row r="29" spans="1:5" ht="51" outlineLevel="1" x14ac:dyDescent="0.2">
      <c r="A29" s="9" t="s">
        <v>33</v>
      </c>
      <c r="B29" s="17" t="s">
        <v>67</v>
      </c>
      <c r="C29" s="21">
        <v>45218133.109999999</v>
      </c>
      <c r="D29" s="21">
        <v>38296390.280000001</v>
      </c>
      <c r="E29" s="10">
        <f t="shared" si="0"/>
        <v>0.84692550634140951</v>
      </c>
    </row>
    <row r="30" spans="1:5" ht="38.25" outlineLevel="1" x14ac:dyDescent="0.2">
      <c r="A30" s="9" t="s">
        <v>69</v>
      </c>
      <c r="B30" s="17" t="s">
        <v>68</v>
      </c>
      <c r="C30" s="21">
        <v>9547902.1799999997</v>
      </c>
      <c r="D30" s="21">
        <v>6803727.2199999997</v>
      </c>
      <c r="E30" s="10">
        <f t="shared" si="0"/>
        <v>0.71258870186707335</v>
      </c>
    </row>
    <row r="31" spans="1:5" ht="51" x14ac:dyDescent="0.2">
      <c r="A31" s="7" t="s">
        <v>20</v>
      </c>
      <c r="B31" s="16" t="s">
        <v>70</v>
      </c>
      <c r="C31" s="5">
        <f>+C32+C33+C34+C35</f>
        <v>8127735.4100000001</v>
      </c>
      <c r="D31" s="5">
        <f>+D32+D33+D34+D35</f>
        <v>5849322.0599999996</v>
      </c>
      <c r="E31" s="8">
        <f t="shared" si="0"/>
        <v>0.71967427148320517</v>
      </c>
    </row>
    <row r="32" spans="1:5" ht="25.5" outlineLevel="1" x14ac:dyDescent="0.2">
      <c r="A32" s="9" t="s">
        <v>21</v>
      </c>
      <c r="B32" s="17" t="s">
        <v>71</v>
      </c>
      <c r="C32" s="21">
        <v>780221</v>
      </c>
      <c r="D32" s="21">
        <v>632940.34</v>
      </c>
      <c r="E32" s="10">
        <f t="shared" si="0"/>
        <v>0.8112321252568182</v>
      </c>
    </row>
    <row r="33" spans="1:5" ht="25.5" outlineLevel="1" x14ac:dyDescent="0.2">
      <c r="A33" s="9" t="s">
        <v>22</v>
      </c>
      <c r="B33" s="17" t="s">
        <v>72</v>
      </c>
      <c r="C33" s="21">
        <v>38900</v>
      </c>
      <c r="D33" s="21">
        <v>30538.5</v>
      </c>
      <c r="E33" s="10">
        <f t="shared" si="0"/>
        <v>0.78505141388174804</v>
      </c>
    </row>
    <row r="34" spans="1:5" ht="51" outlineLevel="1" x14ac:dyDescent="0.2">
      <c r="A34" s="9" t="s">
        <v>23</v>
      </c>
      <c r="B34" s="17" t="s">
        <v>73</v>
      </c>
      <c r="C34" s="21">
        <v>15000</v>
      </c>
      <c r="D34" s="21">
        <v>9827</v>
      </c>
      <c r="E34" s="10">
        <f>D34/C34</f>
        <v>0.65513333333333335</v>
      </c>
    </row>
    <row r="35" spans="1:5" ht="38.25" outlineLevel="1" x14ac:dyDescent="0.2">
      <c r="A35" s="9" t="s">
        <v>24</v>
      </c>
      <c r="B35" s="17" t="s">
        <v>74</v>
      </c>
      <c r="C35" s="21">
        <v>7293614.4100000001</v>
      </c>
      <c r="D35" s="21">
        <v>5176016.22</v>
      </c>
      <c r="E35" s="10">
        <f t="shared" si="0"/>
        <v>0.70966408820616544</v>
      </c>
    </row>
    <row r="36" spans="1:5" ht="47.25" customHeight="1" x14ac:dyDescent="0.2">
      <c r="A36" s="7" t="s">
        <v>25</v>
      </c>
      <c r="B36" s="16" t="s">
        <v>45</v>
      </c>
      <c r="C36" s="5">
        <f>+C37+C38+C39+C40</f>
        <v>934706725.00999999</v>
      </c>
      <c r="D36" s="5">
        <f>+D37+D38+D39+D40</f>
        <v>719220598.78999996</v>
      </c>
      <c r="E36" s="8">
        <f t="shared" si="0"/>
        <v>0.76946124334593335</v>
      </c>
    </row>
    <row r="37" spans="1:5" ht="38.25" outlineLevel="1" x14ac:dyDescent="0.2">
      <c r="A37" s="9" t="s">
        <v>26</v>
      </c>
      <c r="B37" s="17" t="s">
        <v>46</v>
      </c>
      <c r="C37" s="21">
        <v>907752741.5</v>
      </c>
      <c r="D37" s="21">
        <v>698910554.89999998</v>
      </c>
      <c r="E37" s="10">
        <f>D37/C37</f>
        <v>0.76993494257598993</v>
      </c>
    </row>
    <row r="38" spans="1:5" ht="38.25" outlineLevel="1" x14ac:dyDescent="0.2">
      <c r="A38" s="9" t="s">
        <v>27</v>
      </c>
      <c r="B38" s="17" t="s">
        <v>47</v>
      </c>
      <c r="C38" s="21">
        <v>26456483.510000002</v>
      </c>
      <c r="D38" s="21">
        <v>19870876.23</v>
      </c>
      <c r="E38" s="10">
        <f t="shared" si="0"/>
        <v>0.7510777546263554</v>
      </c>
    </row>
    <row r="39" spans="1:5" s="12" customFormat="1" ht="38.25" outlineLevel="1" x14ac:dyDescent="0.2">
      <c r="A39" s="9" t="s">
        <v>28</v>
      </c>
      <c r="B39" s="17" t="s">
        <v>48</v>
      </c>
      <c r="C39" s="21">
        <v>447500</v>
      </c>
      <c r="D39" s="21">
        <v>439167.66</v>
      </c>
      <c r="E39" s="10">
        <f>D39/C39</f>
        <v>0.98138024581005578</v>
      </c>
    </row>
    <row r="40" spans="1:5" ht="51" outlineLevel="1" x14ac:dyDescent="0.2">
      <c r="A40" s="9" t="s">
        <v>51</v>
      </c>
      <c r="B40" s="17" t="s">
        <v>49</v>
      </c>
      <c r="C40" s="21">
        <v>50000</v>
      </c>
      <c r="D40" s="21">
        <v>0</v>
      </c>
      <c r="E40" s="10">
        <f>D40/C40</f>
        <v>0</v>
      </c>
    </row>
    <row r="41" spans="1:5" ht="15.75" customHeight="1" x14ac:dyDescent="0.2">
      <c r="A41" s="13"/>
      <c r="B41" s="18" t="s">
        <v>52</v>
      </c>
      <c r="C41" s="4">
        <f>+C36+C24+C31+C20+C13+C10+C5</f>
        <v>1574853938.1500001</v>
      </c>
      <c r="D41" s="4">
        <f>+D36+D24+D31+D20+D13+D10+D5</f>
        <v>1161591212.6799998</v>
      </c>
      <c r="E41" s="8">
        <f>D41/C41</f>
        <v>0.73758663234797195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2021-10-01T01:58:58Z</cp:lastPrinted>
  <dcterms:created xsi:type="dcterms:W3CDTF">2017-06-23T04:54:16Z</dcterms:created>
  <dcterms:modified xsi:type="dcterms:W3CDTF">2021-11-02T00:02:19Z</dcterms:modified>
</cp:coreProperties>
</file>