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Гайдук\Desktop\"/>
    </mc:Choice>
  </mc:AlternateContent>
  <xr:revisionPtr revIDLastSave="0" documentId="13_ncr:1_{90FC02B8-CA8A-4B97-884D-CE79DC30A62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рил1" sheetId="18" r:id="rId1"/>
    <sheet name="прил2" sheetId="30" r:id="rId2"/>
    <sheet name="прил 3" sheetId="31" r:id="rId3"/>
    <sheet name="прил4" sheetId="23" r:id="rId4"/>
    <sheet name="пр.заимст" sheetId="19" r:id="rId5"/>
    <sheet name="источ" sheetId="20" r:id="rId6"/>
  </sheets>
  <definedNames>
    <definedName name="_xlnm._FilterDatabase" localSheetId="2" hidden="1">'прил 3'!$A$17:$AB$606</definedName>
    <definedName name="_xlnm._FilterDatabase" localSheetId="1" hidden="1">прил2!$A$18:$U$624</definedName>
    <definedName name="_xlnm._FilterDatabase" localSheetId="3" hidden="1">прил4!$A$21:$J$71</definedName>
    <definedName name="_xlnm.Print_Titles" localSheetId="2">'прил 3'!$15:$17</definedName>
    <definedName name="_xlnm.Print_Titles" localSheetId="0">прил1!$18:$19</definedName>
    <definedName name="_xlnm.Print_Titles" localSheetId="1">прил2!$16:$18</definedName>
    <definedName name="_xlnm.Print_Titles" localSheetId="3">прил4!$19:$21</definedName>
    <definedName name="к_Решению_Думы__О_бюджете_Черемховского" localSheetId="3">#REF!</definedName>
    <definedName name="к_Решению_Думы__О_бюджете_Черемховского">#REF!</definedName>
    <definedName name="_xlnm.Print_Area" localSheetId="5">источ!$A$1:$E$47</definedName>
    <definedName name="_xlnm.Print_Area" localSheetId="2">'прил 3'!$A$1:$I$610</definedName>
    <definedName name="_xlnm.Print_Area" localSheetId="0">прил1!$A$1:$E$80</definedName>
    <definedName name="_xlnm.Print_Area" localSheetId="1">прил2!$A$1:$G$631</definedName>
    <definedName name="_xlnm.Print_Area" localSheetId="3">прил4!$A$1:$F$75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20" l="1"/>
  <c r="D44" i="20"/>
  <c r="C44" i="20"/>
  <c r="E43" i="20"/>
  <c r="D43" i="20"/>
  <c r="C43" i="20"/>
  <c r="E39" i="20"/>
  <c r="D39" i="20"/>
  <c r="C39" i="20"/>
  <c r="E37" i="20"/>
  <c r="D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7" i="20"/>
  <c r="D27" i="20"/>
  <c r="C27" i="20"/>
  <c r="E25" i="20"/>
  <c r="D25" i="20"/>
  <c r="C25" i="20"/>
  <c r="E24" i="20"/>
  <c r="D24" i="20"/>
  <c r="C24" i="20"/>
  <c r="E23" i="20"/>
  <c r="D23" i="20"/>
  <c r="E22" i="20"/>
  <c r="D22" i="20"/>
  <c r="C22" i="20"/>
  <c r="E20" i="20"/>
  <c r="D20" i="20"/>
  <c r="C20" i="20"/>
  <c r="E19" i="20"/>
  <c r="D19" i="20"/>
  <c r="C19" i="20"/>
  <c r="E18" i="20"/>
  <c r="D18" i="20"/>
  <c r="C18" i="20"/>
  <c r="H20" i="19"/>
  <c r="E20" i="19"/>
  <c r="K18" i="19"/>
  <c r="J18" i="19"/>
  <c r="I18" i="19"/>
  <c r="H18" i="19"/>
  <c r="G18" i="19"/>
  <c r="F18" i="19"/>
  <c r="E18" i="19"/>
  <c r="C18" i="19"/>
  <c r="K16" i="19"/>
  <c r="J16" i="19"/>
  <c r="I16" i="19"/>
  <c r="H16" i="19"/>
  <c r="G16" i="19"/>
  <c r="F16" i="19"/>
  <c r="E16" i="19"/>
  <c r="D16" i="19"/>
  <c r="C16" i="19"/>
  <c r="B16" i="19"/>
  <c r="E78" i="18"/>
  <c r="D78" i="18"/>
  <c r="C78" i="18"/>
  <c r="C77" i="18"/>
  <c r="E76" i="18"/>
  <c r="D76" i="18"/>
  <c r="C76" i="18"/>
  <c r="E73" i="18"/>
  <c r="D73" i="18"/>
  <c r="C73" i="18"/>
  <c r="E71" i="18"/>
  <c r="D71" i="18"/>
  <c r="C71" i="18"/>
  <c r="E64" i="18"/>
  <c r="D64" i="18"/>
  <c r="C64" i="18"/>
  <c r="E59" i="18"/>
  <c r="D59" i="18"/>
  <c r="C59" i="18"/>
  <c r="E53" i="18"/>
  <c r="D53" i="18"/>
  <c r="C53" i="18"/>
  <c r="E50" i="18"/>
  <c r="D50" i="18"/>
  <c r="C50" i="18"/>
  <c r="E49" i="18"/>
  <c r="D49" i="18"/>
  <c r="C49" i="18"/>
  <c r="E48" i="18"/>
  <c r="D48" i="18"/>
  <c r="C48" i="18"/>
  <c r="E44" i="18"/>
  <c r="D44" i="18"/>
  <c r="C44" i="18"/>
  <c r="E40" i="18"/>
  <c r="D40" i="18"/>
  <c r="C40" i="18"/>
  <c r="E38" i="18"/>
  <c r="D38" i="18"/>
  <c r="C38" i="18"/>
  <c r="E35" i="18"/>
  <c r="D35" i="18"/>
  <c r="C35" i="18"/>
  <c r="E33" i="18"/>
  <c r="D33" i="18"/>
  <c r="C33" i="18"/>
  <c r="E31" i="18"/>
  <c r="D31" i="18"/>
  <c r="C31" i="18"/>
  <c r="E25" i="18"/>
  <c r="D25" i="18"/>
  <c r="C25" i="18"/>
  <c r="E23" i="18"/>
  <c r="D23" i="18"/>
  <c r="C23" i="18"/>
  <c r="E21" i="18"/>
  <c r="D21" i="18"/>
  <c r="C21" i="18"/>
  <c r="E20" i="18"/>
  <c r="D20" i="18"/>
  <c r="C20" i="18"/>
</calcChain>
</file>

<file path=xl/sharedStrings.xml><?xml version="1.0" encoding="utf-8"?>
<sst xmlns="http://schemas.openxmlformats.org/spreadsheetml/2006/main" count="3879" uniqueCount="659">
  <si>
    <t xml:space="preserve">                 Прогнозируемые доходы бюджета Черемховского районного муниципального образования                                                                            на 2026 год и плановый период 2027 и 2028 годов  </t>
  </si>
  <si>
    <t>(тыс. рублей)</t>
  </si>
  <si>
    <t>Наименование</t>
  </si>
  <si>
    <t>Код бюджетной классификации Российской Федерации</t>
  </si>
  <si>
    <t>Сумма, тыс. руб.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</si>
  <si>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</si>
  <si>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</si>
  <si>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</si>
  <si>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</si>
  <si>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</si>
  <si>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</si>
  <si>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</si>
  <si>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</si>
  <si>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</si>
  <si>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</si>
  <si>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</si>
  <si>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</si>
  <si>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</si>
  <si>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</si>
  <si>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</si>
  <si>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</si>
  <si>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>000 1 05 02000 00 0000 110</t>
  </si>
  <si>
    <t xml:space="preserve">Единый сельскохозяйственный налог 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</si>
  <si>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</si>
  <si>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</si>
  <si>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</si>
  <si>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</si>
  <si>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</si>
  <si>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</si>
  <si>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</si>
  <si>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</si>
  <si>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</si>
  <si>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</si>
  <si>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</si>
  <si>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</si>
  <si>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</si>
  <si>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</si>
  <si>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000 113 01000 00 0000 130</t>
  </si>
  <si>
    <t>Доходы от компенсации затрат государства</t>
  </si>
  <si>
    <t>000 113 02000 00 0000 130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</si>
  <si>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</si>
  <si>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</si>
  <si>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</si>
  <si>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</si>
  <si>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</si>
  <si>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</si>
  <si>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</si>
  <si>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</si>
  <si>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</si>
  <si>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</si>
  <si>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</si>
  <si>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</si>
  <si>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</si>
  <si>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</si>
  <si>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</si>
  <si>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</si>
  <si>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Инициативные платежи, зачисляемые в бюджеты муниципальных районов</t>
  </si>
  <si>
    <t>000 1 17 15000 00 0000 180</t>
  </si>
  <si>
    <t>Прочие неналоговые доходы бюджетов муниципальных районов</t>
  </si>
  <si>
    <t>000 1 17 05000 00 0000 180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</si>
  <si>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</si>
  <si>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</si>
  <si>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</si>
  <si>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000 2 02 00000 00 0000 000</t>
  </si>
  <si>
    <t>ДОТАЦИИИ БЮДЖЕТАМ БЮДЖЕТНОЙ СИСТЕМЫ РФ</t>
  </si>
  <si>
    <t>000 2 02 10000 00 0000 150</t>
  </si>
  <si>
    <t>Дотации бюджетам на выравнивание бюджетной обеспеченности</t>
  </si>
  <si>
    <t>000 2 02 15001 00 0000 150</t>
  </si>
  <si>
    <t>Дотации бюджетам на поддержку мер  по обеспечению сбалансированности  бюджетов</t>
  </si>
  <si>
    <t>000 2 02 15002 00 0000 150</t>
  </si>
  <si>
    <t>СУБСИДИИ БЮДЖЕТАМ БЮДЖЕТНОЙ СИСТЕМЫ РФ (межбюджетные субсидии)</t>
  </si>
  <si>
    <t>000 2 02 20000 00 0000 150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</si>
  <si>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</si>
  <si>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</si>
  <si>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муниципальтных районов на реализацию мероприятий по обеспечению жильем молодых семей</t>
  </si>
  <si>
    <t>000 202 25497 00 0000 150</t>
  </si>
  <si>
    <t>Субсидия бюджетам муниципальных районов на поддержку отрасли культуры</t>
  </si>
  <si>
    <t>000 202 25519 00 0000 150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</si>
  <si>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</si>
  <si>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000 202 27110 00 0000 150</t>
  </si>
  <si>
    <t>Прочие субсидии</t>
  </si>
  <si>
    <t>000 2 02 29999 00 0000 150</t>
  </si>
  <si>
    <t>СУБВЕНЦИИ БЮДЖЕТАМ БЮДЖЕТНОЙ СИСТЕМЫ РФ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</si>
  <si>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</si>
  <si>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</si>
  <si>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</si>
  <si>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</si>
  <si>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</si>
  <si>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Единая субвенция бюджетам муниципальных районов из бюджета субъекта Российской Федерации</t>
  </si>
  <si>
    <t>000 2 02 35900 00 0000 150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</si>
  <si>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</si>
  <si>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</si>
  <si>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</si>
  <si>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</si>
  <si>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</si>
  <si>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</si>
  <si>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</si>
  <si>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</si>
  <si>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</si>
  <si>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</si>
  <si>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</si>
  <si>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</si>
  <si>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</si>
  <si>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</si>
  <si>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Прочие межбюджетные трансферты, передаваемые бюджетам</t>
  </si>
  <si>
    <t>000 2 02 49999 00 0000 150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</si>
  <si>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</si>
  <si>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</si>
  <si>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</si>
  <si>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</si>
  <si>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</si>
  <si>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</si>
  <si>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</si>
  <si>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</si>
  <si>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ВОЗВРАТ ОТСТАКОВ СУБСИДИЙ И СУБВЕНЦИЙ</t>
  </si>
  <si>
    <t>000 2 19 00000 00 0000 000</t>
  </si>
  <si>
    <t>Возврат остатков субсидий и субвенций из бюджетов муниципальных районов</t>
  </si>
  <si>
    <t>000 2 19 60010 05 0000 150</t>
  </si>
  <si>
    <t>ИТОГО ДОХОДОВ</t>
  </si>
  <si>
    <t>Начальник финансового управления</t>
  </si>
  <si>
    <t>Ю.Н. Гайдук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</si>
  <si>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 на 2026 год и плановый период 2027 и 2028 годов</t>
  </si>
  <si>
    <t>Наименование показателя</t>
  </si>
  <si>
    <t>Код</t>
  </si>
  <si>
    <t>целевой статьи</t>
  </si>
  <si>
    <t>вида расходов</t>
  </si>
  <si>
    <t>раздела, подраздела</t>
  </si>
  <si>
    <t>2026 год</t>
  </si>
  <si>
    <t>2027 год</t>
  </si>
  <si>
    <t>2028 год</t>
  </si>
  <si>
    <t>Муниципальная программа "Развитие образования в Черемховском районном муниципальном образовании"</t>
  </si>
  <si>
    <t>6100000000</t>
  </si>
  <si>
    <t/>
  </si>
  <si>
    <t xml:space="preserve">Муниципальный проект "Развитие инфраструктуры муниципальной системы образования для всестороннего развития ребенка" </t>
  </si>
  <si>
    <t>6110100000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</si>
  <si>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</si>
  <si>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61101S2928</t>
  </si>
  <si>
    <t>Закупка товаров, работ и услуг для государственных (муниципальных) нужд</t>
  </si>
  <si>
    <t>200</t>
  </si>
  <si>
    <t>Общее образование</t>
  </si>
  <si>
    <t>Региональный проект «Всё лучшее детям»</t>
  </si>
  <si>
    <t>611Ю400000</t>
  </si>
  <si>
    <t>Оснащение средствами обучения и воспитания предметных кабинетов муниципальных общеобразовательных организаций в Иркутской области, в которых реализуются общеобразовательные программы по учебному предмету "Труд (Технология)"</t>
  </si>
  <si>
    <t>611Ю474416</t>
  </si>
  <si>
    <t>Комплекс процессных мероприятий "Предоставление и создание безопасных условий для получения качественного обучения, способствующих полноценному развитию каждого обучающегося в Черемховском районе"</t>
  </si>
  <si>
    <t>6120200000</t>
  </si>
  <si>
    <t>Обеспечение занятости несовершеннолетних граждан в возрасте от 14 до 18 лет</t>
  </si>
  <si>
    <t>6120226004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</si>
  <si>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</si>
  <si>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</si>
  <si>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Обеспечение безопасности ежедневного подвоза обучающихся к месту учебы и обратно</t>
  </si>
  <si>
    <t>6120226005</t>
  </si>
  <si>
    <t>Обеспечение проведения ГИА по образовательным программам основного общего и среднего общего образования</t>
  </si>
  <si>
    <t>6120226006</t>
  </si>
  <si>
    <t>Проведение санитарно-эпидемиологических мероприятий в образовательных организациях</t>
  </si>
  <si>
    <t>6120226007</t>
  </si>
  <si>
    <t>Дошкольное образование</t>
  </si>
  <si>
    <t>Организация отдыха и оздоровления детей в каникулярное время</t>
  </si>
  <si>
    <t>6120226008</t>
  </si>
  <si>
    <t>Другие вопросы в области образования</t>
  </si>
  <si>
    <t>Проведение муниципальных и региональных мероприятий для развития способностей и талантов детей и молодежи</t>
  </si>
  <si>
    <t>6120226009</t>
  </si>
  <si>
    <t>Дополнительное образование детей</t>
  </si>
  <si>
    <t>Социальное обеспечение и иные выплаты населению</t>
  </si>
  <si>
    <t>300</t>
  </si>
  <si>
    <t>Проведение независимой оценки качества условий осуществления образовательной деятельности организациями, осуществляющими образовательную деятельность</t>
  </si>
  <si>
    <t>6120226011</t>
  </si>
  <si>
    <t>Финансовое обеспечение выполнения функций органов местного самоуправления</t>
  </si>
  <si>
    <t>6120226190</t>
  </si>
  <si>
    <t>Иные бюджетные ассигнования</t>
  </si>
  <si>
    <t>800</t>
  </si>
  <si>
    <t>Обеспечение функционирования муниципальных учреждений</t>
  </si>
  <si>
    <t>6120226290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</si>
  <si>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</si>
  <si>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6120273010</t>
  </si>
  <si>
    <t>Профессиональная подготовка, переподготовка и повышение квалификации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</si>
  <si>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</si>
  <si>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6120273020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</si>
  <si>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</si>
  <si>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6120273050</t>
  </si>
  <si>
    <t>Охрана семьи и детства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</si>
  <si>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</si>
  <si>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61202L3041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</si>
  <si>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</si>
  <si>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61202S2080</t>
  </si>
  <si>
    <t>Оплата труда вспомогательного персонала муниципальных дошкольных образовательных и муниципальных общеобразовательных организаций в Иркутской области, не участвующих в реализации основных общеобразовательных программ</t>
  </si>
  <si>
    <t>61202S2855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</si>
  <si>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области, в том числе обучение которых организовано на дому</t>
  </si>
  <si>
    <t>61202S2976</t>
  </si>
  <si>
    <t>Комплекс процессных мероприятий "Развитие системы профессионального роста специалистов, работающих в Черемховском районе, в том числе в целях закрепления на территории района, обеспечение социальных гарантий и выплат работникам образования"</t>
  </si>
  <si>
    <t>6120300000</t>
  </si>
  <si>
    <t>Выплата ежемесячных стипендий гражданам, заключившим договор о целевом обучении по образовательной программе среднего профессионального и высшего образования</t>
  </si>
  <si>
    <t>6120326012</t>
  </si>
  <si>
    <t>Профессиональная подготовка и повышение квалификации кадров</t>
  </si>
  <si>
    <t>6120326100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</si>
  <si>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</si>
  <si>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612Ю600000</t>
  </si>
  <si>
    <t>612Ю650501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</si>
  <si>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</si>
  <si>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612Ю651791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</si>
  <si>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</si>
  <si>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612Ю653031</t>
  </si>
  <si>
    <t>Муниципальная программа "Развитие культуры в Черемховском районном муниципальном образовании"</t>
  </si>
  <si>
    <t>6200000000</t>
  </si>
  <si>
    <t>Муниципальный проект "Развитие инфраструктуры, модернизация учреждений культуры, сохранение и восстановление памятных объектов"</t>
  </si>
  <si>
    <t>6210100000</t>
  </si>
  <si>
    <t>Мероприятия по капитальному ремонту объектов муниципальной собственности в сфере культуры</t>
  </si>
  <si>
    <t>62101S2120</t>
  </si>
  <si>
    <t>Другие общегосударственные вопросы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</si>
  <si>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</si>
  <si>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62101А1101</t>
  </si>
  <si>
    <t>Капитальные вложения в объекты государственной (муниципальной) собственности</t>
  </si>
  <si>
    <t>400</t>
  </si>
  <si>
    <t>Культура</t>
  </si>
  <si>
    <t>Региональный проект «Семейные ценности и инфраструктура культуры»</t>
  </si>
  <si>
    <t>621Я500000</t>
  </si>
  <si>
    <t>Государственная поддержка отрасли культуры (Приобретение музыкальных инструментов, оборудования и материалов для детских школ искусств и училищ образовательных организаций в сфере культуры)</t>
  </si>
  <si>
    <t>621Я555193</t>
  </si>
  <si>
    <t>Комплекс процессных мероприятий "Обеспечение деятельности учреждений культуры"</t>
  </si>
  <si>
    <t>6220200000</t>
  </si>
  <si>
    <t xml:space="preserve">Комплектование библиотечного фонда, в том числе модельных библиотек (книжная продукция, периодические издания, нетрадиционные носители информации) </t>
  </si>
  <si>
    <t>6220226016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</si>
  <si>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</si>
  <si>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6220226017</t>
  </si>
  <si>
    <t>Поддержка и сопровождение талантливых и одаренных детей</t>
  </si>
  <si>
    <t>6220226018</t>
  </si>
  <si>
    <t>6220226290</t>
  </si>
  <si>
    <t>Обеспечение функционирования муниципальных учреждений (библиотечное обслуживание)</t>
  </si>
  <si>
    <t>6220226291</t>
  </si>
  <si>
    <t>Обеспечение функционирования муниципальных учреждений (музейное дело)</t>
  </si>
  <si>
    <t>6220226292</t>
  </si>
  <si>
    <t>Обеспечение функционирования муниципальных учреждений (культурно-досуговая деятельность)</t>
  </si>
  <si>
    <t>6220226293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</si>
  <si>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</si>
  <si>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62202L519A</t>
  </si>
  <si>
    <t>Государственная поддержка лучших сельских учреждений культуры</t>
  </si>
  <si>
    <t>62202L519Б</t>
  </si>
  <si>
    <t>Государственная поддержка лучших работников сельских учреждений культуры</t>
  </si>
  <si>
    <t>62202L519В</t>
  </si>
  <si>
    <t>Комплекс процессных мероприятий "Реализация муниципальной политики в сфере культуры"</t>
  </si>
  <si>
    <t>6220300000</t>
  </si>
  <si>
    <t>6220326190</t>
  </si>
  <si>
    <t>Другие вопросы в области культуры, кинематографии</t>
  </si>
  <si>
    <t>Муниципальная программа "Развитие жилищно-коммунального хозяйства и повышение энергоэффективности Черемховского районного муниципального образования"</t>
  </si>
  <si>
    <t>6300000000</t>
  </si>
  <si>
    <t>Муниципальный проект "Модернизация коммунальной инфраструктуры Черемховского районного муниципального образования"</t>
  </si>
  <si>
    <t>6310100000</t>
  </si>
  <si>
    <t>Разработка (актуализация) схем теплоснабжения, водоснабжения и водоотведения</t>
  </si>
  <si>
    <t>6310126051</t>
  </si>
  <si>
    <t>Коммунальное хозяйство</t>
  </si>
  <si>
    <t>Замена инженерных сетей теплоснабжения, водоснабжения и водоотведения</t>
  </si>
  <si>
    <t>6310126052</t>
  </si>
  <si>
    <t>Обеспечение готовности к отопительному периоду</t>
  </si>
  <si>
    <t>6310126053</t>
  </si>
  <si>
    <t>Приобретение, замена, установка оборудования на объектах коммунальной инфраструктуры (кроме котельной)</t>
  </si>
  <si>
    <t>6310126055</t>
  </si>
  <si>
    <t>Выполнение работ по ремонту сетей водоснабжения</t>
  </si>
  <si>
    <t>6310126151</t>
  </si>
  <si>
    <t>Комплекс процессных мероприятий "Энергосбережение и повышение энергетической эффективности на территории Черемховского районного муниципального образования"</t>
  </si>
  <si>
    <t>6320200000</t>
  </si>
  <si>
    <t>Создание условий для обеспечения энергосбережения и повышения энергетической эффективности в бюджетной сфере</t>
  </si>
  <si>
    <t>6320226056</t>
  </si>
  <si>
    <t>Комплекс процессных мероприятий "Обеспечение реализации полномочий в сфере жилищно-коммунального хозяйства"</t>
  </si>
  <si>
    <t>6320300000</t>
  </si>
  <si>
    <t>Предоставление иных межбюджетных трансфертов, передаваемых на исполнение части полномочий по организации в границах поселения электро-, тепло-, газо- и водоснабжения населения, водоотведения, снабжения населения топливом</t>
  </si>
  <si>
    <t>6320326057</t>
  </si>
  <si>
    <t>Межбюджетные трансферты</t>
  </si>
  <si>
    <t>500</t>
  </si>
  <si>
    <t>Содержание имущества, находящегося в муниципальной собственности</t>
  </si>
  <si>
    <t>6320326155</t>
  </si>
  <si>
    <t>Другие вопросы в области жилищно-коммунального хозяйства</t>
  </si>
  <si>
    <t>6320326190</t>
  </si>
  <si>
    <t>6320326290</t>
  </si>
  <si>
    <t>Предоставление субсидий бюджетным, автономным учреждениям и иным некоммерческим организациям</t>
  </si>
  <si>
    <t>600</t>
  </si>
  <si>
    <t>Муниципальная программа "Управление муниципальными финансами Черемховского районного муниципального образования"</t>
  </si>
  <si>
    <t>6400000000</t>
  </si>
  <si>
    <t>Комплекс процессных мероприятий "Организация и управление бюджетным процессом Черемховского района"</t>
  </si>
  <si>
    <t>6420100000</t>
  </si>
  <si>
    <t>Обслуживание муниципального долга Черемховского районного муниципального образования</t>
  </si>
  <si>
    <t>6420126019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</si>
  <si>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</si>
  <si>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</si>
  <si>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</si>
  <si>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6420126190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</si>
  <si>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</si>
  <si>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6420126290</t>
  </si>
  <si>
    <t>Комплекс процессных мероприятий "Поддержка и организация направления муниципальным образованиям Черемховского района межбюджетных трансфертов с целью выравнивания их бюджетной обеспеченности, обеспечения сбалансированности местных бюджетов и исполнения переданных государственных полномочий"</t>
  </si>
  <si>
    <t>6420200000</t>
  </si>
  <si>
    <t>Выравнивание бюджетной обеспеченности поселений</t>
  </si>
  <si>
    <t>6420226020</t>
  </si>
  <si>
    <t>Дотации на выравнивание бюджетной обеспеченности субъектов Российской Федерации и муниципальных образований</t>
  </si>
  <si>
    <t>Финансовая поддержка поселений в целях обеспечения сбалансированности местных бюджетов</t>
  </si>
  <si>
    <t>6420226021</t>
  </si>
  <si>
    <t>Прочие межбюджетные трансферты общего характера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</si>
  <si>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</si>
  <si>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6420273200</t>
  </si>
  <si>
    <t>Муниципальная программа "Управление муниципальным имуществом Черемховского районного муниципального образования"</t>
  </si>
  <si>
    <t>6500000000</t>
  </si>
  <si>
    <t>Комплекс процессных мероприятий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</si>
  <si>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6520100000</t>
  </si>
  <si>
    <t>Инвентаризация объектов недвижимости и земельных участков</t>
  </si>
  <si>
    <t>6520126022</t>
  </si>
  <si>
    <t>Определение рыночной стоимости муниципального имущества</t>
  </si>
  <si>
    <t>6520126023</t>
  </si>
  <si>
    <t>Формирование земельных участков, государственная собственность на которые не разграничена (межевание, установление границ на местности)</t>
  </si>
  <si>
    <t>6520126024</t>
  </si>
  <si>
    <t>Другие вопросы в области национальной экономики</t>
  </si>
  <si>
    <t>Содержание муниципального имущества</t>
  </si>
  <si>
    <t>6520126025</t>
  </si>
  <si>
    <t>Жилищное хозяйство</t>
  </si>
  <si>
    <t>Проведение картографических работ</t>
  </si>
  <si>
    <t>6520126125</t>
  </si>
  <si>
    <t>Комплекс процессных мероприятий "Комплексное обеспечение деятельности подведомственных муниципальных учреждений"</t>
  </si>
  <si>
    <t>6520200000</t>
  </si>
  <si>
    <t>Финансовое обеспечение муниципального задания МБУ "Автоцентр"</t>
  </si>
  <si>
    <t>6520226026</t>
  </si>
  <si>
    <t>Обеспечение функционирования муниципальных учреждений (МКУ ЧРМО "Газета "Мое село, край Черемховский"")</t>
  </si>
  <si>
    <t>6520226294</t>
  </si>
  <si>
    <t>Периодическая печать и издательства</t>
  </si>
  <si>
    <t>Комплекс процессных мероприятий "Осуществление полномочий Комитета по управлению муниципальным имуществом Черемховского районного муниципального образования"</t>
  </si>
  <si>
    <t>6520300000</t>
  </si>
  <si>
    <t>6520326190</t>
  </si>
  <si>
    <t>Муниципальная программа "Экономическое развитие в Черемховском районном муниципальном образовании"</t>
  </si>
  <si>
    <t>6600000000</t>
  </si>
  <si>
    <t>Муниципальный проект "Социально-экономическое развитие Черемховского районного муниципального образования"</t>
  </si>
  <si>
    <t>6610100000</t>
  </si>
  <si>
    <t>Реализация мероприятий проектов общественных инициатив</t>
  </si>
  <si>
    <t>6610126083</t>
  </si>
  <si>
    <t>Реализация мероприятий перечня проектов народных инициатив</t>
  </si>
  <si>
    <t>66101S2370</t>
  </si>
  <si>
    <t>Финансовая поддержка реализации инициативных проектов (Реализация инициативного проекта "Большая перемена")</t>
  </si>
  <si>
    <t>66101S2381</t>
  </si>
  <si>
    <t>Финансовая поддержка реализации инициативных проектов (Реализация инициативного проекта "Территория традиций")</t>
  </si>
  <si>
    <t>66101S2382</t>
  </si>
  <si>
    <t>Финансовая поддержка реализации инициативных проектов (Реализация инициативного проекта "Оснащение МКУК Межпоселенческая библиотека Черемховского района")</t>
  </si>
  <si>
    <t>66101S2383</t>
  </si>
  <si>
    <t>Финансовая поддержка реализации инициативных проектов (Реализация инициативного проекта "Поколение  Z")</t>
  </si>
  <si>
    <t>66101S2384</t>
  </si>
  <si>
    <t>Финансовая поддержка реализации инициативных проектов (Реализация инициативного проекта "Интеллект центр Первых")</t>
  </si>
  <si>
    <t>66101S2385</t>
  </si>
  <si>
    <t>Финансовая поддержка реализации инициативных проектов (Реализация инициативного проекта "Голос первых")</t>
  </si>
  <si>
    <t>66101S2386</t>
  </si>
  <si>
    <t>Финансовая поддержка реализации инициативных проектов (Реализация инициативного проекта "САМБО Первых")</t>
  </si>
  <si>
    <t>66101S2387</t>
  </si>
  <si>
    <t>Финансовая поддержка реализации инициативных проектов (Реализация инициативного проекта "Школьный спортивный клуб Гром")</t>
  </si>
  <si>
    <t>66101S2388</t>
  </si>
  <si>
    <t>Финансовая поддержка реализации инициативных проектов (Реализация инициативного проекта "Семья на спорте")</t>
  </si>
  <si>
    <t>66101S2389</t>
  </si>
  <si>
    <t>Финансовая поддержка реализации инициативных проектов (Реализация инициативного проекта "Мхатик-дошколенок")</t>
  </si>
  <si>
    <t>66101S238Е</t>
  </si>
  <si>
    <t>Финансовая поддержка реализации инициативных проектов (Реализация инициативного проекта "Центр детских инициатив")</t>
  </si>
  <si>
    <t>66101S238Ж</t>
  </si>
  <si>
    <t>Комплекс процессных мероприятий "Обеспечение деятельности администрации ЧРМО"</t>
  </si>
  <si>
    <t>6620200000</t>
  </si>
  <si>
    <t>Ежегодные членские взносы в некоммерческую организацию "Ассоциация муниципальных образований Иркутской области"</t>
  </si>
  <si>
    <t>6620226028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</si>
  <si>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</si>
  <si>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6620226029</t>
  </si>
  <si>
    <t>Пенсионное обеспечение</t>
  </si>
  <si>
    <t>6620226190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</si>
  <si>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</si>
  <si>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</si>
  <si>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</si>
  <si>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6620251200</t>
  </si>
  <si>
    <t>Судебная система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</si>
  <si>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</si>
  <si>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6620273150</t>
  </si>
  <si>
    <t>Осуществление отдельных областных государственных полномочий в сфере труда</t>
  </si>
  <si>
    <t>6620273310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</si>
  <si>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</si>
  <si>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6620273320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</si>
  <si>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</si>
  <si>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6620273330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</si>
  <si>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</si>
  <si>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6620273340</t>
  </si>
  <si>
    <t>Комплекс процессных мероприятий "Поддержка предпринимательской деятельности"</t>
  </si>
  <si>
    <t>6620300000</t>
  </si>
  <si>
    <t>Проведение тематических конкурсных мероприятий</t>
  </si>
  <si>
    <t>6620326094</t>
  </si>
  <si>
    <t>Муниципальная программа "Безопасность жизнедеятельности в Черемховском районном муниципальном образовании"</t>
  </si>
  <si>
    <t>6700000000</t>
  </si>
  <si>
    <t>Муниципальный проект "Безопасность дорожного движения в Черемховском районном муниципальном образовании"</t>
  </si>
  <si>
    <t>6710100000</t>
  </si>
  <si>
    <t>Капитальный ремонт автомобильных дорог общего пользования</t>
  </si>
  <si>
    <t>671019Д001</t>
  </si>
  <si>
    <t>Дорожное хозяйство (дорожные фонды)</t>
  </si>
  <si>
    <t>Государственная экспертиза проектной документации по капитальному ремонту автомобильных дорог общего пользования местного значения</t>
  </si>
  <si>
    <t>671019Д002</t>
  </si>
  <si>
    <t>Проведение категорирования и оценки уязвимости автомобильных мостов для соблюдения стандартов безопасного использования</t>
  </si>
  <si>
    <t>671019Д003</t>
  </si>
  <si>
    <t>Осуществление дорожной деятельности в отношении автомобильных дорог общего пользования местного значения, включенных в программы дорожной деятельности муниципальных образований Иркутской области</t>
  </si>
  <si>
    <t>67101SД010</t>
  </si>
  <si>
    <t>Комплекс процессных мероприятий "Обеспечение безопасности дорожного движения в Черемховском районном муниципальном образовании"</t>
  </si>
  <si>
    <t>6720200000</t>
  </si>
  <si>
    <t>Содержание дорог, оборудование пешеходных переходов, ограждений на местах потенциально опасных для пешеходов</t>
  </si>
  <si>
    <t>672029Д004</t>
  </si>
  <si>
    <t>Комплекс процессных мероприятий "Обеспечение деятельности Единой диспетчерской службы МКУ "ЕДДС ЧР""</t>
  </si>
  <si>
    <t>6720300000</t>
  </si>
  <si>
    <t>Приобретение и установка систем оповещения населения о чрезвычайных ситуациях (оконечных устройств)</t>
  </si>
  <si>
    <t>6720326027</t>
  </si>
  <si>
    <t>Другие вопросы в области национальной безопасности и правоохранительной деятельности</t>
  </si>
  <si>
    <t>6720326290</t>
  </si>
  <si>
    <t>Комплекс процессных мероприятий "Улучшение условий и охраны труда в Черемховском районном муниципальном образовании"</t>
  </si>
  <si>
    <t>6720400000</t>
  </si>
  <si>
    <t>Проведение конкурсных мероприятий в области охраны труда</t>
  </si>
  <si>
    <t>6720426067</t>
  </si>
  <si>
    <t>Комплекс процессных мероприятий "Обеспечение общественной безопасности в Черемховском районном муниципальном образовании"</t>
  </si>
  <si>
    <t>6720500000</t>
  </si>
  <si>
    <t>Разработка и распространение среди населения агитационных материалов, посвященных профилактике правонарушений</t>
  </si>
  <si>
    <t>6720526069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</si>
  <si>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</si>
  <si>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6720526071</t>
  </si>
  <si>
    <t>Комплекс процессных мероприятий "Реализация государственной национальной политики в Черемховском районном муниципальном образовании"</t>
  </si>
  <si>
    <t>6720600000</t>
  </si>
  <si>
    <t>Проведение мероприятий, посвященных государственным праздникам Российской Федерации</t>
  </si>
  <si>
    <t>6720626075</t>
  </si>
  <si>
    <t>Проведение мероприятий, направленных на сохранение традиций и этнокультурной самобытности народов Сибири</t>
  </si>
  <si>
    <t>6720626077</t>
  </si>
  <si>
    <t>Проведение мероприятий, направленных на изучение и сохранение самобытной казачьей культуры, развитие казачьего движения, традиционных семейных и культурных ценностей</t>
  </si>
  <si>
    <t>6720626079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</si>
  <si>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</si>
  <si>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6800000000</t>
  </si>
  <si>
    <t>Муниципальный проект "Развитие физической культуры и спорта"</t>
  </si>
  <si>
    <t>6810100000</t>
  </si>
  <si>
    <t>Проведение районных спортивных соревнований и физкультурно-массовых мероприятий</t>
  </si>
  <si>
    <t>6810126033</t>
  </si>
  <si>
    <t>Физическая культура</t>
  </si>
  <si>
    <t>Организация и проведение испытаний Всероссийского физкультурно-спортивного комплекса "Готов к труду и обороне" (ГТО) среди населения</t>
  </si>
  <si>
    <t>6810126034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</si>
  <si>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</si>
  <si>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6810126037</t>
  </si>
  <si>
    <t>Государственная поддержка органов местного самоуправления муниципальных образований на реализацию проектов по благоустройству общественных пространств на сельских территориях в рамках обеспечения комплексного развития сельских территорий (дополнительные расходы в целях достижения значения базового результата, превышающего значение, установленное соглашением о предоставлении межбюджетных трансфертов из федерального бюджета)</t>
  </si>
  <si>
    <t>68101Д5762</t>
  </si>
  <si>
    <t>Муниципальный проект "Молодым семьям-доступное жилье"</t>
  </si>
  <si>
    <t>6810200000</t>
  </si>
  <si>
    <t>Реализация мероприятий по обеспечению жильем молодых семей</t>
  </si>
  <si>
    <t>68102L4970</t>
  </si>
  <si>
    <t>Социальное обеспечение населения</t>
  </si>
  <si>
    <t>Комплекс процессных мероприятий "Молодежная политика"</t>
  </si>
  <si>
    <t>6820300000</t>
  </si>
  <si>
    <t>Организация районных мероприятий, направленных на гражданско-патриотическое воспитание и реализацию экономического, интеллектуального, профессионального и творческого потенциала молодежи</t>
  </si>
  <si>
    <t>6820326038</t>
  </si>
  <si>
    <t>Молодежная политика</t>
  </si>
  <si>
    <t>Организационное, техническое, методическое, информационное обеспечение мероприятий в сфере молодежной политики</t>
  </si>
  <si>
    <t>6820326039</t>
  </si>
  <si>
    <t>Комплекс процессных мероприятий "Комплексные меры профилактики злоупотребления наркотическими средствами и психотропными веществами"</t>
  </si>
  <si>
    <t>6820400000</t>
  </si>
  <si>
    <t>Выявление и уничтожение площадей произрастания наркосодержащих растений</t>
  </si>
  <si>
    <t>6820426041</t>
  </si>
  <si>
    <t>Комплекс процессных мероприятий "Развитие туризма"</t>
  </si>
  <si>
    <t>6820500000</t>
  </si>
  <si>
    <t>Вовлечение широких слоев населения в мероприятия туристской направленности</t>
  </si>
  <si>
    <t>6820526043</t>
  </si>
  <si>
    <t>Муниципальная программа "Здоровье населения в Черемховском районном муниципальном образовании"</t>
  </si>
  <si>
    <t>6900000000</t>
  </si>
  <si>
    <t>Комплекс процессных мероприятий "Здоровье для каждого"</t>
  </si>
  <si>
    <t>6920100000</t>
  </si>
  <si>
    <t>Организация обследования граждан на передвижном флюорографе в поселениях Черемховского района за счет обеспечения ГСМ ОГБУЗ ИОКТБ Черемховский филиал для ежеквартальных выездов медицинских работников</t>
  </si>
  <si>
    <t>6920126045</t>
  </si>
  <si>
    <t>Другие вопросы в области здравоохранения</t>
  </si>
  <si>
    <t>Заключение договоров на обучение со студентами на обучение в средне-специальных учебных заведениях</t>
  </si>
  <si>
    <t>6920126046</t>
  </si>
  <si>
    <t>Единовременная выплата молодым специалистам, вновь принятым в медицинские учреждения Черемховского района</t>
  </si>
  <si>
    <t>6920126047</t>
  </si>
  <si>
    <t>Муниципальная программа "Социальная поддержка населения Черемховского районного муниципального образования"</t>
  </si>
  <si>
    <t>7000000000</t>
  </si>
  <si>
    <t>Комплекс процессных мероприятий "Реализация социально-значимых мероприятий"</t>
  </si>
  <si>
    <t>7020000000</t>
  </si>
  <si>
    <t>7020100000</t>
  </si>
  <si>
    <t>Проведение мероприятий, посвященных празднованию Дня Победы</t>
  </si>
  <si>
    <t>7020126060</t>
  </si>
  <si>
    <t>Другие вопросы в области социальной политики</t>
  </si>
  <si>
    <t>Проведение мероприятий, посвященных Международному дню пожилых людей</t>
  </si>
  <si>
    <t>7020126061</t>
  </si>
  <si>
    <t>Проведение мероприятий, приуроченных к Декаде инвалидов</t>
  </si>
  <si>
    <t>7020126062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</si>
  <si>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</si>
  <si>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7020126063</t>
  </si>
  <si>
    <t>Ежемесячная денежная выплата почетным гражданам Черемховского районного муниципального образования</t>
  </si>
  <si>
    <t>7020126064</t>
  </si>
  <si>
    <t>Муниципальная программа "Экологическое благополучие в Черемховском районном муниципальном образовании"</t>
  </si>
  <si>
    <t>7200000000</t>
  </si>
  <si>
    <t>Муниципальный проект "Улучшение экологических условий для проживания населения на территории Черемховского района"</t>
  </si>
  <si>
    <t>7210000000</t>
  </si>
  <si>
    <t>7210100000</t>
  </si>
  <si>
    <t>Создание мест (площадок) накопления ТКО, приобретение стандартных металлических контейнеров, бункеров для сбора ТКО КГО</t>
  </si>
  <si>
    <t>7210126086</t>
  </si>
  <si>
    <t>Другие вопросы в области охраны окружающей среды</t>
  </si>
  <si>
    <t>Разработка проектно-сметной документации по ликвидации объекта накопленного вреда окружающей среде "Несанкционированное место размещения отходов на территории Лоховского МО "Падь Подувало""</t>
  </si>
  <si>
    <t>7210126087</t>
  </si>
  <si>
    <t>Ликвидация мест несанкционированного размещения отходов производства и потребления</t>
  </si>
  <si>
    <t>7210126088</t>
  </si>
  <si>
    <t>Очистка дымовых газов от загрязняющих веществ</t>
  </si>
  <si>
    <t>7210126090</t>
  </si>
  <si>
    <t>Повышение эксплуатационной надежности гидротехнического сооружения путем приведения к безопасному техническому состоянию</t>
  </si>
  <si>
    <t>7210126091</t>
  </si>
  <si>
    <t>Водное хозяйство</t>
  </si>
  <si>
    <t>Комплекс процессных мероприятий "Реализация иных мероприятий, направленных на исполнение экологического законодательства и осуществление отдельных областных полномочий по организации мероприятий при осуществлении деятельности по обращению с собаками и кошками без владельцев"</t>
  </si>
  <si>
    <t>7220000000</t>
  </si>
  <si>
    <t>7220200000</t>
  </si>
  <si>
    <t>Предоставление иных межбюджетных трансфертов, передаваемых для осуществления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</si>
  <si>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7220225001</t>
  </si>
  <si>
    <t>Разработка проекта "Установление зон охраны источника водоснабжения"</t>
  </si>
  <si>
    <t>7220226084</t>
  </si>
  <si>
    <t>Компенсационное восстановление зеленых насаждений на территории Черемховского района</t>
  </si>
  <si>
    <t>7220226095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</si>
  <si>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</si>
  <si>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7220273120</t>
  </si>
  <si>
    <t>Сельское хозяйство и рыболовство</t>
  </si>
  <si>
    <t>Непрограммные расходы</t>
  </si>
  <si>
    <t>8000000000</t>
  </si>
  <si>
    <t>Выполнение функций Думы Черемховского районного муниципального образования</t>
  </si>
  <si>
    <t>8010000000</t>
  </si>
  <si>
    <t>Обеспечение деятельности председателя Думы Черемховского районного муниципального образования</t>
  </si>
  <si>
    <t>8010100000</t>
  </si>
  <si>
    <t>8010126190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</si>
  <si>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</si>
  <si>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Думы Черемховского районного муниципального образования</t>
  </si>
  <si>
    <t>8010200000</t>
  </si>
  <si>
    <t>8010226190</t>
  </si>
  <si>
    <t>Выполнение функций Контрольно-счетной палаты Черемховского районного муниципального образования</t>
  </si>
  <si>
    <t>8020000000</t>
  </si>
  <si>
    <t>Обеспечение деятельности председателя Контрольно-счетной палаты Черемховского районного муниципального образования</t>
  </si>
  <si>
    <t>8020100000</t>
  </si>
  <si>
    <t>8020126190</t>
  </si>
  <si>
    <t>Обеспечение деятельности Контрольно-счетной палаты Черемховского районного муниципального образования</t>
  </si>
  <si>
    <t>8020200000</t>
  </si>
  <si>
    <t>8020226190</t>
  </si>
  <si>
    <t>Осуществление полномочий поселений по внешнему муниципальному финансовому контролю</t>
  </si>
  <si>
    <t>8020226195</t>
  </si>
  <si>
    <t>Непрограммные расходы органов местного самоуправления Черемховского районного муниципального образования</t>
  </si>
  <si>
    <t>8030000000</t>
  </si>
  <si>
    <t>Резервный фонд местных администраций</t>
  </si>
  <si>
    <t>8030100000</t>
  </si>
  <si>
    <t>Резервный фонд Администрации Черемховского районного муниципального образования</t>
  </si>
  <si>
    <t>8030126000</t>
  </si>
  <si>
    <t>Резервные фонды</t>
  </si>
  <si>
    <t>Мобилизационная подготовка в Черемховском районном муниципальном образовании</t>
  </si>
  <si>
    <t>8030200000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</si>
  <si>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</si>
  <si>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8030227000</t>
  </si>
  <si>
    <t>Мобилизационная подготовка экономики</t>
  </si>
  <si>
    <t xml:space="preserve">Представительские и иные расходы, связанные с представительской деятельностью </t>
  </si>
  <si>
    <t>8030300000</t>
  </si>
  <si>
    <t>Представительские и иные расходы, связанные с представительской деятельностью органов местного самоуправления Черемховского районного муниципального образования</t>
  </si>
  <si>
    <t>8030328000</t>
  </si>
  <si>
    <t>Резерв средств на финансовое обеспечение расходных обязательств Черемховского районного муниципального образования</t>
  </si>
  <si>
    <t>8030500000</t>
  </si>
  <si>
    <t>Резерв средств на финансовое обеспечение расходных обязательств Черемховского районного муниципального образования, софинансируемых за счет целевых межбюджетных трансфертов из областного бюджета</t>
  </si>
  <si>
    <t>8030525000</t>
  </si>
  <si>
    <t>ИТОГО</t>
  </si>
  <si>
    <t xml:space="preserve">Начальник финансового управления </t>
  </si>
  <si>
    <t>Ведомственная структура расходов бюджета Черемховского районного муниципального образования на 2026 год и плановый период 2027 и 2028 годов</t>
  </si>
  <si>
    <t>ГРБС</t>
  </si>
  <si>
    <t>раздела</t>
  </si>
  <si>
    <t>подраздела</t>
  </si>
  <si>
    <t>Отдел по культуре и библиотечному обслуживанию АЧРМО</t>
  </si>
  <si>
    <t>ОБРАЗОВАНИЕ</t>
  </si>
  <si>
    <t>КУЛЬТУРА, КИНЕМАТОГРАФИЯ</t>
  </si>
  <si>
    <t>Отдел образования АЧРМО</t>
  </si>
  <si>
    <t>СОЦИАЛЬНАЯ ПОЛИТИКА</t>
  </si>
  <si>
    <t>Финансовое управление администрации ЧРМО</t>
  </si>
  <si>
    <t>ОБЩЕГОСУДАРСТВЕННЫЕ ВОПРОСЫ</t>
  </si>
  <si>
    <t>ОБСЛУЖИВАНИЕ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</si>
  <si>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</si>
  <si>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Комитет по управлению муниципальным имуществом ЧРМО</t>
  </si>
  <si>
    <t>НАЦИОНАЛЬНАЯ ЭКОНОМИКА</t>
  </si>
  <si>
    <t>ЖИЛИЩНО-КОММУНАЛЬНОЕ ХОЗЯЙСТВО</t>
  </si>
  <si>
    <t>СРЕДСТВА МАССОВОЙ ИНФОРМАЦИИ</t>
  </si>
  <si>
    <t>Дума ЧРМО</t>
  </si>
  <si>
    <t>Администрация ЧРМО</t>
  </si>
  <si>
    <t>НАЦИОНАЛЬНАЯ ОБОРОНА</t>
  </si>
  <si>
    <t>ЗДРАВООХРАНЕНИЕ</t>
  </si>
  <si>
    <t>ФИЗИЧЕСКАЯ КУЛЬТУРА И СПОРТ</t>
  </si>
  <si>
    <t>Управление жилищно-коммунального хозяйства, строительства, транспорта, связи и экологии АЧРМО</t>
  </si>
  <si>
    <t>НАЦИОНАЛЬНАЯ БЕЗОПАСНОСТЬ И ПРАВООХРАНИТЕЛЬНАЯ ДЕЯТЕЛЬНОСТЬ</t>
  </si>
  <si>
    <t>ОХРАНА ОКРУЖАЮЩЕЙ СРЕДЫ</t>
  </si>
  <si>
    <t>Контрольно-счетная палата ЧРМО</t>
  </si>
  <si>
    <t>Распределение бюджетных ассигнований по разделам, подразделам классификации расходов бюджетов на 2026 год и плановый период 2027 и 2028 годов</t>
  </si>
  <si>
    <t>Сумма, тыс.руб.</t>
  </si>
  <si>
    <t>Программа  муниципальных внутренних заимствований 
Черемховского районного муниципального образования на 2026 год и плановый период 2027 и 2028 годов</t>
  </si>
  <si>
    <t>тыс.рублей</t>
  </si>
  <si>
    <t>Виды долговых обязательств</t>
  </si>
  <si>
    <t>Верхний предел муниципального     долга на     01.01.2026 года</t>
  </si>
  <si>
    <t>Объем привлечения в 2026 году</t>
  </si>
  <si>
    <t>Объем погашения в 2026 году</t>
  </si>
  <si>
    <t>Верхний предел муниципального долга на 01.01.2027 года</t>
  </si>
  <si>
    <t>Объем привлечения в 2027 году</t>
  </si>
  <si>
    <t>Объем погашения в 2027 году</t>
  </si>
  <si>
    <t>Верхний предел муниципального долга на 01.01.2028 года</t>
  </si>
  <si>
    <t>Объем привлечения в 2028 году</t>
  </si>
  <si>
    <t>Объем погашения в 2028 году</t>
  </si>
  <si>
    <t>Верхний предел муниципального    долга на     01.01.2029 года</t>
  </si>
  <si>
    <t>Объем заимствований, всего</t>
  </si>
  <si>
    <t>в том числе:</t>
  </si>
  <si>
    <t>1. Кредиты кредитных организаций в валюте Российской Федерации, в том числе:</t>
  </si>
  <si>
    <t>Предельные сроки погашения долговых обязательств, возникших при осуществлении заимствований в соответствующем финансовом году</t>
  </si>
  <si>
    <t>до 3 лет</t>
  </si>
  <si>
    <t xml:space="preserve">2. Бюджетные кредиты от других бюджетов бюджетной системы Российской Федерации, в том числе: </t>
  </si>
  <si>
    <t>в соответствии с бюджетным законодательством</t>
  </si>
  <si>
    <t xml:space="preserve">                Ю.Н. Гайдук</t>
  </si>
  <si>
    <t>Источники внутреннего финансирования дефицита бюджета Черемховского районного муниципального образования на 2026 год и  плановый период 2027 и 2028 годов</t>
  </si>
  <si>
    <t>(тыс.рублей)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</si>
  <si>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</si>
  <si>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</si>
  <si>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</si>
  <si>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</si>
  <si>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</si>
  <si>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</si>
  <si>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Привлечение муниципальными районами кредитов от кредитных организаций в валюте Российской Федерации</t>
  </si>
  <si>
    <t>910 01 02 00 00 05 0000 710</t>
  </si>
  <si>
    <t>Погашение кредитов, предоставленных кредитными организациями в валюте Российской Федерации</t>
  </si>
  <si>
    <t>910 01 02 00 00 00 0000 800</t>
  </si>
  <si>
    <t>Погашение муниципальными районами кредитов от кредитных организаций в валюте Российской Федерации</t>
  </si>
  <si>
    <t>910 01 02 00 00 05 0000 810</t>
  </si>
  <si>
    <r>
      <rPr>
        <b/>
        <sz val="11"/>
        <rFont val="Times New Roman"/>
        <charset val="204"/>
      </rPr>
      <t>Бюджетные кредиты от других бюджетов бюджетной системы Российской Федерации</t>
    </r>
    <r>
      <rPr>
        <b/>
        <sz val="11"/>
        <color indexed="10"/>
        <rFont val="Times New Roman"/>
        <charset val="204"/>
      </rPr>
      <t xml:space="preserve"> </t>
    </r>
  </si>
  <si>
    <t>910 01 03 00 00 00 0000 000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</si>
  <si>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</si>
  <si>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910 01 03 01 00 00 0000700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</si>
  <si>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</si>
  <si>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910 01 03 01 00 05 0000 710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</si>
  <si>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</si>
  <si>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</si>
  <si>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</si>
  <si>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910 01 03 01 00 05 0000 810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</si>
  <si>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</si>
  <si>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</si>
  <si>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</si>
  <si>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</si>
  <si>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</si>
  <si>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</si>
  <si>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Увеличение прочих остатков денежных 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</si>
  <si>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</si>
  <si>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</si>
  <si>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</si>
  <si>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</si>
  <si>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</si>
  <si>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 средств бюджетов</t>
  </si>
  <si>
    <t>000 01 05 02 00 00 0000 600</t>
  </si>
  <si>
    <t>Уменьшение прочих остатков 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</si>
  <si>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</si>
  <si>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</si>
  <si>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</si>
  <si>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Иные источники внутреннего финансирования дефицита бюджета</t>
  </si>
  <si>
    <t>000 01 06 00 00 00 0000 000</t>
  </si>
  <si>
    <t>Бюджетные кредиты, предоставленные внутри страны в валюте Российской Федерации</t>
  </si>
  <si>
    <t>910 01 06 05 00 00 0000 000</t>
  </si>
  <si>
    <t>910 01 06 05 00 00 0000 500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</si>
  <si>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</si>
  <si>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910 01 06 05 02 00 0000 500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</si>
  <si>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</si>
  <si>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910 01 06 05 02 05 0000 540</t>
  </si>
  <si>
    <t>Возврат бюджетных кредитов,предоставленных внутри страны в валюте Российской Федерации</t>
  </si>
  <si>
    <t>910 01 06 05 00 00 0000 600</t>
  </si>
  <si>
    <t>Возврат бюджетных кредитов,предоставленных другим бюджетам бюджетной системы Российской Федерации в валюте Российской Федерации</t>
  </si>
  <si>
    <t>910 01 06 05 02 00 0000 600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</si>
  <si>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</si>
  <si>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910 01 06 05 02 05 0000 640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</si>
</sst>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  <numFmt numFmtId="167" formatCode="000"/>
    <numFmt numFmtId="168" formatCode="00;[Red]\-00;&quot;₽&quot;"/>
    <numFmt numFmtId="169" formatCode="#,##0.0;[Red]\-#,##0.0;0.0"/>
    <numFmt numFmtId="170" formatCode="00;[Red]\-00;&quot;&quot;"/>
    <numFmt numFmtId="171" formatCode="0000000000;[Red]\-0000000000;&quot;&quot;"/>
    <numFmt numFmtId="172" formatCode="000;[Red]\-000;&quot;&quot;"/>
    <numFmt numFmtId="173" formatCode="000\.00\.000\.0"/>
    <numFmt numFmtId="174" formatCode="0000;[Red]\-0000;&quot;&quot;"/>
  </numFmts>
  <fonts count="28" x14ac:knownFonts="1"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sz val="11"/>
      <name val="Times New Roman"/>
      <charset val="204"/>
    </font>
    <font>
      <sz val="11"/>
      <name val="Arial Cyr"/>
      <charset val="204"/>
    </font>
    <font>
      <sz val="11"/>
      <color theme="1"/>
      <name val="Times New Roman"/>
      <charset val="204"/>
    </font>
    <font>
      <b/>
      <sz val="12"/>
      <name val="Times New Roman"/>
      <charset val="204"/>
    </font>
    <font>
      <sz val="12"/>
      <color theme="1"/>
      <name val="Times New Roman"/>
      <charset val="204"/>
    </font>
    <font>
      <sz val="10"/>
      <name val="Times New Roman"/>
      <charset val="204"/>
    </font>
    <font>
      <b/>
      <sz val="9"/>
      <name val="Times New Roman"/>
      <charset val="204"/>
    </font>
    <font>
      <b/>
      <sz val="10"/>
      <name val="Arial Cyr"/>
      <charset val="204"/>
    </font>
    <font>
      <sz val="10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2"/>
      <color indexed="8"/>
      <name val="Times New Roman"/>
      <charset val="204"/>
    </font>
    <font>
      <sz val="8"/>
      <name val="Times New Roman"/>
      <charset val="204"/>
    </font>
    <font>
      <b/>
      <sz val="11"/>
      <color indexed="8"/>
      <name val="Times New Roman"/>
      <charset val="204"/>
    </font>
    <font>
      <sz val="11"/>
      <color indexed="8"/>
      <name val="Times New Roman"/>
      <charset val="204"/>
    </font>
    <font>
      <u/>
      <sz val="10"/>
      <color theme="10"/>
      <name val="Arial Cyr"/>
      <charset val="204"/>
    </font>
    <font>
      <sz val="10"/>
      <name val="Arial"/>
      <charset val="204"/>
    </font>
    <font>
      <sz val="10"/>
      <color theme="1"/>
      <name val="Arial Cyr"/>
      <charset val="204"/>
    </font>
    <font>
      <sz val="8"/>
      <name val="Arial Cyr"/>
      <charset val="204"/>
    </font>
    <font>
      <sz val="11"/>
      <color indexed="8"/>
      <name val="Calibri"/>
      <charset val="204"/>
    </font>
    <font>
      <b/>
      <sz val="10"/>
      <color indexed="8"/>
      <name val="Arial"/>
      <charset val="204"/>
    </font>
    <font>
      <b/>
      <sz val="11"/>
      <color indexed="1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2">
    <xf numFmtId="0" fontId="0" fillId="0" borderId="0"/>
    <xf numFmtId="164" fontId="27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5" fillId="0" borderId="0"/>
    <xf numFmtId="0" fontId="25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4"/>
    <xf numFmtId="0" fontId="2" fillId="0" borderId="0" xfId="0" applyFont="1" applyAlignment="1">
      <alignment horizontal="left" readingOrder="2"/>
    </xf>
    <xf numFmtId="0" fontId="3" fillId="0" borderId="0" xfId="0" applyFont="1" applyFill="1"/>
    <xf numFmtId="0" fontId="4" fillId="0" borderId="0" xfId="0" applyFont="1" applyFill="1"/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2" fontId="3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4" applyFont="1"/>
    <xf numFmtId="0" fontId="3" fillId="0" borderId="0" xfId="3" applyFont="1" applyFill="1" applyBorder="1" applyAlignment="1">
      <alignment wrapText="1"/>
    </xf>
    <xf numFmtId="0" fontId="3" fillId="0" borderId="0" xfId="4" applyFont="1" applyAlignment="1">
      <alignment horizontal="right"/>
    </xf>
    <xf numFmtId="0" fontId="1" fillId="0" borderId="0" xfId="4" applyAlignment="1">
      <alignment horizontal="right"/>
    </xf>
    <xf numFmtId="0" fontId="4" fillId="0" borderId="0" xfId="402" applyFont="1" applyFill="1" applyAlignment="1"/>
    <xf numFmtId="0" fontId="8" fillId="0" borderId="0" xfId="0" applyFont="1" applyAlignment="1">
      <alignment horizontal="left" readingOrder="2"/>
    </xf>
    <xf numFmtId="0" fontId="4" fillId="0" borderId="0" xfId="402" applyFont="1" applyFill="1"/>
    <xf numFmtId="0" fontId="4" fillId="0" borderId="0" xfId="402" applyFont="1" applyFill="1" applyAlignment="1">
      <alignment horizontal="right"/>
    </xf>
    <xf numFmtId="0" fontId="9" fillId="0" borderId="2" xfId="40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402" applyFont="1" applyFill="1" applyBorder="1" applyAlignment="1">
      <alignment horizontal="center" vertical="center" wrapText="1"/>
    </xf>
    <xf numFmtId="0" fontId="4" fillId="2" borderId="1" xfId="402" applyFont="1" applyFill="1" applyBorder="1" applyAlignment="1">
      <alignment horizontal="center" vertical="center" wrapText="1"/>
    </xf>
    <xf numFmtId="166" fontId="4" fillId="2" borderId="1" xfId="402" applyNumberFormat="1" applyFont="1" applyFill="1" applyBorder="1" applyAlignment="1">
      <alignment horizontal="center" vertical="center" wrapText="1"/>
    </xf>
    <xf numFmtId="166" fontId="9" fillId="2" borderId="1" xfId="402" applyNumberFormat="1" applyFont="1" applyFill="1" applyBorder="1" applyAlignment="1" applyProtection="1">
      <alignment horizontal="center" vertical="center" wrapText="1"/>
    </xf>
    <xf numFmtId="166" fontId="9" fillId="2" borderId="1" xfId="402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/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11" fillId="0" borderId="0" xfId="14" applyFont="1"/>
    <xf numFmtId="0" fontId="11" fillId="0" borderId="0" xfId="90" applyFont="1"/>
    <xf numFmtId="0" fontId="5" fillId="0" borderId="0" xfId="90" applyFont="1"/>
    <xf numFmtId="0" fontId="9" fillId="0" borderId="0" xfId="90" applyFont="1" applyProtection="1">
      <protection hidden="1"/>
    </xf>
    <xf numFmtId="0" fontId="4" fillId="0" borderId="0" xfId="90" applyFont="1" applyProtection="1">
      <protection hidden="1"/>
    </xf>
    <xf numFmtId="0" fontId="8" fillId="0" borderId="0" xfId="82" applyFont="1"/>
    <xf numFmtId="0" fontId="4" fillId="0" borderId="0" xfId="90" applyFont="1" applyAlignment="1" applyProtection="1">
      <alignment horizontal="centerContinuous"/>
      <protection hidden="1"/>
    </xf>
    <xf numFmtId="0" fontId="12" fillId="0" borderId="1" xfId="418" applyFont="1" applyBorder="1" applyAlignment="1" applyProtection="1">
      <alignment horizontal="center" vertical="center" wrapText="1"/>
      <protection hidden="1"/>
    </xf>
    <xf numFmtId="0" fontId="12" fillId="0" borderId="1" xfId="98" applyFont="1" applyBorder="1" applyAlignment="1" applyProtection="1">
      <alignment horizontal="center" vertical="center" wrapText="1"/>
      <protection hidden="1"/>
    </xf>
    <xf numFmtId="0" fontId="12" fillId="0" borderId="1" xfId="418" applyFont="1" applyBorder="1" applyAlignment="1" applyProtection="1">
      <alignment horizontal="center"/>
      <protection hidden="1"/>
    </xf>
    <xf numFmtId="0" fontId="12" fillId="0" borderId="1" xfId="98" applyFont="1" applyBorder="1" applyAlignment="1" applyProtection="1">
      <alignment horizontal="center"/>
      <protection hidden="1"/>
    </xf>
    <xf numFmtId="167" fontId="9" fillId="0" borderId="1" xfId="90" applyNumberFormat="1" applyFont="1" applyBorder="1" applyAlignment="1" applyProtection="1">
      <alignment wrapText="1"/>
      <protection hidden="1"/>
    </xf>
    <xf numFmtId="168" fontId="9" fillId="0" borderId="1" xfId="90" applyNumberFormat="1" applyFont="1" applyBorder="1" applyProtection="1">
      <protection hidden="1"/>
    </xf>
    <xf numFmtId="169" fontId="9" fillId="0" borderId="1" xfId="14" applyNumberFormat="1" applyFont="1" applyBorder="1" applyProtection="1">
      <protection hidden="1"/>
    </xf>
    <xf numFmtId="167" fontId="4" fillId="0" borderId="1" xfId="90" applyNumberFormat="1" applyFont="1" applyBorder="1" applyAlignment="1" applyProtection="1">
      <alignment wrapText="1"/>
      <protection hidden="1"/>
    </xf>
    <xf numFmtId="168" fontId="4" fillId="0" borderId="1" xfId="90" applyNumberFormat="1" applyFont="1" applyBorder="1" applyProtection="1">
      <protection hidden="1"/>
    </xf>
    <xf numFmtId="169" fontId="4" fillId="0" borderId="1" xfId="14" applyNumberFormat="1" applyFont="1" applyBorder="1" applyProtection="1">
      <protection hidden="1"/>
    </xf>
    <xf numFmtId="0" fontId="4" fillId="0" borderId="0" xfId="90" applyFont="1" applyAlignment="1" applyProtection="1">
      <alignment horizontal="left"/>
      <protection hidden="1"/>
    </xf>
    <xf numFmtId="0" fontId="4" fillId="0" borderId="0" xfId="90" applyFont="1" applyAlignment="1" applyProtection="1">
      <alignment horizontal="center"/>
      <protection hidden="1"/>
    </xf>
    <xf numFmtId="0" fontId="4" fillId="0" borderId="0" xfId="13" applyFont="1"/>
    <xf numFmtId="0" fontId="4" fillId="0" borderId="0" xfId="374" applyFont="1"/>
    <xf numFmtId="0" fontId="4" fillId="0" borderId="0" xfId="374" applyFont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4" applyFont="1"/>
    <xf numFmtId="0" fontId="4" fillId="0" borderId="0" xfId="14" applyFont="1" applyAlignment="1">
      <alignment horizontal="center"/>
    </xf>
    <xf numFmtId="0" fontId="4" fillId="0" borderId="0" xfId="374" applyFont="1" applyAlignment="1" applyProtection="1">
      <alignment horizontal="centerContinuous"/>
      <protection hidden="1"/>
    </xf>
    <xf numFmtId="0" fontId="4" fillId="0" borderId="0" xfId="374" applyFont="1" applyAlignment="1" applyProtection="1">
      <alignment horizontal="center"/>
      <protection hidden="1"/>
    </xf>
    <xf numFmtId="0" fontId="4" fillId="0" borderId="0" xfId="374" applyFont="1" applyProtection="1">
      <protection hidden="1"/>
    </xf>
    <xf numFmtId="0" fontId="12" fillId="0" borderId="1" xfId="58" applyFont="1" applyBorder="1" applyAlignment="1" applyProtection="1">
      <alignment horizontal="center"/>
      <protection hidden="1"/>
    </xf>
    <xf numFmtId="0" fontId="12" fillId="0" borderId="1" xfId="58" applyFont="1" applyBorder="1" applyAlignment="1" applyProtection="1">
      <alignment horizontal="center" vertical="center" wrapText="1"/>
      <protection hidden="1"/>
    </xf>
    <xf numFmtId="167" fontId="9" fillId="0" borderId="1" xfId="374" applyNumberFormat="1" applyFont="1" applyBorder="1" applyAlignment="1" applyProtection="1">
      <alignment wrapText="1"/>
      <protection hidden="1"/>
    </xf>
    <xf numFmtId="167" fontId="9" fillId="0" borderId="1" xfId="374" applyNumberFormat="1" applyFont="1" applyBorder="1" applyAlignment="1" applyProtection="1">
      <alignment horizontal="center"/>
      <protection hidden="1"/>
    </xf>
    <xf numFmtId="170" fontId="9" fillId="0" borderId="1" xfId="374" applyNumberFormat="1" applyFont="1" applyBorder="1" applyAlignment="1" applyProtection="1">
      <alignment horizontal="center"/>
      <protection hidden="1"/>
    </xf>
    <xf numFmtId="171" fontId="9" fillId="0" borderId="1" xfId="374" applyNumberFormat="1" applyFont="1" applyBorder="1" applyAlignment="1" applyProtection="1">
      <alignment horizontal="center"/>
      <protection hidden="1"/>
    </xf>
    <xf numFmtId="172" fontId="9" fillId="0" borderId="1" xfId="374" applyNumberFormat="1" applyFont="1" applyBorder="1" applyAlignment="1" applyProtection="1">
      <alignment horizontal="center"/>
      <protection hidden="1"/>
    </xf>
    <xf numFmtId="169" fontId="9" fillId="0" borderId="1" xfId="374" applyNumberFormat="1" applyFont="1" applyBorder="1" applyProtection="1">
      <protection hidden="1"/>
    </xf>
    <xf numFmtId="167" fontId="4" fillId="0" borderId="1" xfId="374" applyNumberFormat="1" applyFont="1" applyBorder="1" applyAlignment="1" applyProtection="1">
      <alignment wrapText="1"/>
      <protection hidden="1"/>
    </xf>
    <xf numFmtId="167" fontId="4" fillId="0" borderId="1" xfId="374" applyNumberFormat="1" applyFont="1" applyBorder="1" applyAlignment="1" applyProtection="1">
      <alignment horizontal="center"/>
      <protection hidden="1"/>
    </xf>
    <xf numFmtId="170" fontId="4" fillId="0" borderId="1" xfId="374" applyNumberFormat="1" applyFont="1" applyBorder="1" applyAlignment="1" applyProtection="1">
      <alignment horizontal="center"/>
      <protection hidden="1"/>
    </xf>
    <xf numFmtId="171" fontId="4" fillId="0" borderId="1" xfId="374" applyNumberFormat="1" applyFont="1" applyBorder="1" applyAlignment="1" applyProtection="1">
      <alignment horizontal="center"/>
      <protection hidden="1"/>
    </xf>
    <xf numFmtId="172" fontId="4" fillId="0" borderId="1" xfId="374" applyNumberFormat="1" applyFont="1" applyBorder="1" applyAlignment="1" applyProtection="1">
      <alignment horizontal="center"/>
      <protection hidden="1"/>
    </xf>
    <xf numFmtId="169" fontId="4" fillId="0" borderId="1" xfId="374" applyNumberFormat="1" applyFont="1" applyBorder="1" applyProtection="1">
      <protection hidden="1"/>
    </xf>
    <xf numFmtId="0" fontId="4" fillId="0" borderId="0" xfId="13" applyFont="1" applyAlignment="1" applyProtection="1">
      <alignment horizontal="left"/>
      <protection hidden="1"/>
    </xf>
    <xf numFmtId="0" fontId="4" fillId="0" borderId="0" xfId="13" applyFont="1" applyAlignment="1" applyProtection="1">
      <alignment horizontal="center"/>
      <protection hidden="1"/>
    </xf>
    <xf numFmtId="0" fontId="4" fillId="0" borderId="0" xfId="13" applyFont="1" applyProtection="1">
      <protection hidden="1"/>
    </xf>
    <xf numFmtId="0" fontId="12" fillId="0" borderId="1" xfId="90" applyFont="1" applyBorder="1" applyAlignment="1" applyProtection="1">
      <alignment horizontal="center" vertical="center" wrapText="1"/>
      <protection hidden="1"/>
    </xf>
    <xf numFmtId="0" fontId="12" fillId="0" borderId="1" xfId="90" applyFont="1" applyBorder="1" applyAlignment="1" applyProtection="1">
      <alignment horizontal="center"/>
      <protection hidden="1"/>
    </xf>
    <xf numFmtId="0" fontId="12" fillId="0" borderId="1" xfId="90" applyFont="1" applyBorder="1" applyAlignment="1" applyProtection="1">
      <alignment horizontal="center" vertical="center"/>
      <protection hidden="1"/>
    </xf>
    <xf numFmtId="173" fontId="9" fillId="0" borderId="1" xfId="374" applyNumberFormat="1" applyFont="1" applyBorder="1" applyAlignment="1" applyProtection="1">
      <alignment wrapText="1"/>
      <protection hidden="1"/>
    </xf>
    <xf numFmtId="174" fontId="9" fillId="0" borderId="1" xfId="374" applyNumberFormat="1" applyFont="1" applyBorder="1" applyAlignment="1" applyProtection="1">
      <alignment horizontal="center"/>
      <protection hidden="1"/>
    </xf>
    <xf numFmtId="173" fontId="4" fillId="0" borderId="1" xfId="374" applyNumberFormat="1" applyFont="1" applyBorder="1" applyAlignment="1" applyProtection="1">
      <alignment wrapText="1"/>
      <protection hidden="1"/>
    </xf>
    <xf numFmtId="174" fontId="4" fillId="0" borderId="1" xfId="374" applyNumberFormat="1" applyFont="1" applyBorder="1" applyAlignment="1" applyProtection="1">
      <alignment horizontal="center"/>
      <protection hidden="1"/>
    </xf>
    <xf numFmtId="0" fontId="4" fillId="0" borderId="0" xfId="90" applyFont="1" applyAlignment="1" applyProtection="1">
      <alignment wrapText="1"/>
      <protection hidden="1"/>
    </xf>
    <xf numFmtId="0" fontId="13" fillId="0" borderId="0" xfId="4" applyFont="1"/>
    <xf numFmtId="0" fontId="3" fillId="0" borderId="0" xfId="4" applyFont="1"/>
    <xf numFmtId="0" fontId="1" fillId="3" borderId="0" xfId="4" applyFill="1"/>
    <xf numFmtId="0" fontId="1" fillId="0" borderId="0" xfId="4" applyFont="1"/>
    <xf numFmtId="0" fontId="1" fillId="0" borderId="0" xfId="4" applyFill="1"/>
    <xf numFmtId="166" fontId="11" fillId="3" borderId="0" xfId="4" applyNumberFormat="1" applyFont="1" applyFill="1"/>
    <xf numFmtId="0" fontId="14" fillId="0" borderId="0" xfId="419" applyFont="1" applyFill="1"/>
    <xf numFmtId="0" fontId="16" fillId="3" borderId="0" xfId="419" applyFont="1" applyFill="1" applyAlignment="1">
      <alignment horizontal="center" vertical="center" wrapText="1"/>
    </xf>
    <xf numFmtId="0" fontId="16" fillId="0" borderId="0" xfId="419" applyFont="1" applyFill="1" applyAlignment="1">
      <alignment horizontal="center" vertical="center" wrapText="1"/>
    </xf>
    <xf numFmtId="166" fontId="17" fillId="0" borderId="0" xfId="4" applyNumberFormat="1" applyFont="1" applyFill="1" applyAlignment="1">
      <alignment horizontal="center"/>
    </xf>
    <xf numFmtId="0" fontId="9" fillId="0" borderId="1" xfId="4" applyFont="1" applyBorder="1" applyAlignment="1">
      <alignment horizontal="center" vertical="center"/>
    </xf>
    <xf numFmtId="0" fontId="18" fillId="0" borderId="1" xfId="419" applyFont="1" applyFill="1" applyBorder="1"/>
    <xf numFmtId="0" fontId="18" fillId="0" borderId="1" xfId="419" applyFont="1" applyFill="1" applyBorder="1" applyAlignment="1">
      <alignment horizontal="center" vertical="center"/>
    </xf>
    <xf numFmtId="166" fontId="6" fillId="3" borderId="1" xfId="419" applyNumberFormat="1" applyFont="1" applyFill="1" applyBorder="1" applyAlignment="1">
      <alignment vertical="center"/>
    </xf>
    <xf numFmtId="0" fontId="11" fillId="0" borderId="1" xfId="4" applyFont="1" applyBorder="1"/>
    <xf numFmtId="0" fontId="3" fillId="0" borderId="1" xfId="4" applyFont="1" applyBorder="1" applyAlignment="1">
      <alignment horizontal="center"/>
    </xf>
    <xf numFmtId="166" fontId="3" fillId="3" borderId="1" xfId="419" applyNumberFormat="1" applyFont="1" applyFill="1" applyBorder="1" applyAlignment="1">
      <alignment vertical="center"/>
    </xf>
    <xf numFmtId="0" fontId="6" fillId="0" borderId="1" xfId="4" applyFont="1" applyBorder="1" applyAlignment="1">
      <alignment horizontal="left" wrapText="1"/>
    </xf>
    <xf numFmtId="0" fontId="3" fillId="0" borderId="1" xfId="2" applyFont="1" applyBorder="1" applyAlignment="1" applyProtection="1">
      <alignment wrapText="1"/>
    </xf>
    <xf numFmtId="0" fontId="3" fillId="0" borderId="1" xfId="4" applyFont="1" applyBorder="1" applyAlignment="1">
      <alignment horizontal="center" vertical="center" wrapText="1"/>
    </xf>
    <xf numFmtId="166" fontId="3" fillId="0" borderId="1" xfId="4" applyNumberFormat="1" applyFont="1" applyBorder="1" applyAlignment="1">
      <alignment vertical="center" wrapText="1"/>
    </xf>
    <xf numFmtId="0" fontId="18" fillId="0" borderId="1" xfId="419" applyFont="1" applyFill="1" applyBorder="1" applyAlignment="1"/>
    <xf numFmtId="166" fontId="6" fillId="2" borderId="1" xfId="419" applyNumberFormat="1" applyFont="1" applyFill="1" applyBorder="1" applyAlignment="1">
      <alignment vertical="center"/>
    </xf>
    <xf numFmtId="0" fontId="19" fillId="0" borderId="1" xfId="2" applyFont="1" applyBorder="1" applyAlignment="1" applyProtection="1">
      <alignment wrapText="1"/>
    </xf>
    <xf numFmtId="0" fontId="3" fillId="0" borderId="6" xfId="419" applyFont="1" applyFill="1" applyBorder="1" applyAlignment="1">
      <alignment horizontal="left" vertical="center" wrapText="1"/>
    </xf>
    <xf numFmtId="0" fontId="19" fillId="0" borderId="6" xfId="419" applyFont="1" applyFill="1" applyBorder="1" applyAlignment="1">
      <alignment horizontal="center" vertical="center"/>
    </xf>
    <xf numFmtId="166" fontId="3" fillId="3" borderId="6" xfId="4" applyNumberFormat="1" applyFont="1" applyFill="1" applyBorder="1" applyAlignment="1">
      <alignment vertical="center"/>
    </xf>
    <xf numFmtId="0" fontId="3" fillId="0" borderId="1" xfId="419" applyFont="1" applyFill="1" applyBorder="1" applyAlignment="1">
      <alignment horizontal="left" vertical="center" wrapText="1"/>
    </xf>
    <xf numFmtId="0" fontId="19" fillId="0" borderId="1" xfId="419" applyFont="1" applyFill="1" applyBorder="1" applyAlignment="1">
      <alignment horizontal="center" vertical="center"/>
    </xf>
    <xf numFmtId="166" fontId="3" fillId="3" borderId="1" xfId="4" applyNumberFormat="1" applyFont="1" applyFill="1" applyBorder="1" applyAlignment="1">
      <alignment vertical="center"/>
    </xf>
    <xf numFmtId="0" fontId="18" fillId="0" borderId="1" xfId="419" applyFont="1" applyFill="1" applyBorder="1" applyAlignment="1">
      <alignment wrapText="1"/>
    </xf>
    <xf numFmtId="0" fontId="19" fillId="3" borderId="1" xfId="419" applyFont="1" applyFill="1" applyBorder="1" applyAlignment="1">
      <alignment horizontal="center" vertical="center"/>
    </xf>
    <xf numFmtId="0" fontId="3" fillId="0" borderId="1" xfId="4" applyFont="1" applyBorder="1" applyAlignment="1">
      <alignment wrapText="1"/>
    </xf>
    <xf numFmtId="166" fontId="3" fillId="2" borderId="1" xfId="419" applyNumberFormat="1" applyFont="1" applyFill="1" applyBorder="1" applyAlignment="1">
      <alignment vertical="center"/>
    </xf>
    <xf numFmtId="0" fontId="3" fillId="0" borderId="1" xfId="419" applyFont="1" applyFill="1" applyBorder="1" applyAlignment="1">
      <alignment wrapText="1"/>
    </xf>
    <xf numFmtId="166" fontId="6" fillId="0" borderId="1" xfId="4" applyNumberFormat="1" applyFont="1" applyFill="1" applyBorder="1" applyAlignment="1">
      <alignment vertical="center" wrapText="1"/>
    </xf>
    <xf numFmtId="166" fontId="6" fillId="0" borderId="1" xfId="4" applyNumberFormat="1" applyFont="1" applyFill="1" applyBorder="1" applyAlignment="1" applyProtection="1">
      <alignment horizontal="center" vertical="center" wrapText="1"/>
    </xf>
    <xf numFmtId="0" fontId="3" fillId="0" borderId="1" xfId="4" applyFont="1" applyFill="1" applyBorder="1" applyAlignment="1">
      <alignment horizontal="justify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justify" vertical="center" wrapText="1"/>
    </xf>
    <xf numFmtId="0" fontId="6" fillId="0" borderId="1" xfId="4" applyFont="1" applyFill="1" applyBorder="1" applyAlignment="1">
      <alignment horizontal="center" vertical="center" wrapText="1"/>
    </xf>
    <xf numFmtId="166" fontId="6" fillId="3" borderId="1" xfId="419" applyNumberFormat="1" applyFont="1" applyFill="1" applyBorder="1" applyAlignment="1">
      <alignment horizontal="right" vertical="center"/>
    </xf>
    <xf numFmtId="0" fontId="19" fillId="3" borderId="1" xfId="103" applyFont="1" applyFill="1" applyBorder="1" applyAlignment="1">
      <alignment horizontal="left" vertical="center" wrapText="1"/>
    </xf>
    <xf numFmtId="166" fontId="19" fillId="3" borderId="1" xfId="419" applyNumberFormat="1" applyFont="1" applyFill="1" applyBorder="1" applyAlignment="1">
      <alignment vertical="center"/>
    </xf>
    <xf numFmtId="0" fontId="3" fillId="0" borderId="1" xfId="4" applyFont="1" applyFill="1" applyBorder="1" applyAlignment="1">
      <alignment horizontal="justify" wrapText="1"/>
    </xf>
    <xf numFmtId="0" fontId="3" fillId="0" borderId="1" xfId="4" applyFont="1" applyFill="1" applyBorder="1" applyAlignment="1">
      <alignment horizontal="justify" vertical="top" wrapText="1"/>
    </xf>
    <xf numFmtId="166" fontId="18" fillId="0" borderId="1" xfId="419" applyNumberFormat="1" applyFont="1" applyFill="1" applyBorder="1" applyAlignment="1">
      <alignment vertical="center"/>
    </xf>
    <xf numFmtId="0" fontId="3" fillId="0" borderId="1" xfId="419" applyFont="1" applyFill="1" applyBorder="1" applyAlignment="1">
      <alignment horizontal="left" wrapText="1"/>
    </xf>
    <xf numFmtId="166" fontId="3" fillId="3" borderId="1" xfId="4" applyNumberFormat="1" applyFont="1" applyFill="1" applyBorder="1" applyAlignment="1">
      <alignment horizontal="right" vertical="center"/>
    </xf>
    <xf numFmtId="166" fontId="6" fillId="3" borderId="1" xfId="4" applyNumberFormat="1" applyFont="1" applyFill="1" applyBorder="1" applyAlignment="1">
      <alignment horizontal="right" vertical="center"/>
    </xf>
    <xf numFmtId="0" fontId="18" fillId="0" borderId="1" xfId="419" applyFont="1" applyFill="1" applyBorder="1" applyAlignment="1">
      <alignment vertical="center" wrapText="1"/>
    </xf>
    <xf numFmtId="0" fontId="18" fillId="0" borderId="0" xfId="419" applyFont="1" applyFill="1" applyBorder="1" applyAlignment="1">
      <alignment wrapText="1"/>
    </xf>
    <xf numFmtId="0" fontId="18" fillId="0" borderId="0" xfId="419" applyFont="1" applyFill="1" applyBorder="1" applyAlignment="1">
      <alignment horizontal="center" vertical="center"/>
    </xf>
    <xf numFmtId="166" fontId="3" fillId="3" borderId="0" xfId="4" applyNumberFormat="1" applyFont="1" applyFill="1"/>
    <xf numFmtId="0" fontId="19" fillId="0" borderId="0" xfId="419" applyFont="1" applyFill="1"/>
    <xf numFmtId="166" fontId="3" fillId="3" borderId="0" xfId="4" applyNumberFormat="1" applyFont="1" applyFill="1" applyAlignment="1"/>
    <xf numFmtId="166" fontId="6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0" fontId="15" fillId="0" borderId="0" xfId="419" applyFont="1" applyFill="1" applyAlignment="1">
      <alignment horizontal="center" vertical="center" wrapText="1"/>
    </xf>
    <xf numFmtId="0" fontId="12" fillId="0" borderId="3" xfId="1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3" applyNumberFormat="1" applyFont="1" applyFill="1" applyBorder="1" applyAlignment="1" applyProtection="1">
      <alignment horizontal="center" vertical="center" wrapText="1"/>
      <protection hidden="1"/>
    </xf>
    <xf numFmtId="0" fontId="12" fillId="0" borderId="5" xfId="13" applyNumberFormat="1" applyFont="1" applyFill="1" applyBorder="1" applyAlignment="1" applyProtection="1">
      <alignment horizontal="center" vertical="center" wrapText="1"/>
      <protection hidden="1"/>
    </xf>
    <xf numFmtId="0" fontId="18" fillId="0" borderId="1" xfId="419" applyFont="1" applyFill="1" applyBorder="1" applyAlignment="1">
      <alignment horizontal="center" wrapText="1"/>
    </xf>
    <xf numFmtId="166" fontId="3" fillId="3" borderId="0" xfId="4" applyNumberFormat="1" applyFont="1" applyFill="1" applyAlignment="1">
      <alignment horizontal="right"/>
    </xf>
    <xf numFmtId="0" fontId="18" fillId="0" borderId="2" xfId="419" applyFont="1" applyFill="1" applyBorder="1" applyAlignment="1">
      <alignment horizontal="center" vertical="center"/>
    </xf>
    <xf numFmtId="0" fontId="18" fillId="0" borderId="6" xfId="419" applyFont="1" applyFill="1" applyBorder="1" applyAlignment="1">
      <alignment horizontal="center" vertical="center"/>
    </xf>
    <xf numFmtId="0" fontId="18" fillId="0" borderId="2" xfId="419" applyFont="1" applyFill="1" applyBorder="1" applyAlignment="1">
      <alignment horizontal="center" vertical="center" wrapText="1"/>
    </xf>
    <xf numFmtId="0" fontId="18" fillId="0" borderId="6" xfId="419" applyFont="1" applyFill="1" applyBorder="1" applyAlignment="1">
      <alignment horizontal="center" vertical="center" wrapText="1"/>
    </xf>
    <xf numFmtId="0" fontId="5" fillId="0" borderId="0" xfId="14" applyFont="1" applyAlignment="1">
      <alignment horizontal="center" wrapText="1"/>
    </xf>
    <xf numFmtId="0" fontId="12" fillId="0" borderId="1" xfId="90" applyFont="1" applyBorder="1" applyAlignment="1" applyProtection="1">
      <alignment horizontal="center" vertical="center" wrapText="1"/>
      <protection hidden="1"/>
    </xf>
    <xf numFmtId="0" fontId="12" fillId="0" borderId="1" xfId="58" applyFont="1" applyBorder="1" applyAlignment="1" applyProtection="1">
      <alignment horizontal="center" vertical="top" wrapText="1"/>
      <protection hidden="1"/>
    </xf>
    <xf numFmtId="173" fontId="9" fillId="0" borderId="3" xfId="374" applyNumberFormat="1" applyFont="1" applyBorder="1" applyAlignment="1" applyProtection="1">
      <alignment horizontal="center" wrapText="1"/>
      <protection hidden="1"/>
    </xf>
    <xf numFmtId="173" fontId="9" fillId="0" borderId="4" xfId="374" applyNumberFormat="1" applyFont="1" applyBorder="1" applyAlignment="1" applyProtection="1">
      <alignment horizontal="center" wrapText="1"/>
      <protection hidden="1"/>
    </xf>
    <xf numFmtId="173" fontId="9" fillId="0" borderId="5" xfId="374" applyNumberFormat="1" applyFont="1" applyBorder="1" applyAlignment="1" applyProtection="1">
      <alignment horizontal="center" wrapText="1"/>
      <protection hidden="1"/>
    </xf>
    <xf numFmtId="0" fontId="4" fillId="0" borderId="0" xfId="90" applyFont="1" applyAlignment="1" applyProtection="1">
      <alignment horizontal="center" wrapText="1"/>
      <protection hidden="1"/>
    </xf>
    <xf numFmtId="0" fontId="12" fillId="0" borderId="1" xfId="418" applyFont="1" applyBorder="1" applyAlignment="1" applyProtection="1">
      <alignment horizontal="center" vertical="center" wrapText="1"/>
      <protection hidden="1"/>
    </xf>
    <xf numFmtId="0" fontId="12" fillId="0" borderId="1" xfId="418" applyFont="1" applyBorder="1" applyAlignment="1" applyProtection="1">
      <alignment horizontal="center" wrapText="1"/>
      <protection hidden="1"/>
    </xf>
    <xf numFmtId="0" fontId="12" fillId="0" borderId="1" xfId="58" applyFont="1" applyBorder="1" applyAlignment="1" applyProtection="1">
      <alignment horizontal="center"/>
      <protection hidden="1"/>
    </xf>
    <xf numFmtId="167" fontId="9" fillId="0" borderId="3" xfId="374" applyNumberFormat="1" applyFont="1" applyBorder="1" applyAlignment="1" applyProtection="1">
      <alignment horizontal="center" wrapText="1"/>
      <protection hidden="1"/>
    </xf>
    <xf numFmtId="167" fontId="9" fillId="0" borderId="4" xfId="374" applyNumberFormat="1" applyFont="1" applyBorder="1" applyAlignment="1" applyProtection="1">
      <alignment horizontal="center" wrapText="1"/>
      <protection hidden="1"/>
    </xf>
    <xf numFmtId="167" fontId="9" fillId="0" borderId="5" xfId="374" applyNumberFormat="1" applyFont="1" applyBorder="1" applyAlignment="1" applyProtection="1">
      <alignment horizontal="center" wrapText="1"/>
      <protection hidden="1"/>
    </xf>
    <xf numFmtId="0" fontId="4" fillId="0" borderId="0" xfId="13" applyFont="1" applyAlignment="1" applyProtection="1">
      <alignment horizontal="right"/>
      <protection hidden="1"/>
    </xf>
    <xf numFmtId="0" fontId="5" fillId="0" borderId="0" xfId="90" applyFont="1" applyAlignment="1">
      <alignment horizontal="center" wrapText="1"/>
    </xf>
    <xf numFmtId="0" fontId="12" fillId="0" borderId="3" xfId="98" applyFont="1" applyBorder="1" applyAlignment="1" applyProtection="1">
      <alignment horizontal="center" vertical="center"/>
      <protection hidden="1"/>
    </xf>
    <xf numFmtId="0" fontId="12" fillId="0" borderId="4" xfId="98" applyFont="1" applyBorder="1" applyAlignment="1" applyProtection="1">
      <alignment horizontal="center" vertical="center"/>
      <protection hidden="1"/>
    </xf>
    <xf numFmtId="0" fontId="12" fillId="0" borderId="5" xfId="98" applyFont="1" applyBorder="1" applyAlignment="1" applyProtection="1">
      <alignment horizontal="center" vertical="center"/>
      <protection hidden="1"/>
    </xf>
    <xf numFmtId="167" fontId="9" fillId="0" borderId="3" xfId="90" applyNumberFormat="1" applyFont="1" applyBorder="1" applyAlignment="1" applyProtection="1">
      <alignment horizontal="center" wrapText="1"/>
      <protection hidden="1"/>
    </xf>
    <xf numFmtId="167" fontId="9" fillId="0" borderId="4" xfId="90" applyNumberFormat="1" applyFont="1" applyBorder="1" applyAlignment="1" applyProtection="1">
      <alignment horizontal="center" wrapText="1"/>
      <protection hidden="1"/>
    </xf>
    <xf numFmtId="167" fontId="9" fillId="0" borderId="5" xfId="90" applyNumberFormat="1" applyFont="1" applyBorder="1" applyAlignment="1" applyProtection="1">
      <alignment horizontal="center" wrapText="1"/>
      <protection hidden="1"/>
    </xf>
    <xf numFmtId="0" fontId="4" fillId="0" borderId="0" xfId="90" applyFont="1" applyAlignment="1" applyProtection="1">
      <alignment horizontal="right" wrapText="1"/>
      <protection hidden="1"/>
    </xf>
    <xf numFmtId="0" fontId="5" fillId="0" borderId="0" xfId="402" applyFont="1" applyFill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5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right"/>
    </xf>
  </cellXfs>
  <cellStyles count="432">
    <cellStyle name="Excel Built-in Обычный 10" xfId="3" xr:uid="{00000000-0005-0000-0000-000031000000}"/>
    <cellStyle name="Гиперссылка" xfId="2" builtinId="8"/>
    <cellStyle name="Обычный" xfId="0" builtinId="0"/>
    <cellStyle name="Обычный 10" xfId="4" xr:uid="{00000000-0005-0000-0000-000032000000}"/>
    <cellStyle name="Обычный 11" xfId="5" xr:uid="{00000000-0005-0000-0000-000033000000}"/>
    <cellStyle name="Обычный 12" xfId="6" xr:uid="{00000000-0005-0000-0000-000034000000}"/>
    <cellStyle name="Обычный 12 2" xfId="7" xr:uid="{00000000-0005-0000-0000-000035000000}"/>
    <cellStyle name="Обычный 13" xfId="8" xr:uid="{00000000-0005-0000-0000-000036000000}"/>
    <cellStyle name="Обычный 13 2" xfId="9" xr:uid="{00000000-0005-0000-0000-000037000000}"/>
    <cellStyle name="Обычный 13 3" xfId="10" xr:uid="{00000000-0005-0000-0000-000038000000}"/>
    <cellStyle name="Обычный 13 4" xfId="11" xr:uid="{00000000-0005-0000-0000-000039000000}"/>
    <cellStyle name="Обычный 13 5" xfId="12" xr:uid="{00000000-0005-0000-0000-00003A000000}"/>
    <cellStyle name="Обычный 14" xfId="13" xr:uid="{00000000-0005-0000-0000-00003B000000}"/>
    <cellStyle name="Обычный 14 10" xfId="14" xr:uid="{00000000-0005-0000-0000-00003C000000}"/>
    <cellStyle name="Обычный 14 11" xfId="15" xr:uid="{00000000-0005-0000-0000-00003D000000}"/>
    <cellStyle name="Обычный 14 2" xfId="16" xr:uid="{00000000-0005-0000-0000-00003E000000}"/>
    <cellStyle name="Обычный 14 2 2" xfId="17" xr:uid="{00000000-0005-0000-0000-00003F000000}"/>
    <cellStyle name="Обычный 14 2 2 2" xfId="18" xr:uid="{00000000-0005-0000-0000-000040000000}"/>
    <cellStyle name="Обычный 14 2 2 3" xfId="19" xr:uid="{00000000-0005-0000-0000-000041000000}"/>
    <cellStyle name="Обычный 14 2 2 4" xfId="20" xr:uid="{00000000-0005-0000-0000-000042000000}"/>
    <cellStyle name="Обычный 14 2 2 5" xfId="21" xr:uid="{00000000-0005-0000-0000-000043000000}"/>
    <cellStyle name="Обычный 14 2 3" xfId="22" xr:uid="{00000000-0005-0000-0000-000044000000}"/>
    <cellStyle name="Обычный 14 2 3 2" xfId="23" xr:uid="{00000000-0005-0000-0000-000045000000}"/>
    <cellStyle name="Обычный 14 2 3 3" xfId="24" xr:uid="{00000000-0005-0000-0000-000046000000}"/>
    <cellStyle name="Обычный 14 2 3 4" xfId="25" xr:uid="{00000000-0005-0000-0000-000047000000}"/>
    <cellStyle name="Обычный 14 2 4" xfId="26" xr:uid="{00000000-0005-0000-0000-000048000000}"/>
    <cellStyle name="Обычный 14 2 5" xfId="27" xr:uid="{00000000-0005-0000-0000-000049000000}"/>
    <cellStyle name="Обычный 14 2 6" xfId="28" xr:uid="{00000000-0005-0000-0000-00004A000000}"/>
    <cellStyle name="Обычный 14 2 7" xfId="29" xr:uid="{00000000-0005-0000-0000-00004B000000}"/>
    <cellStyle name="Обычный 14 3" xfId="30" xr:uid="{00000000-0005-0000-0000-00004C000000}"/>
    <cellStyle name="Обычный 14 3 2" xfId="31" xr:uid="{00000000-0005-0000-0000-00004D000000}"/>
    <cellStyle name="Обычный 14 3 2 2" xfId="32" xr:uid="{00000000-0005-0000-0000-00004E000000}"/>
    <cellStyle name="Обычный 14 3 2 3" xfId="33" xr:uid="{00000000-0005-0000-0000-00004F000000}"/>
    <cellStyle name="Обычный 14 3 2 4" xfId="34" xr:uid="{00000000-0005-0000-0000-000050000000}"/>
    <cellStyle name="Обычный 14 3 2 5" xfId="35" xr:uid="{00000000-0005-0000-0000-000051000000}"/>
    <cellStyle name="Обычный 14 3 3" xfId="36" xr:uid="{00000000-0005-0000-0000-000052000000}"/>
    <cellStyle name="Обычный 14 3 3 2" xfId="37" xr:uid="{00000000-0005-0000-0000-000053000000}"/>
    <cellStyle name="Обычный 14 3 3 3" xfId="38" xr:uid="{00000000-0005-0000-0000-000054000000}"/>
    <cellStyle name="Обычный 14 3 3 4" xfId="39" xr:uid="{00000000-0005-0000-0000-000055000000}"/>
    <cellStyle name="Обычный 14 3 4" xfId="40" xr:uid="{00000000-0005-0000-0000-000056000000}"/>
    <cellStyle name="Обычный 14 3 5" xfId="41" xr:uid="{00000000-0005-0000-0000-000057000000}"/>
    <cellStyle name="Обычный 14 3 6" xfId="42" xr:uid="{00000000-0005-0000-0000-000058000000}"/>
    <cellStyle name="Обычный 14 3 7" xfId="43" xr:uid="{00000000-0005-0000-0000-000059000000}"/>
    <cellStyle name="Обычный 14 4" xfId="44" xr:uid="{00000000-0005-0000-0000-00005A000000}"/>
    <cellStyle name="Обычный 14 4 2" xfId="45" xr:uid="{00000000-0005-0000-0000-00005B000000}"/>
    <cellStyle name="Обычный 14 4 2 2" xfId="46" xr:uid="{00000000-0005-0000-0000-00005C000000}"/>
    <cellStyle name="Обычный 14 4 2 3" xfId="47" xr:uid="{00000000-0005-0000-0000-00005D000000}"/>
    <cellStyle name="Обычный 14 4 2 4" xfId="48" xr:uid="{00000000-0005-0000-0000-00005E000000}"/>
    <cellStyle name="Обычный 14 4 2 5" xfId="49" xr:uid="{00000000-0005-0000-0000-00005F000000}"/>
    <cellStyle name="Обычный 14 4 3" xfId="50" xr:uid="{00000000-0005-0000-0000-000060000000}"/>
    <cellStyle name="Обычный 14 4 3 2" xfId="51" xr:uid="{00000000-0005-0000-0000-000061000000}"/>
    <cellStyle name="Обычный 14 4 3 3" xfId="52" xr:uid="{00000000-0005-0000-0000-000062000000}"/>
    <cellStyle name="Обычный 14 4 3 4" xfId="53" xr:uid="{00000000-0005-0000-0000-000063000000}"/>
    <cellStyle name="Обычный 14 4 4" xfId="54" xr:uid="{00000000-0005-0000-0000-000064000000}"/>
    <cellStyle name="Обычный 14 4 5" xfId="55" xr:uid="{00000000-0005-0000-0000-000065000000}"/>
    <cellStyle name="Обычный 14 4 6" xfId="56" xr:uid="{00000000-0005-0000-0000-000066000000}"/>
    <cellStyle name="Обычный 14 4 7" xfId="57" xr:uid="{00000000-0005-0000-0000-000067000000}"/>
    <cellStyle name="Обычный 14 5" xfId="58" xr:uid="{00000000-0005-0000-0000-000068000000}"/>
    <cellStyle name="Обычный 14 6" xfId="59" xr:uid="{00000000-0005-0000-0000-000069000000}"/>
    <cellStyle name="Обычный 14 6 2" xfId="60" xr:uid="{00000000-0005-0000-0000-00006A000000}"/>
    <cellStyle name="Обычный 14 6 3" xfId="61" xr:uid="{00000000-0005-0000-0000-00006B000000}"/>
    <cellStyle name="Обычный 14 6 4" xfId="62" xr:uid="{00000000-0005-0000-0000-00006C000000}"/>
    <cellStyle name="Обычный 14 6 5" xfId="63" xr:uid="{00000000-0005-0000-0000-00006D000000}"/>
    <cellStyle name="Обычный 14 7" xfId="64" xr:uid="{00000000-0005-0000-0000-00006E000000}"/>
    <cellStyle name="Обычный 14 7 2" xfId="65" xr:uid="{00000000-0005-0000-0000-00006F000000}"/>
    <cellStyle name="Обычный 14 7 3" xfId="66" xr:uid="{00000000-0005-0000-0000-000070000000}"/>
    <cellStyle name="Обычный 14 7 4" xfId="67" xr:uid="{00000000-0005-0000-0000-000071000000}"/>
    <cellStyle name="Обычный 14 8" xfId="68" xr:uid="{00000000-0005-0000-0000-000072000000}"/>
    <cellStyle name="Обычный 14 9" xfId="69" xr:uid="{00000000-0005-0000-0000-000073000000}"/>
    <cellStyle name="Обычный 15" xfId="70" xr:uid="{00000000-0005-0000-0000-000074000000}"/>
    <cellStyle name="Обычный 15 2" xfId="71" xr:uid="{00000000-0005-0000-0000-000075000000}"/>
    <cellStyle name="Обычный 15 3" xfId="72" xr:uid="{00000000-0005-0000-0000-000076000000}"/>
    <cellStyle name="Обычный 16" xfId="73" xr:uid="{00000000-0005-0000-0000-000077000000}"/>
    <cellStyle name="Обычный 16 2" xfId="74" xr:uid="{00000000-0005-0000-0000-000078000000}"/>
    <cellStyle name="Обычный 16 3" xfId="75" xr:uid="{00000000-0005-0000-0000-000079000000}"/>
    <cellStyle name="Обычный 17" xfId="76" xr:uid="{00000000-0005-0000-0000-00007A000000}"/>
    <cellStyle name="Обычный 17 2" xfId="77" xr:uid="{00000000-0005-0000-0000-00007B000000}"/>
    <cellStyle name="Обычный 17 3" xfId="78" xr:uid="{00000000-0005-0000-0000-00007C000000}"/>
    <cellStyle name="Обычный 17 4" xfId="79" xr:uid="{00000000-0005-0000-0000-00007D000000}"/>
    <cellStyle name="Обычный 17 5" xfId="80" xr:uid="{00000000-0005-0000-0000-00007E000000}"/>
    <cellStyle name="Обычный 18" xfId="81" xr:uid="{00000000-0005-0000-0000-00007F000000}"/>
    <cellStyle name="Обычный 19" xfId="82" xr:uid="{00000000-0005-0000-0000-000080000000}"/>
    <cellStyle name="Обычный 19 2" xfId="83" xr:uid="{00000000-0005-0000-0000-000081000000}"/>
    <cellStyle name="Обычный 2" xfId="84" xr:uid="{00000000-0005-0000-0000-000082000000}"/>
    <cellStyle name="Обычный 2 10" xfId="85" xr:uid="{00000000-0005-0000-0000-000083000000}"/>
    <cellStyle name="Обычный 2 10 2" xfId="86" xr:uid="{00000000-0005-0000-0000-000084000000}"/>
    <cellStyle name="Обычный 2 10 2 2" xfId="87" xr:uid="{00000000-0005-0000-0000-000085000000}"/>
    <cellStyle name="Обычный 2 10 2 3" xfId="88" xr:uid="{00000000-0005-0000-0000-000086000000}"/>
    <cellStyle name="Обычный 2 10 2 4" xfId="89" xr:uid="{00000000-0005-0000-0000-000087000000}"/>
    <cellStyle name="Обычный 2 10 3" xfId="90" xr:uid="{00000000-0005-0000-0000-000088000000}"/>
    <cellStyle name="Обычный 2 10 3 2" xfId="91" xr:uid="{00000000-0005-0000-0000-000089000000}"/>
    <cellStyle name="Обычный 2 10 3 3" xfId="92" xr:uid="{00000000-0005-0000-0000-00008A000000}"/>
    <cellStyle name="Обычный 2 10 4" xfId="93" xr:uid="{00000000-0005-0000-0000-00008B000000}"/>
    <cellStyle name="Обычный 2 10 5" xfId="94" xr:uid="{00000000-0005-0000-0000-00008C000000}"/>
    <cellStyle name="Обычный 2 10 6" xfId="95" xr:uid="{00000000-0005-0000-0000-00008D000000}"/>
    <cellStyle name="Обычный 2 11" xfId="96" xr:uid="{00000000-0005-0000-0000-00008E000000}"/>
    <cellStyle name="Обычный 2 11 2" xfId="97" xr:uid="{00000000-0005-0000-0000-00008F000000}"/>
    <cellStyle name="Обычный 2 11 2 2" xfId="98" xr:uid="{00000000-0005-0000-0000-000090000000}"/>
    <cellStyle name="Обычный 2 11 2 2 2" xfId="99" xr:uid="{00000000-0005-0000-0000-000091000000}"/>
    <cellStyle name="Обычный 2 11 2 3" xfId="100" xr:uid="{00000000-0005-0000-0000-000092000000}"/>
    <cellStyle name="Обычный 2 11 2 4" xfId="101" xr:uid="{00000000-0005-0000-0000-000093000000}"/>
    <cellStyle name="Обычный 2 11 2 5" xfId="102" xr:uid="{00000000-0005-0000-0000-000094000000}"/>
    <cellStyle name="Обычный 2 11 3" xfId="103" xr:uid="{00000000-0005-0000-0000-000095000000}"/>
    <cellStyle name="Обычный 2 11 4" xfId="104" xr:uid="{00000000-0005-0000-0000-000096000000}"/>
    <cellStyle name="Обычный 2 11 4 2" xfId="105" xr:uid="{00000000-0005-0000-0000-000097000000}"/>
    <cellStyle name="Обычный 2 11 4 2 2" xfId="106" xr:uid="{00000000-0005-0000-0000-000098000000}"/>
    <cellStyle name="Обычный 2 11 4 2 3" xfId="107" xr:uid="{00000000-0005-0000-0000-000099000000}"/>
    <cellStyle name="Обычный 2 11 4 2 4" xfId="108" xr:uid="{00000000-0005-0000-0000-00009A000000}"/>
    <cellStyle name="Обычный 2 11 4 3" xfId="109" xr:uid="{00000000-0005-0000-0000-00009B000000}"/>
    <cellStyle name="Обычный 2 11 4 4" xfId="110" xr:uid="{00000000-0005-0000-0000-00009C000000}"/>
    <cellStyle name="Обычный 2 11 4 5" xfId="111" xr:uid="{00000000-0005-0000-0000-00009D000000}"/>
    <cellStyle name="Обычный 2 11 5" xfId="112" xr:uid="{00000000-0005-0000-0000-00009E000000}"/>
    <cellStyle name="Обычный 2 11 5 2" xfId="113" xr:uid="{00000000-0005-0000-0000-00009F000000}"/>
    <cellStyle name="Обычный 2 11 5 3" xfId="114" xr:uid="{00000000-0005-0000-0000-0000A0000000}"/>
    <cellStyle name="Обычный 2 11 5 4" xfId="115" xr:uid="{00000000-0005-0000-0000-0000A1000000}"/>
    <cellStyle name="Обычный 2 11 6" xfId="116" xr:uid="{00000000-0005-0000-0000-0000A2000000}"/>
    <cellStyle name="Обычный 2 11 7" xfId="117" xr:uid="{00000000-0005-0000-0000-0000A3000000}"/>
    <cellStyle name="Обычный 2 11 8" xfId="118" xr:uid="{00000000-0005-0000-0000-0000A4000000}"/>
    <cellStyle name="Обычный 2 12" xfId="119" xr:uid="{00000000-0005-0000-0000-0000A5000000}"/>
    <cellStyle name="Обычный 2 12 2" xfId="120" xr:uid="{00000000-0005-0000-0000-0000A6000000}"/>
    <cellStyle name="Обычный 2 12 2 2" xfId="121" xr:uid="{00000000-0005-0000-0000-0000A7000000}"/>
    <cellStyle name="Обычный 2 12 2 3" xfId="122" xr:uid="{00000000-0005-0000-0000-0000A8000000}"/>
    <cellStyle name="Обычный 2 12 2 4" xfId="123" xr:uid="{00000000-0005-0000-0000-0000A9000000}"/>
    <cellStyle name="Обычный 2 12 3" xfId="124" xr:uid="{00000000-0005-0000-0000-0000AA000000}"/>
    <cellStyle name="Обычный 2 12 3 2" xfId="125" xr:uid="{00000000-0005-0000-0000-0000AB000000}"/>
    <cellStyle name="Обычный 2 12 3 2 2" xfId="126" xr:uid="{00000000-0005-0000-0000-0000AC000000}"/>
    <cellStyle name="Обычный 2 12 3 2 2 2" xfId="127" xr:uid="{00000000-0005-0000-0000-0000AD000000}"/>
    <cellStyle name="Обычный 2 12 3 2 2 2 2" xfId="128" xr:uid="{00000000-0005-0000-0000-0000AE000000}"/>
    <cellStyle name="Обычный 2 12 3 2 2 2 3" xfId="129" xr:uid="{00000000-0005-0000-0000-0000AF000000}"/>
    <cellStyle name="Обычный 2 12 3 2 2 2 4" xfId="130" xr:uid="{00000000-0005-0000-0000-0000B0000000}"/>
    <cellStyle name="Обычный 2 12 3 2 2 3" xfId="131" xr:uid="{00000000-0005-0000-0000-0000B1000000}"/>
    <cellStyle name="Обычный 2 12 3 2 2 4" xfId="132" xr:uid="{00000000-0005-0000-0000-0000B2000000}"/>
    <cellStyle name="Обычный 2 12 3 2 2 5" xfId="133" xr:uid="{00000000-0005-0000-0000-0000B3000000}"/>
    <cellStyle name="Обычный 2 12 3 2 3" xfId="134" xr:uid="{00000000-0005-0000-0000-0000B4000000}"/>
    <cellStyle name="Обычный 2 12 3 2 4" xfId="135" xr:uid="{00000000-0005-0000-0000-0000B5000000}"/>
    <cellStyle name="Обычный 2 12 3 2 5" xfId="136" xr:uid="{00000000-0005-0000-0000-0000B6000000}"/>
    <cellStyle name="Обычный 2 12 3 3" xfId="137" xr:uid="{00000000-0005-0000-0000-0000B7000000}"/>
    <cellStyle name="Обычный 2 12 3 4" xfId="138" xr:uid="{00000000-0005-0000-0000-0000B8000000}"/>
    <cellStyle name="Обычный 2 12 3 5" xfId="139" xr:uid="{00000000-0005-0000-0000-0000B9000000}"/>
    <cellStyle name="Обычный 2 12 4" xfId="140" xr:uid="{00000000-0005-0000-0000-0000BA000000}"/>
    <cellStyle name="Обычный 2 12 5" xfId="141" xr:uid="{00000000-0005-0000-0000-0000BB000000}"/>
    <cellStyle name="Обычный 2 12 6" xfId="142" xr:uid="{00000000-0005-0000-0000-0000BC000000}"/>
    <cellStyle name="Обычный 2 13" xfId="143" xr:uid="{00000000-0005-0000-0000-0000BD000000}"/>
    <cellStyle name="Обычный 2 13 2" xfId="144" xr:uid="{00000000-0005-0000-0000-0000BE000000}"/>
    <cellStyle name="Обычный 2 13 3" xfId="145" xr:uid="{00000000-0005-0000-0000-0000BF000000}"/>
    <cellStyle name="Обычный 2 13 4" xfId="146" xr:uid="{00000000-0005-0000-0000-0000C0000000}"/>
    <cellStyle name="Обычный 2 14" xfId="147" xr:uid="{00000000-0005-0000-0000-0000C1000000}"/>
    <cellStyle name="Обычный 2 14 2" xfId="148" xr:uid="{00000000-0005-0000-0000-0000C2000000}"/>
    <cellStyle name="Обычный 2 14 2 2" xfId="149" xr:uid="{00000000-0005-0000-0000-0000C3000000}"/>
    <cellStyle name="Обычный 2 14 2 2 2" xfId="150" xr:uid="{00000000-0005-0000-0000-0000C4000000}"/>
    <cellStyle name="Обычный 2 14 2 2 3" xfId="151" xr:uid="{00000000-0005-0000-0000-0000C5000000}"/>
    <cellStyle name="Обычный 2 14 2 2 4" xfId="152" xr:uid="{00000000-0005-0000-0000-0000C6000000}"/>
    <cellStyle name="Обычный 2 14 2 3" xfId="153" xr:uid="{00000000-0005-0000-0000-0000C7000000}"/>
    <cellStyle name="Обычный 2 14 2 4" xfId="154" xr:uid="{00000000-0005-0000-0000-0000C8000000}"/>
    <cellStyle name="Обычный 2 14 2 5" xfId="155" xr:uid="{00000000-0005-0000-0000-0000C9000000}"/>
    <cellStyle name="Обычный 2 14 3" xfId="156" xr:uid="{00000000-0005-0000-0000-0000CA000000}"/>
    <cellStyle name="Обычный 2 14 3 2" xfId="157" xr:uid="{00000000-0005-0000-0000-0000CB000000}"/>
    <cellStyle name="Обычный 2 14 3 3" xfId="158" xr:uid="{00000000-0005-0000-0000-0000CC000000}"/>
    <cellStyle name="Обычный 2 14 3 4" xfId="159" xr:uid="{00000000-0005-0000-0000-0000CD000000}"/>
    <cellStyle name="Обычный 2 14 4" xfId="160" xr:uid="{00000000-0005-0000-0000-0000CE000000}"/>
    <cellStyle name="Обычный 2 14 5" xfId="161" xr:uid="{00000000-0005-0000-0000-0000CF000000}"/>
    <cellStyle name="Обычный 2 14 6" xfId="162" xr:uid="{00000000-0005-0000-0000-0000D0000000}"/>
    <cellStyle name="Обычный 2 15" xfId="163" xr:uid="{00000000-0005-0000-0000-0000D1000000}"/>
    <cellStyle name="Обычный 2 15 2" xfId="164" xr:uid="{00000000-0005-0000-0000-0000D2000000}"/>
    <cellStyle name="Обычный 2 15 2 2" xfId="165" xr:uid="{00000000-0005-0000-0000-0000D3000000}"/>
    <cellStyle name="Обычный 2 15 2 3" xfId="166" xr:uid="{00000000-0005-0000-0000-0000D4000000}"/>
    <cellStyle name="Обычный 2 15 2 4" xfId="167" xr:uid="{00000000-0005-0000-0000-0000D5000000}"/>
    <cellStyle name="Обычный 2 15 3" xfId="168" xr:uid="{00000000-0005-0000-0000-0000D6000000}"/>
    <cellStyle name="Обычный 2 15 4" xfId="169" xr:uid="{00000000-0005-0000-0000-0000D7000000}"/>
    <cellStyle name="Обычный 2 15 5" xfId="170" xr:uid="{00000000-0005-0000-0000-0000D8000000}"/>
    <cellStyle name="Обычный 2 16" xfId="171" xr:uid="{00000000-0005-0000-0000-0000D9000000}"/>
    <cellStyle name="Обычный 2 16 2" xfId="172" xr:uid="{00000000-0005-0000-0000-0000DA000000}"/>
    <cellStyle name="Обычный 2 16 3" xfId="173" xr:uid="{00000000-0005-0000-0000-0000DB000000}"/>
    <cellStyle name="Обычный 2 16 4" xfId="174" xr:uid="{00000000-0005-0000-0000-0000DC000000}"/>
    <cellStyle name="Обычный 2 17" xfId="175" xr:uid="{00000000-0005-0000-0000-0000DD000000}"/>
    <cellStyle name="Обычный 2 17 2" xfId="176" xr:uid="{00000000-0005-0000-0000-0000DE000000}"/>
    <cellStyle name="Обычный 2 17 3" xfId="177" xr:uid="{00000000-0005-0000-0000-0000DF000000}"/>
    <cellStyle name="Обычный 2 17 4" xfId="178" xr:uid="{00000000-0005-0000-0000-0000E0000000}"/>
    <cellStyle name="Обычный 2 18" xfId="179" xr:uid="{00000000-0005-0000-0000-0000E1000000}"/>
    <cellStyle name="Обычный 2 18 2" xfId="180" xr:uid="{00000000-0005-0000-0000-0000E2000000}"/>
    <cellStyle name="Обычный 2 18 3" xfId="181" xr:uid="{00000000-0005-0000-0000-0000E3000000}"/>
    <cellStyle name="Обычный 2 18 4" xfId="182" xr:uid="{00000000-0005-0000-0000-0000E4000000}"/>
    <cellStyle name="Обычный 2 19" xfId="183" xr:uid="{00000000-0005-0000-0000-0000E5000000}"/>
    <cellStyle name="Обычный 2 19 2" xfId="184" xr:uid="{00000000-0005-0000-0000-0000E6000000}"/>
    <cellStyle name="Обычный 2 19 3" xfId="185" xr:uid="{00000000-0005-0000-0000-0000E7000000}"/>
    <cellStyle name="Обычный 2 19 4" xfId="186" xr:uid="{00000000-0005-0000-0000-0000E8000000}"/>
    <cellStyle name="Обычный 2 2" xfId="187" xr:uid="{00000000-0005-0000-0000-0000E9000000}"/>
    <cellStyle name="Обычный 2 2 2" xfId="188" xr:uid="{00000000-0005-0000-0000-0000EA000000}"/>
    <cellStyle name="Обычный 2 2 3" xfId="189" xr:uid="{00000000-0005-0000-0000-0000EB000000}"/>
    <cellStyle name="Обычный 2 2 4" xfId="190" xr:uid="{00000000-0005-0000-0000-0000EC000000}"/>
    <cellStyle name="Обычный 2 2 5" xfId="191" xr:uid="{00000000-0005-0000-0000-0000ED000000}"/>
    <cellStyle name="Обычный 2 2 6" xfId="192" xr:uid="{00000000-0005-0000-0000-0000EE000000}"/>
    <cellStyle name="Обычный 2 20" xfId="193" xr:uid="{00000000-0005-0000-0000-0000EF000000}"/>
    <cellStyle name="Обычный 2 20 2" xfId="194" xr:uid="{00000000-0005-0000-0000-0000F0000000}"/>
    <cellStyle name="Обычный 2 21" xfId="195" xr:uid="{00000000-0005-0000-0000-0000F1000000}"/>
    <cellStyle name="Обычный 2 22" xfId="196" xr:uid="{00000000-0005-0000-0000-0000F2000000}"/>
    <cellStyle name="Обычный 2 22 2" xfId="197" xr:uid="{00000000-0005-0000-0000-0000F3000000}"/>
    <cellStyle name="Обычный 2 22 3" xfId="198" xr:uid="{00000000-0005-0000-0000-0000F4000000}"/>
    <cellStyle name="Обычный 2 22 4" xfId="199" xr:uid="{00000000-0005-0000-0000-0000F5000000}"/>
    <cellStyle name="Обычный 2 22 5" xfId="200" xr:uid="{00000000-0005-0000-0000-0000F6000000}"/>
    <cellStyle name="Обычный 2 23" xfId="201" xr:uid="{00000000-0005-0000-0000-0000F7000000}"/>
    <cellStyle name="Обычный 2 24" xfId="202" xr:uid="{00000000-0005-0000-0000-0000F8000000}"/>
    <cellStyle name="Обычный 2 24 10" xfId="203" xr:uid="{00000000-0005-0000-0000-0000F9000000}"/>
    <cellStyle name="Обычный 2 24 11" xfId="204" xr:uid="{00000000-0005-0000-0000-0000FA000000}"/>
    <cellStyle name="Обычный 2 24 2" xfId="205" xr:uid="{00000000-0005-0000-0000-0000FB000000}"/>
    <cellStyle name="Обычный 2 24 3" xfId="206" xr:uid="{00000000-0005-0000-0000-0000FC000000}"/>
    <cellStyle name="Обычный 2 24 3 10" xfId="207" xr:uid="{00000000-0005-0000-0000-0000FD000000}"/>
    <cellStyle name="Обычный 2 24 3 2" xfId="208" xr:uid="{00000000-0005-0000-0000-0000FE000000}"/>
    <cellStyle name="Обычный 2 24 3 2 2" xfId="209" xr:uid="{00000000-0005-0000-0000-0000FF000000}"/>
    <cellStyle name="Обычный 2 24 3 2 2 2" xfId="210" xr:uid="{00000000-0005-0000-0000-000000010000}"/>
    <cellStyle name="Обычный 2 24 3 2 2 2 2" xfId="211" xr:uid="{00000000-0005-0000-0000-000001010000}"/>
    <cellStyle name="Обычный 2 24 3 3" xfId="212" xr:uid="{00000000-0005-0000-0000-000002010000}"/>
    <cellStyle name="Обычный 2 24 3 3 2" xfId="213" xr:uid="{00000000-0005-0000-0000-000003010000}"/>
    <cellStyle name="Обычный 2 24 3 4" xfId="214" xr:uid="{00000000-0005-0000-0000-000004010000}"/>
    <cellStyle name="Обычный 2 24 3 4 2" xfId="215" xr:uid="{00000000-0005-0000-0000-000005010000}"/>
    <cellStyle name="Обычный 2 24 3 5" xfId="216" xr:uid="{00000000-0005-0000-0000-000006010000}"/>
    <cellStyle name="Обычный 2 24 3 5 2" xfId="217" xr:uid="{00000000-0005-0000-0000-000007010000}"/>
    <cellStyle name="Обычный 2 24 3 6" xfId="218" xr:uid="{00000000-0005-0000-0000-000008010000}"/>
    <cellStyle name="Обычный 2 24 3 6 2" xfId="219" xr:uid="{00000000-0005-0000-0000-000009010000}"/>
    <cellStyle name="Обычный 2 24 3 7" xfId="220" xr:uid="{00000000-0005-0000-0000-00000A010000}"/>
    <cellStyle name="Обычный 2 24 3 8" xfId="221" xr:uid="{00000000-0005-0000-0000-00000B010000}"/>
    <cellStyle name="Обычный 2 24 3 9" xfId="222" xr:uid="{00000000-0005-0000-0000-00000C010000}"/>
    <cellStyle name="Обычный 2 24 4" xfId="223" xr:uid="{00000000-0005-0000-0000-00000D010000}"/>
    <cellStyle name="Обычный 2 24 4 2" xfId="224" xr:uid="{00000000-0005-0000-0000-00000E010000}"/>
    <cellStyle name="Обычный 2 24 5" xfId="225" xr:uid="{00000000-0005-0000-0000-00000F010000}"/>
    <cellStyle name="Обычный 2 24 5 2" xfId="226" xr:uid="{00000000-0005-0000-0000-000010010000}"/>
    <cellStyle name="Обычный 2 24 6" xfId="227" xr:uid="{00000000-0005-0000-0000-000011010000}"/>
    <cellStyle name="Обычный 2 24 6 2" xfId="228" xr:uid="{00000000-0005-0000-0000-000012010000}"/>
    <cellStyle name="Обычный 2 24 7" xfId="229" xr:uid="{00000000-0005-0000-0000-000013010000}"/>
    <cellStyle name="Обычный 2 24 7 2" xfId="230" xr:uid="{00000000-0005-0000-0000-000014010000}"/>
    <cellStyle name="Обычный 2 24 8" xfId="231" xr:uid="{00000000-0005-0000-0000-000015010000}"/>
    <cellStyle name="Обычный 2 24 8 2" xfId="232" xr:uid="{00000000-0005-0000-0000-000016010000}"/>
    <cellStyle name="Обычный 2 24 9" xfId="233" xr:uid="{00000000-0005-0000-0000-000017010000}"/>
    <cellStyle name="Обычный 2 25" xfId="234" xr:uid="{00000000-0005-0000-0000-000018010000}"/>
    <cellStyle name="Обычный 2 26" xfId="235" xr:uid="{00000000-0005-0000-0000-000019010000}"/>
    <cellStyle name="Обычный 2 27" xfId="236" xr:uid="{00000000-0005-0000-0000-00001A010000}"/>
    <cellStyle name="Обычный 2 28" xfId="237" xr:uid="{00000000-0005-0000-0000-00001B010000}"/>
    <cellStyle name="Обычный 2 29" xfId="238" xr:uid="{00000000-0005-0000-0000-00001C010000}"/>
    <cellStyle name="Обычный 2 3" xfId="239" xr:uid="{00000000-0005-0000-0000-00001D010000}"/>
    <cellStyle name="Обычный 2 3 2" xfId="240" xr:uid="{00000000-0005-0000-0000-00001E010000}"/>
    <cellStyle name="Обычный 2 3 3" xfId="241" xr:uid="{00000000-0005-0000-0000-00001F010000}"/>
    <cellStyle name="Обычный 2 3 4" xfId="242" xr:uid="{00000000-0005-0000-0000-000020010000}"/>
    <cellStyle name="Обычный 2 30" xfId="243" xr:uid="{00000000-0005-0000-0000-000021010000}"/>
    <cellStyle name="Обычный 2 31" xfId="244" xr:uid="{00000000-0005-0000-0000-000022010000}"/>
    <cellStyle name="Обычный 2 32" xfId="245" xr:uid="{00000000-0005-0000-0000-000023010000}"/>
    <cellStyle name="Обычный 2 33" xfId="246" xr:uid="{00000000-0005-0000-0000-000024010000}"/>
    <cellStyle name="Обычный 2 34" xfId="247" xr:uid="{00000000-0005-0000-0000-000025010000}"/>
    <cellStyle name="Обычный 2 35" xfId="248" xr:uid="{00000000-0005-0000-0000-000026010000}"/>
    <cellStyle name="Обычный 2 36" xfId="249" xr:uid="{00000000-0005-0000-0000-000027010000}"/>
    <cellStyle name="Обычный 2 37" xfId="250" xr:uid="{00000000-0005-0000-0000-000028010000}"/>
    <cellStyle name="Обычный 2 38" xfId="251" xr:uid="{00000000-0005-0000-0000-000029010000}"/>
    <cellStyle name="Обычный 2 39" xfId="252" xr:uid="{00000000-0005-0000-0000-00002A010000}"/>
    <cellStyle name="Обычный 2 4" xfId="253" xr:uid="{00000000-0005-0000-0000-00002B010000}"/>
    <cellStyle name="Обычный 2 4 2" xfId="254" xr:uid="{00000000-0005-0000-0000-00002C010000}"/>
    <cellStyle name="Обычный 2 4 3" xfId="255" xr:uid="{00000000-0005-0000-0000-00002D010000}"/>
    <cellStyle name="Обычный 2 4 4" xfId="256" xr:uid="{00000000-0005-0000-0000-00002E010000}"/>
    <cellStyle name="Обычный 2 40" xfId="257" xr:uid="{00000000-0005-0000-0000-00002F010000}"/>
    <cellStyle name="Обычный 2 40 2" xfId="258" xr:uid="{00000000-0005-0000-0000-000030010000}"/>
    <cellStyle name="Обычный 2 40 3" xfId="259" xr:uid="{00000000-0005-0000-0000-000031010000}"/>
    <cellStyle name="Обычный 2 40 3 10" xfId="260" xr:uid="{00000000-0005-0000-0000-000032010000}"/>
    <cellStyle name="Обычный 2 40 3 11" xfId="261" xr:uid="{00000000-0005-0000-0000-000033010000}"/>
    <cellStyle name="Обычный 2 40 3 2" xfId="262" xr:uid="{00000000-0005-0000-0000-000034010000}"/>
    <cellStyle name="Обычный 2 40 3 3" xfId="263" xr:uid="{00000000-0005-0000-0000-000035010000}"/>
    <cellStyle name="Обычный 2 40 3 3 10" xfId="264" xr:uid="{00000000-0005-0000-0000-000036010000}"/>
    <cellStyle name="Обычный 2 40 3 3 2" xfId="265" xr:uid="{00000000-0005-0000-0000-000037010000}"/>
    <cellStyle name="Обычный 2 40 3 3 2 2" xfId="266" xr:uid="{00000000-0005-0000-0000-000038010000}"/>
    <cellStyle name="Обычный 2 40 3 3 3" xfId="267" xr:uid="{00000000-0005-0000-0000-000039010000}"/>
    <cellStyle name="Обычный 2 40 3 3 3 2" xfId="268" xr:uid="{00000000-0005-0000-0000-00003A010000}"/>
    <cellStyle name="Обычный 2 40 3 3 4" xfId="269" xr:uid="{00000000-0005-0000-0000-00003B010000}"/>
    <cellStyle name="Обычный 2 40 3 3 4 2" xfId="270" xr:uid="{00000000-0005-0000-0000-00003C010000}"/>
    <cellStyle name="Обычный 2 40 3 3 5" xfId="271" xr:uid="{00000000-0005-0000-0000-00003D010000}"/>
    <cellStyle name="Обычный 2 40 3 3 5 2" xfId="272" xr:uid="{00000000-0005-0000-0000-00003E010000}"/>
    <cellStyle name="Обычный 2 40 3 3 6" xfId="273" xr:uid="{00000000-0005-0000-0000-00003F010000}"/>
    <cellStyle name="Обычный 2 40 3 3 6 2" xfId="274" xr:uid="{00000000-0005-0000-0000-000040010000}"/>
    <cellStyle name="Обычный 2 40 3 3 7" xfId="275" xr:uid="{00000000-0005-0000-0000-000041010000}"/>
    <cellStyle name="Обычный 2 40 3 3 8" xfId="276" xr:uid="{00000000-0005-0000-0000-000042010000}"/>
    <cellStyle name="Обычный 2 40 3 3 9" xfId="277" xr:uid="{00000000-0005-0000-0000-000043010000}"/>
    <cellStyle name="Обычный 2 40 3 4" xfId="278" xr:uid="{00000000-0005-0000-0000-000044010000}"/>
    <cellStyle name="Обычный 2 40 3 4 2" xfId="279" xr:uid="{00000000-0005-0000-0000-000045010000}"/>
    <cellStyle name="Обычный 2 40 3 5" xfId="280" xr:uid="{00000000-0005-0000-0000-000046010000}"/>
    <cellStyle name="Обычный 2 40 3 5 2" xfId="281" xr:uid="{00000000-0005-0000-0000-000047010000}"/>
    <cellStyle name="Обычный 2 40 3 6" xfId="282" xr:uid="{00000000-0005-0000-0000-000048010000}"/>
    <cellStyle name="Обычный 2 40 3 6 2" xfId="283" xr:uid="{00000000-0005-0000-0000-000049010000}"/>
    <cellStyle name="Обычный 2 40 3 7" xfId="284" xr:uid="{00000000-0005-0000-0000-00004A010000}"/>
    <cellStyle name="Обычный 2 40 3 7 2" xfId="285" xr:uid="{00000000-0005-0000-0000-00004B010000}"/>
    <cellStyle name="Обычный 2 40 3 8" xfId="286" xr:uid="{00000000-0005-0000-0000-00004C010000}"/>
    <cellStyle name="Обычный 2 40 3 8 2" xfId="287" xr:uid="{00000000-0005-0000-0000-00004D010000}"/>
    <cellStyle name="Обычный 2 40 3 9" xfId="288" xr:uid="{00000000-0005-0000-0000-00004E010000}"/>
    <cellStyle name="Обычный 2 41" xfId="289" xr:uid="{00000000-0005-0000-0000-00004F010000}"/>
    <cellStyle name="Обычный 2 41 10" xfId="290" xr:uid="{00000000-0005-0000-0000-000050010000}"/>
    <cellStyle name="Обычный 2 41 11" xfId="291" xr:uid="{00000000-0005-0000-0000-000051010000}"/>
    <cellStyle name="Обычный 2 41 2" xfId="292" xr:uid="{00000000-0005-0000-0000-000052010000}"/>
    <cellStyle name="Обычный 2 41 3" xfId="293" xr:uid="{00000000-0005-0000-0000-000053010000}"/>
    <cellStyle name="Обычный 2 41 3 10" xfId="294" xr:uid="{00000000-0005-0000-0000-000054010000}"/>
    <cellStyle name="Обычный 2 41 3 2" xfId="295" xr:uid="{00000000-0005-0000-0000-000055010000}"/>
    <cellStyle name="Обычный 2 41 3 2 2" xfId="296" xr:uid="{00000000-0005-0000-0000-000056010000}"/>
    <cellStyle name="Обычный 2 41 3 3" xfId="297" xr:uid="{00000000-0005-0000-0000-000057010000}"/>
    <cellStyle name="Обычный 2 41 3 3 2" xfId="298" xr:uid="{00000000-0005-0000-0000-000058010000}"/>
    <cellStyle name="Обычный 2 41 3 4" xfId="299" xr:uid="{00000000-0005-0000-0000-000059010000}"/>
    <cellStyle name="Обычный 2 41 3 4 2" xfId="300" xr:uid="{00000000-0005-0000-0000-00005A010000}"/>
    <cellStyle name="Обычный 2 41 3 5" xfId="301" xr:uid="{00000000-0005-0000-0000-00005B010000}"/>
    <cellStyle name="Обычный 2 41 3 5 2" xfId="302" xr:uid="{00000000-0005-0000-0000-00005C010000}"/>
    <cellStyle name="Обычный 2 41 3 6" xfId="303" xr:uid="{00000000-0005-0000-0000-00005D010000}"/>
    <cellStyle name="Обычный 2 41 3 6 2" xfId="304" xr:uid="{00000000-0005-0000-0000-00005E010000}"/>
    <cellStyle name="Обычный 2 41 3 7" xfId="305" xr:uid="{00000000-0005-0000-0000-00005F010000}"/>
    <cellStyle name="Обычный 2 41 3 8" xfId="306" xr:uid="{00000000-0005-0000-0000-000060010000}"/>
    <cellStyle name="Обычный 2 41 3 9" xfId="307" xr:uid="{00000000-0005-0000-0000-000061010000}"/>
    <cellStyle name="Обычный 2 41 4" xfId="308" xr:uid="{00000000-0005-0000-0000-000062010000}"/>
    <cellStyle name="Обычный 2 41 4 2" xfId="309" xr:uid="{00000000-0005-0000-0000-000063010000}"/>
    <cellStyle name="Обычный 2 41 5" xfId="310" xr:uid="{00000000-0005-0000-0000-000064010000}"/>
    <cellStyle name="Обычный 2 41 5 2" xfId="311" xr:uid="{00000000-0005-0000-0000-000065010000}"/>
    <cellStyle name="Обычный 2 41 6" xfId="312" xr:uid="{00000000-0005-0000-0000-000066010000}"/>
    <cellStyle name="Обычный 2 41 6 2" xfId="313" xr:uid="{00000000-0005-0000-0000-000067010000}"/>
    <cellStyle name="Обычный 2 41 7" xfId="314" xr:uid="{00000000-0005-0000-0000-000068010000}"/>
    <cellStyle name="Обычный 2 41 7 2" xfId="315" xr:uid="{00000000-0005-0000-0000-000069010000}"/>
    <cellStyle name="Обычный 2 41 8" xfId="316" xr:uid="{00000000-0005-0000-0000-00006A010000}"/>
    <cellStyle name="Обычный 2 41 8 2" xfId="317" xr:uid="{00000000-0005-0000-0000-00006B010000}"/>
    <cellStyle name="Обычный 2 41 9" xfId="318" xr:uid="{00000000-0005-0000-0000-00006C010000}"/>
    <cellStyle name="Обычный 2 42" xfId="319" xr:uid="{00000000-0005-0000-0000-00006D010000}"/>
    <cellStyle name="Обычный 2 43" xfId="320" xr:uid="{00000000-0005-0000-0000-00006E010000}"/>
    <cellStyle name="Обычный 2 44" xfId="321" xr:uid="{00000000-0005-0000-0000-00006F010000}"/>
    <cellStyle name="Обычный 2 45" xfId="322" xr:uid="{00000000-0005-0000-0000-000070010000}"/>
    <cellStyle name="Обычный 2 46" xfId="323" xr:uid="{00000000-0005-0000-0000-000071010000}"/>
    <cellStyle name="Обычный 2 47" xfId="324" xr:uid="{00000000-0005-0000-0000-000072010000}"/>
    <cellStyle name="Обычный 2 48" xfId="325" xr:uid="{00000000-0005-0000-0000-000073010000}"/>
    <cellStyle name="Обычный 2 49" xfId="326" xr:uid="{00000000-0005-0000-0000-000074010000}"/>
    <cellStyle name="Обычный 2 5" xfId="327" xr:uid="{00000000-0005-0000-0000-000075010000}"/>
    <cellStyle name="Обычный 2 5 2" xfId="328" xr:uid="{00000000-0005-0000-0000-000076010000}"/>
    <cellStyle name="Обычный 2 5 3" xfId="329" xr:uid="{00000000-0005-0000-0000-000077010000}"/>
    <cellStyle name="Обычный 2 5 4" xfId="330" xr:uid="{00000000-0005-0000-0000-000078010000}"/>
    <cellStyle name="Обычный 2 50" xfId="331" xr:uid="{00000000-0005-0000-0000-000079010000}"/>
    <cellStyle name="Обычный 2 51" xfId="332" xr:uid="{00000000-0005-0000-0000-00007A010000}"/>
    <cellStyle name="Обычный 2 52" xfId="333" xr:uid="{00000000-0005-0000-0000-00007B010000}"/>
    <cellStyle name="Обычный 2 53" xfId="334" xr:uid="{00000000-0005-0000-0000-00007C010000}"/>
    <cellStyle name="Обычный 2 54" xfId="335" xr:uid="{00000000-0005-0000-0000-00007D010000}"/>
    <cellStyle name="Обычный 2 55" xfId="336" xr:uid="{00000000-0005-0000-0000-00007E010000}"/>
    <cellStyle name="Обычный 2 56" xfId="337" xr:uid="{00000000-0005-0000-0000-00007F010000}"/>
    <cellStyle name="Обычный 2 57" xfId="338" xr:uid="{00000000-0005-0000-0000-000080010000}"/>
    <cellStyle name="Обычный 2 58" xfId="339" xr:uid="{00000000-0005-0000-0000-000081010000}"/>
    <cellStyle name="Обычный 2 59" xfId="340" xr:uid="{00000000-0005-0000-0000-000082010000}"/>
    <cellStyle name="Обычный 2 6" xfId="341" xr:uid="{00000000-0005-0000-0000-000083010000}"/>
    <cellStyle name="Обычный 2 6 2" xfId="342" xr:uid="{00000000-0005-0000-0000-000084010000}"/>
    <cellStyle name="Обычный 2 6 3" xfId="343" xr:uid="{00000000-0005-0000-0000-000085010000}"/>
    <cellStyle name="Обычный 2 6 4" xfId="344" xr:uid="{00000000-0005-0000-0000-000086010000}"/>
    <cellStyle name="Обычный 2 60" xfId="345" xr:uid="{00000000-0005-0000-0000-000087010000}"/>
    <cellStyle name="Обычный 2 61" xfId="346" xr:uid="{00000000-0005-0000-0000-000088010000}"/>
    <cellStyle name="Обычный 2 61 2" xfId="347" xr:uid="{00000000-0005-0000-0000-000089010000}"/>
    <cellStyle name="Обычный 2 62" xfId="348" xr:uid="{00000000-0005-0000-0000-00008A010000}"/>
    <cellStyle name="Обычный 2 63" xfId="349" xr:uid="{00000000-0005-0000-0000-00008B010000}"/>
    <cellStyle name="Обычный 2 64" xfId="350" xr:uid="{00000000-0005-0000-0000-00008C010000}"/>
    <cellStyle name="Обычный 2 65" xfId="351" xr:uid="{00000000-0005-0000-0000-00008D010000}"/>
    <cellStyle name="Обычный 2 66" xfId="352" xr:uid="{00000000-0005-0000-0000-00008E010000}"/>
    <cellStyle name="Обычный 2 67" xfId="353" xr:uid="{00000000-0005-0000-0000-00008F010000}"/>
    <cellStyle name="Обычный 2 68" xfId="354" xr:uid="{00000000-0005-0000-0000-000090010000}"/>
    <cellStyle name="Обычный 2 69" xfId="355" xr:uid="{00000000-0005-0000-0000-000091010000}"/>
    <cellStyle name="Обычный 2 7" xfId="356" xr:uid="{00000000-0005-0000-0000-000092010000}"/>
    <cellStyle name="Обычный 2 7 2" xfId="357" xr:uid="{00000000-0005-0000-0000-000093010000}"/>
    <cellStyle name="Обычный 2 7 3" xfId="358" xr:uid="{00000000-0005-0000-0000-000094010000}"/>
    <cellStyle name="Обычный 2 7 4" xfId="359" xr:uid="{00000000-0005-0000-0000-000095010000}"/>
    <cellStyle name="Обычный 2 70" xfId="360" xr:uid="{00000000-0005-0000-0000-000096010000}"/>
    <cellStyle name="Обычный 2 71" xfId="361" xr:uid="{00000000-0005-0000-0000-000097010000}"/>
    <cellStyle name="Обычный 2 8" xfId="362" xr:uid="{00000000-0005-0000-0000-000098010000}"/>
    <cellStyle name="Обычный 2 8 2" xfId="363" xr:uid="{00000000-0005-0000-0000-000099010000}"/>
    <cellStyle name="Обычный 2 8 3" xfId="364" xr:uid="{00000000-0005-0000-0000-00009A010000}"/>
    <cellStyle name="Обычный 2 8 4" xfId="365" xr:uid="{00000000-0005-0000-0000-00009B010000}"/>
    <cellStyle name="Обычный 2 9" xfId="366" xr:uid="{00000000-0005-0000-0000-00009C010000}"/>
    <cellStyle name="Обычный 2 9 2" xfId="367" xr:uid="{00000000-0005-0000-0000-00009D010000}"/>
    <cellStyle name="Обычный 2 9 3" xfId="368" xr:uid="{00000000-0005-0000-0000-00009E010000}"/>
    <cellStyle name="Обычный 2 9 4" xfId="369" xr:uid="{00000000-0005-0000-0000-00009F010000}"/>
    <cellStyle name="Обычный 20" xfId="370" xr:uid="{00000000-0005-0000-0000-0000A0010000}"/>
    <cellStyle name="Обычный 21" xfId="371" xr:uid="{00000000-0005-0000-0000-0000A1010000}"/>
    <cellStyle name="Обычный 22" xfId="372" xr:uid="{00000000-0005-0000-0000-0000A2010000}"/>
    <cellStyle name="Обычный 23" xfId="373" xr:uid="{00000000-0005-0000-0000-0000A3010000}"/>
    <cellStyle name="Обычный 24" xfId="374" xr:uid="{00000000-0005-0000-0000-0000A4010000}"/>
    <cellStyle name="Обычный 25" xfId="375" xr:uid="{00000000-0005-0000-0000-0000A5010000}"/>
    <cellStyle name="Обычный 3" xfId="376" xr:uid="{00000000-0005-0000-0000-0000A6010000}"/>
    <cellStyle name="Обычный 3 10" xfId="377" xr:uid="{00000000-0005-0000-0000-0000A7010000}"/>
    <cellStyle name="Обычный 3 11" xfId="378" xr:uid="{00000000-0005-0000-0000-0000A8010000}"/>
    <cellStyle name="Обычный 3 12" xfId="379" xr:uid="{00000000-0005-0000-0000-0000A9010000}"/>
    <cellStyle name="Обычный 3 2" xfId="380" xr:uid="{00000000-0005-0000-0000-0000AA010000}"/>
    <cellStyle name="Обычный 3 2 10" xfId="381" xr:uid="{00000000-0005-0000-0000-0000AB010000}"/>
    <cellStyle name="Обычный 3 2 11" xfId="382" xr:uid="{00000000-0005-0000-0000-0000AC010000}"/>
    <cellStyle name="Обычный 3 2 12" xfId="383" xr:uid="{00000000-0005-0000-0000-0000AD010000}"/>
    <cellStyle name="Обычный 3 2 13" xfId="384" xr:uid="{00000000-0005-0000-0000-0000AE010000}"/>
    <cellStyle name="Обычный 3 2 14" xfId="385" xr:uid="{00000000-0005-0000-0000-0000AF010000}"/>
    <cellStyle name="Обычный 3 2 15" xfId="386" xr:uid="{00000000-0005-0000-0000-0000B0010000}"/>
    <cellStyle name="Обычный 3 2 2" xfId="387" xr:uid="{00000000-0005-0000-0000-0000B1010000}"/>
    <cellStyle name="Обычный 3 2 3" xfId="388" xr:uid="{00000000-0005-0000-0000-0000B2010000}"/>
    <cellStyle name="Обычный 3 2 4" xfId="389" xr:uid="{00000000-0005-0000-0000-0000B3010000}"/>
    <cellStyle name="Обычный 3 2 5" xfId="390" xr:uid="{00000000-0005-0000-0000-0000B4010000}"/>
    <cellStyle name="Обычный 3 2 6" xfId="391" xr:uid="{00000000-0005-0000-0000-0000B5010000}"/>
    <cellStyle name="Обычный 3 2 7" xfId="392" xr:uid="{00000000-0005-0000-0000-0000B6010000}"/>
    <cellStyle name="Обычный 3 2 8" xfId="393" xr:uid="{00000000-0005-0000-0000-0000B7010000}"/>
    <cellStyle name="Обычный 3 2 9" xfId="394" xr:uid="{00000000-0005-0000-0000-0000B8010000}"/>
    <cellStyle name="Обычный 3 3" xfId="395" xr:uid="{00000000-0005-0000-0000-0000B9010000}"/>
    <cellStyle name="Обычный 3 4" xfId="396" xr:uid="{00000000-0005-0000-0000-0000BA010000}"/>
    <cellStyle name="Обычный 3 5" xfId="397" xr:uid="{00000000-0005-0000-0000-0000BB010000}"/>
    <cellStyle name="Обычный 3 6" xfId="398" xr:uid="{00000000-0005-0000-0000-0000BC010000}"/>
    <cellStyle name="Обычный 3 7" xfId="399" xr:uid="{00000000-0005-0000-0000-0000BD010000}"/>
    <cellStyle name="Обычный 3 8" xfId="400" xr:uid="{00000000-0005-0000-0000-0000BE010000}"/>
    <cellStyle name="Обычный 3 9" xfId="401" xr:uid="{00000000-0005-0000-0000-0000BF010000}"/>
    <cellStyle name="Обычный 4" xfId="402" xr:uid="{00000000-0005-0000-0000-0000C0010000}"/>
    <cellStyle name="Обычный 4 2" xfId="403" xr:uid="{00000000-0005-0000-0000-0000C1010000}"/>
    <cellStyle name="Обычный 4 3" xfId="404" xr:uid="{00000000-0005-0000-0000-0000C2010000}"/>
    <cellStyle name="Обычный 4 3 2" xfId="405" xr:uid="{00000000-0005-0000-0000-0000C3010000}"/>
    <cellStyle name="Обычный 4 3 2 2" xfId="406" xr:uid="{00000000-0005-0000-0000-0000C4010000}"/>
    <cellStyle name="Обычный 4 3 2 2 2" xfId="407" xr:uid="{00000000-0005-0000-0000-0000C5010000}"/>
    <cellStyle name="Обычный 4 3 2 2 2 2" xfId="408" xr:uid="{00000000-0005-0000-0000-0000C6010000}"/>
    <cellStyle name="Обычный 4 3 2 2 2 2 2" xfId="409" xr:uid="{00000000-0005-0000-0000-0000C7010000}"/>
    <cellStyle name="Обычный 4 3 2 3" xfId="410" xr:uid="{00000000-0005-0000-0000-0000C8010000}"/>
    <cellStyle name="Обычный 4 3 2 3 2" xfId="411" xr:uid="{00000000-0005-0000-0000-0000C9010000}"/>
    <cellStyle name="Обычный 4 3_дотация районная ноябрь на 18-20" xfId="412" xr:uid="{00000000-0005-0000-0000-0000CA010000}"/>
    <cellStyle name="Обычный 5" xfId="413" xr:uid="{00000000-0005-0000-0000-0000CB010000}"/>
    <cellStyle name="Обычный 6" xfId="414" xr:uid="{00000000-0005-0000-0000-0000CC010000}"/>
    <cellStyle name="Обычный 7" xfId="415" xr:uid="{00000000-0005-0000-0000-0000CD010000}"/>
    <cellStyle name="Обычный 8" xfId="416" xr:uid="{00000000-0005-0000-0000-0000CE010000}"/>
    <cellStyle name="Обычный 9" xfId="417" xr:uid="{00000000-0005-0000-0000-0000CF010000}"/>
    <cellStyle name="Обычный_tmp" xfId="418" xr:uid="{00000000-0005-0000-0000-0000D0010000}"/>
    <cellStyle name="Обычный_Лист1 2" xfId="419" xr:uid="{00000000-0005-0000-0000-0000D1010000}"/>
    <cellStyle name="Стиль 1" xfId="420" xr:uid="{00000000-0005-0000-0000-0000D2010000}"/>
    <cellStyle name="Стиль 1 2" xfId="421" xr:uid="{00000000-0005-0000-0000-0000D3010000}"/>
    <cellStyle name="Финансовый" xfId="1" builtinId="3"/>
    <cellStyle name="Финансовый 2" xfId="422" xr:uid="{00000000-0005-0000-0000-0000D4010000}"/>
    <cellStyle name="Финансовый 2 2" xfId="423" xr:uid="{00000000-0005-0000-0000-0000D5010000}"/>
    <cellStyle name="Финансовый 2 3" xfId="424" xr:uid="{00000000-0005-0000-0000-0000D6010000}"/>
    <cellStyle name="Финансовый 2 4" xfId="425" xr:uid="{00000000-0005-0000-0000-0000D7010000}"/>
    <cellStyle name="Финансовый 2 5" xfId="426" xr:uid="{00000000-0005-0000-0000-0000D8010000}"/>
    <cellStyle name="Финансовый 2 6" xfId="427" xr:uid="{00000000-0005-0000-0000-0000D9010000}"/>
    <cellStyle name="Финансовый 2 7" xfId="428" xr:uid="{00000000-0005-0000-0000-0000DA010000}"/>
    <cellStyle name="Финансовый 2 8" xfId="429" xr:uid="{00000000-0005-0000-0000-0000DB010000}"/>
    <cellStyle name="Финансовый 2 9" xfId="430" xr:uid="{00000000-0005-0000-0000-0000DC010000}"/>
    <cellStyle name="Финансовый 3" xfId="431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297180</xdr:colOff>
      <xdr:row>13</xdr:row>
      <xdr:rowOff>0</xdr:rowOff>
    </xdr:from>
    <xdr:to>
      <xdr:col>2</xdr:col>
      <xdr:colOff>411480</xdr:colOff>
      <xdr:row>13</xdr:row>
      <xdr:rowOff>236220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4831080" y="2305050"/>
          <a:ext cx="2028825" cy="2362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</xdr:sp>
    <xdr:clientData/>
  </xdr:twoCellAnchor>
  <xdr:twoCellAnchor>
    <xdr:from>
      <xdr:col>1</xdr:col>
      <xdr:colOff>1695449</xdr:colOff>
      <xdr:row>7</xdr:row>
      <xdr:rowOff>95250</xdr:rowOff>
    </xdr:from>
    <xdr:to>
      <xdr:col>4</xdr:col>
      <xdr:colOff>800099</xdr:colOff>
      <xdr:row>14</xdr:row>
      <xdr:rowOff>171450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6228715" y="1400175"/>
          <a:ext cx="2905125" cy="14382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1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бюджете Черемховского районного муниципального образования на 202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6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г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од и на плановый период 202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7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и 202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8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годов"</a:t>
          </a:r>
        </a:p>
        <a:p>
          <a:pPr algn="l" rtl="1">
            <a:defRPr sz="1000"/>
          </a:pPr>
          <a:r>
            <a:rPr lang="ru-RU" sz="1100" b="0" i="0" u="none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от  2</a:t>
          </a:r>
          <a:r>
            <a:rPr lang="en-US" sz="1100" b="0" i="0" u="none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4</a:t>
          </a:r>
          <a:r>
            <a:rPr lang="ru-RU" sz="1100" b="0" i="0" u="none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.12.202</a:t>
          </a:r>
          <a:r>
            <a:rPr lang="en-US" sz="1100" b="0" i="0" u="none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5</a:t>
          </a:r>
          <a:r>
            <a:rPr lang="ru-RU" sz="1100" b="0" i="0" u="none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года 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№  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8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2  </a:t>
          </a:r>
          <a:endParaRPr lang="ru-RU" sz="1000" b="0" i="0" u="sng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1685926</xdr:colOff>
      <xdr:row>0</xdr:row>
      <xdr:rowOff>19051</xdr:rowOff>
    </xdr:from>
    <xdr:to>
      <xdr:col>5</xdr:col>
      <xdr:colOff>1</xdr:colOff>
      <xdr:row>7</xdr:row>
      <xdr:rowOff>123826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6219825" y="19050"/>
          <a:ext cx="3019425" cy="1409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1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внесении изменений в Решение Думы "О бюджете Черемховского районного муниципального образования на 202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6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год и на плановый период 202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7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и 202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8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           </a:t>
          </a:r>
        </a:p>
        <a:p>
          <a:pPr algn="l" rtl="1">
            <a:defRPr sz="1000"/>
          </a:pP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от 22 июля 2026 года №  131</a:t>
          </a: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7</xdr:row>
      <xdr:rowOff>1</xdr:rowOff>
    </xdr:from>
    <xdr:to>
      <xdr:col>7</xdr:col>
      <xdr:colOff>9525</xdr:colOff>
      <xdr:row>12</xdr:row>
      <xdr:rowOff>104775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5600700" y="1400175"/>
          <a:ext cx="2733675" cy="10858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2</a:t>
          </a:r>
          <a:endParaRPr lang="ru-RU" sz="1100" b="0" i="0" strike="noStrike">
            <a:solidFill>
              <a:sysClr val="windowText" lastClr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образования на 2026 год и плановый период 2027 и 2028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</a:p>
        <a:p>
          <a:pPr algn="l" rtl="1">
            <a:defRPr sz="1000"/>
          </a:pPr>
          <a:r>
            <a:rPr lang="ru-RU" sz="1100" b="0" i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</a:t>
          </a:r>
          <a:r>
            <a:rPr lang="ru-RU" sz="1100" b="0" i="0" u="non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24.12.2025 </a:t>
          </a:r>
          <a:r>
            <a:rPr lang="ru-RU" sz="1100" b="0" i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№</a:t>
          </a:r>
          <a:r>
            <a:rPr lang="ru-RU" sz="1100" b="0" i="0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100" b="0" i="0" u="none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82</a:t>
          </a:r>
        </a:p>
        <a:p>
          <a:pPr algn="l" rtl="1"/>
          <a:endParaRPr lang="ru-RU" sz="1100" b="0" i="0"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3</xdr:col>
      <xdr:colOff>219075</xdr:colOff>
      <xdr:row>0</xdr:row>
      <xdr:rowOff>0</xdr:rowOff>
    </xdr:from>
    <xdr:to>
      <xdr:col>6</xdr:col>
      <xdr:colOff>828675</xdr:colOff>
      <xdr:row>6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>
        <a:xfrm>
          <a:off x="5572125" y="0"/>
          <a:ext cx="2752725" cy="12858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2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внесении изменений в Решение Думы "О бюджете Черемховского районного муниципального образования на 2026 год и на плановый период 2027 и 2028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от 22 июля 2026  года №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131</a:t>
          </a: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6</xdr:row>
      <xdr:rowOff>161926</xdr:rowOff>
    </xdr:from>
    <xdr:to>
      <xdr:col>8</xdr:col>
      <xdr:colOff>762000</xdr:colOff>
      <xdr:row>11</xdr:row>
      <xdr:rowOff>152400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5781675" y="1371600"/>
          <a:ext cx="2552700" cy="10382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3</a:t>
          </a:r>
          <a:endParaRPr lang="ru-RU" sz="1100" b="0" i="0" strike="noStrike">
            <a:solidFill>
              <a:sysClr val="windowText" lastClr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образования на 2026 год и плановый период 2027 и 2028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</a:p>
        <a:p>
          <a:pPr algn="l" rtl="1">
            <a:defRPr sz="1000"/>
          </a:pPr>
          <a:r>
            <a:rPr lang="ru-RU" sz="1100" b="0" i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</a:t>
          </a:r>
          <a:r>
            <a:rPr lang="ru-RU" sz="1100" b="0" i="0" u="none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24.12.2025 </a:t>
          </a:r>
          <a:r>
            <a:rPr lang="ru-RU" sz="1100" b="0" i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№</a:t>
          </a:r>
          <a:r>
            <a:rPr lang="ru-RU" sz="1100" b="0" i="0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100" b="0" i="0" u="none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82</a:t>
          </a:r>
        </a:p>
        <a:p>
          <a:pPr algn="l" rtl="1"/>
          <a:endParaRPr lang="ru-RU" sz="1100" b="0" i="0"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5</xdr:col>
      <xdr:colOff>276225</xdr:colOff>
      <xdr:row>0</xdr:row>
      <xdr:rowOff>0</xdr:rowOff>
    </xdr:from>
    <xdr:to>
      <xdr:col>9</xdr:col>
      <xdr:colOff>9525</xdr:colOff>
      <xdr:row>6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5781675" y="0"/>
          <a:ext cx="2571750" cy="12954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3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внесении изменений в Решение Думы "О бюджете Черемховского районного муниципального образования на 2026 год и на плановый период 2027 и 2028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от 22 июля 2026 года №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131</a:t>
          </a: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8</xdr:row>
      <xdr:rowOff>0</xdr:rowOff>
    </xdr:from>
    <xdr:to>
      <xdr:col>5</xdr:col>
      <xdr:colOff>771592</xdr:colOff>
      <xdr:row>15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>
        <a:xfrm>
          <a:off x="4924425" y="1295400"/>
          <a:ext cx="2638425" cy="1133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 4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образования на 2026 год и плановый период 20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2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7 и 2028 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</a:p>
        <a:p>
          <a:pPr marL="0" indent="0"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ea typeface="+mn-ea"/>
              <a:cs typeface="Times New Roman" panose="02020603050405020304" pitchFamily="12"/>
            </a:rPr>
            <a:t>от 24.12.2025 № 82</a:t>
          </a:r>
        </a:p>
        <a:p>
          <a:pPr algn="l" rtl="1">
            <a:defRPr sz="1000"/>
          </a:pPr>
          <a:endParaRPr lang="ru-RU" sz="1100" b="0" i="0" baseline="0"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 rtl="1"/>
          <a:endParaRPr lang="ru-RU" sz="1100" b="0" i="0"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2</xdr:col>
      <xdr:colOff>304800</xdr:colOff>
      <xdr:row>0</xdr:row>
      <xdr:rowOff>0</xdr:rowOff>
    </xdr:from>
    <xdr:to>
      <xdr:col>6</xdr:col>
      <xdr:colOff>9525</xdr:colOff>
      <xdr:row>8</xdr:row>
      <xdr:rowOff>152400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>
        <a:xfrm>
          <a:off x="4924425" y="0"/>
          <a:ext cx="2667000" cy="14478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4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внесении изменений в Решение Думы "О бюджете Черемховского районного муниципального образования на 2026 год и на плановый период 2027 и 2028 годов"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от 22 июля 2026 года №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131</a:t>
          </a: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1352549</xdr:colOff>
      <xdr:row>0</xdr:row>
      <xdr:rowOff>0</xdr:rowOff>
    </xdr:from>
    <xdr:to>
      <xdr:col>10</xdr:col>
      <xdr:colOff>1228724</xdr:colOff>
      <xdr:row>7</xdr:row>
      <xdr:rowOff>28574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>
        <a:xfrm>
          <a:off x="10981690" y="0"/>
          <a:ext cx="3162300" cy="155956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5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внесении изменений в Решение Думы "О бюджете Черемховского районного муниципального образования на 2026 год и на           плановый период 2027 и 2028 годов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от 22 июля 2026 года №  131</a:t>
          </a:r>
        </a:p>
        <a:p>
          <a:pPr algn="l" rtl="1">
            <a:defRPr sz="1000"/>
          </a:pPr>
          <a:endParaRPr lang="ru-RU" sz="1100" b="0" i="0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8</xdr:col>
      <xdr:colOff>28575</xdr:colOff>
      <xdr:row>6</xdr:row>
      <xdr:rowOff>38100</xdr:rowOff>
    </xdr:from>
    <xdr:to>
      <xdr:col>10</xdr:col>
      <xdr:colOff>743017</xdr:colOff>
      <xdr:row>11</xdr:row>
      <xdr:rowOff>28575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>
        <a:xfrm>
          <a:off x="11020425" y="1341120"/>
          <a:ext cx="2638425" cy="1133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Приложение №  15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к Решению Думы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"О бюджете Черемховского районного муниципального образования на 2026 год и плановый период 20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2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7 и 2028 годов"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ea typeface="+mn-ea"/>
              <a:cs typeface="Times New Roman" panose="02020603050405020304" pitchFamily="12"/>
            </a:rPr>
            <a:t>от 24.12.2025 № 82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2"/>
            <a:cs typeface="Times New Roman" panose="02020603050405020304" pitchFamily="12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 Cyr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 Cyr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904875</xdr:colOff>
      <xdr:row>8</xdr:row>
      <xdr:rowOff>19049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>
        <a:xfrm>
          <a:off x="5962650" y="0"/>
          <a:ext cx="3228975" cy="178054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Приложение № 6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"О внесении изменений в Решение Думы "О бюджете Черемховского районного муниципального образования на 2026 год и на плановый период 2027 и 2028 годов"</a:t>
          </a:r>
          <a:r>
            <a:rPr lang="ru-RU" sz="1100" b="0" i="0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            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от 22 июля 2026 года  №  131</a:t>
          </a: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5</xdr:col>
      <xdr:colOff>9525</xdr:colOff>
      <xdr:row>12</xdr:row>
      <xdr:rowOff>114300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>
        <a:xfrm>
          <a:off x="5962650" y="1400175"/>
          <a:ext cx="3495675" cy="12382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Приложение № 16  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к Решению Думы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"О бюджете Черемховского районного муниципального образования на 2026 год  и на плановый период 2027 и 2028 годов"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2"/>
              <a:cs typeface="Times New Roman" panose="02020603050405020304" pitchFamily="12"/>
            </a:rPr>
            <a:t>от  24.12.2025 года  №  82 </a:t>
          </a:r>
          <a:endParaRPr kumimoji="0" lang="ru-RU" sz="10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2"/>
            <a:cs typeface="Times New Roman" panose="02020603050405020304" pitchFamily="12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49551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0"/>
  <sheetViews>
    <sheetView view="pageBreakPreview" zoomScaleNormal="100" workbookViewId="0">
      <selection activeCell="F15" sqref="F15"/>
    </sheetView>
  </sheetViews>
  <sheetFormatPr defaultColWidth="9.140625" defaultRowHeight="12.75" x14ac:dyDescent="0.2"/>
  <cols>
    <col min="1" max="1" width="68" style="1" customWidth="1"/>
    <col min="2" max="2" width="28.7109375" style="1" customWidth="1"/>
    <col min="3" max="3" width="14.140625" style="95" customWidth="1"/>
    <col min="4" max="4" width="14.140625" style="1" customWidth="1"/>
    <col min="5" max="5" width="13.5703125" style="1" customWidth="1"/>
    <col min="6" max="256" width="9.140625" style="1"/>
    <col min="257" max="257" width="68" style="1" customWidth="1"/>
    <col min="258" max="258" width="29.140625" style="1" customWidth="1"/>
    <col min="259" max="259" width="20.28515625" style="1" customWidth="1"/>
    <col min="260" max="512" width="9.140625" style="1"/>
    <col min="513" max="513" width="68" style="1" customWidth="1"/>
    <col min="514" max="514" width="29.140625" style="1" customWidth="1"/>
    <col min="515" max="515" width="20.28515625" style="1" customWidth="1"/>
    <col min="516" max="768" width="9.140625" style="1"/>
    <col min="769" max="769" width="68" style="1" customWidth="1"/>
    <col min="770" max="770" width="29.140625" style="1" customWidth="1"/>
    <col min="771" max="771" width="20.28515625" style="1" customWidth="1"/>
    <col min="772" max="1024" width="9.140625" style="1"/>
    <col min="1025" max="1025" width="68" style="1" customWidth="1"/>
    <col min="1026" max="1026" width="29.140625" style="1" customWidth="1"/>
    <col min="1027" max="1027" width="20.28515625" style="1" customWidth="1"/>
    <col min="1028" max="1280" width="9.140625" style="1"/>
    <col min="1281" max="1281" width="68" style="1" customWidth="1"/>
    <col min="1282" max="1282" width="29.140625" style="1" customWidth="1"/>
    <col min="1283" max="1283" width="20.28515625" style="1" customWidth="1"/>
    <col min="1284" max="1536" width="9.140625" style="1"/>
    <col min="1537" max="1537" width="68" style="1" customWidth="1"/>
    <col min="1538" max="1538" width="29.140625" style="1" customWidth="1"/>
    <col min="1539" max="1539" width="20.28515625" style="1" customWidth="1"/>
    <col min="1540" max="1792" width="9.140625" style="1"/>
    <col min="1793" max="1793" width="68" style="1" customWidth="1"/>
    <col min="1794" max="1794" width="29.140625" style="1" customWidth="1"/>
    <col min="1795" max="1795" width="20.28515625" style="1" customWidth="1"/>
    <col min="1796" max="2048" width="9.140625" style="1"/>
    <col min="2049" max="2049" width="68" style="1" customWidth="1"/>
    <col min="2050" max="2050" width="29.140625" style="1" customWidth="1"/>
    <col min="2051" max="2051" width="20.28515625" style="1" customWidth="1"/>
    <col min="2052" max="2304" width="9.140625" style="1"/>
    <col min="2305" max="2305" width="68" style="1" customWidth="1"/>
    <col min="2306" max="2306" width="29.140625" style="1" customWidth="1"/>
    <col min="2307" max="2307" width="20.28515625" style="1" customWidth="1"/>
    <col min="2308" max="2560" width="9.140625" style="1"/>
    <col min="2561" max="2561" width="68" style="1" customWidth="1"/>
    <col min="2562" max="2562" width="29.140625" style="1" customWidth="1"/>
    <col min="2563" max="2563" width="20.28515625" style="1" customWidth="1"/>
    <col min="2564" max="2816" width="9.140625" style="1"/>
    <col min="2817" max="2817" width="68" style="1" customWidth="1"/>
    <col min="2818" max="2818" width="29.140625" style="1" customWidth="1"/>
    <col min="2819" max="2819" width="20.28515625" style="1" customWidth="1"/>
    <col min="2820" max="3072" width="9.140625" style="1"/>
    <col min="3073" max="3073" width="68" style="1" customWidth="1"/>
    <col min="3074" max="3074" width="29.140625" style="1" customWidth="1"/>
    <col min="3075" max="3075" width="20.28515625" style="1" customWidth="1"/>
    <col min="3076" max="3328" width="9.140625" style="1"/>
    <col min="3329" max="3329" width="68" style="1" customWidth="1"/>
    <col min="3330" max="3330" width="29.140625" style="1" customWidth="1"/>
    <col min="3331" max="3331" width="20.28515625" style="1" customWidth="1"/>
    <col min="3332" max="3584" width="9.140625" style="1"/>
    <col min="3585" max="3585" width="68" style="1" customWidth="1"/>
    <col min="3586" max="3586" width="29.140625" style="1" customWidth="1"/>
    <col min="3587" max="3587" width="20.28515625" style="1" customWidth="1"/>
    <col min="3588" max="3840" width="9.140625" style="1"/>
    <col min="3841" max="3841" width="68" style="1" customWidth="1"/>
    <col min="3842" max="3842" width="29.140625" style="1" customWidth="1"/>
    <col min="3843" max="3843" width="20.28515625" style="1" customWidth="1"/>
    <col min="3844" max="4096" width="9.140625" style="1"/>
    <col min="4097" max="4097" width="68" style="1" customWidth="1"/>
    <col min="4098" max="4098" width="29.140625" style="1" customWidth="1"/>
    <col min="4099" max="4099" width="20.28515625" style="1" customWidth="1"/>
    <col min="4100" max="4352" width="9.140625" style="1"/>
    <col min="4353" max="4353" width="68" style="1" customWidth="1"/>
    <col min="4354" max="4354" width="29.140625" style="1" customWidth="1"/>
    <col min="4355" max="4355" width="20.28515625" style="1" customWidth="1"/>
    <col min="4356" max="4608" width="9.140625" style="1"/>
    <col min="4609" max="4609" width="68" style="1" customWidth="1"/>
    <col min="4610" max="4610" width="29.140625" style="1" customWidth="1"/>
    <col min="4611" max="4611" width="20.28515625" style="1" customWidth="1"/>
    <col min="4612" max="4864" width="9.140625" style="1"/>
    <col min="4865" max="4865" width="68" style="1" customWidth="1"/>
    <col min="4866" max="4866" width="29.140625" style="1" customWidth="1"/>
    <col min="4867" max="4867" width="20.28515625" style="1" customWidth="1"/>
    <col min="4868" max="5120" width="9.140625" style="1"/>
    <col min="5121" max="5121" width="68" style="1" customWidth="1"/>
    <col min="5122" max="5122" width="29.140625" style="1" customWidth="1"/>
    <col min="5123" max="5123" width="20.28515625" style="1" customWidth="1"/>
    <col min="5124" max="5376" width="9.140625" style="1"/>
    <col min="5377" max="5377" width="68" style="1" customWidth="1"/>
    <col min="5378" max="5378" width="29.140625" style="1" customWidth="1"/>
    <col min="5379" max="5379" width="20.28515625" style="1" customWidth="1"/>
    <col min="5380" max="5632" width="9.140625" style="1"/>
    <col min="5633" max="5633" width="68" style="1" customWidth="1"/>
    <col min="5634" max="5634" width="29.140625" style="1" customWidth="1"/>
    <col min="5635" max="5635" width="20.28515625" style="1" customWidth="1"/>
    <col min="5636" max="5888" width="9.140625" style="1"/>
    <col min="5889" max="5889" width="68" style="1" customWidth="1"/>
    <col min="5890" max="5890" width="29.140625" style="1" customWidth="1"/>
    <col min="5891" max="5891" width="20.28515625" style="1" customWidth="1"/>
    <col min="5892" max="6144" width="9.140625" style="1"/>
    <col min="6145" max="6145" width="68" style="1" customWidth="1"/>
    <col min="6146" max="6146" width="29.140625" style="1" customWidth="1"/>
    <col min="6147" max="6147" width="20.28515625" style="1" customWidth="1"/>
    <col min="6148" max="6400" width="9.140625" style="1"/>
    <col min="6401" max="6401" width="68" style="1" customWidth="1"/>
    <col min="6402" max="6402" width="29.140625" style="1" customWidth="1"/>
    <col min="6403" max="6403" width="20.28515625" style="1" customWidth="1"/>
    <col min="6404" max="6656" width="9.140625" style="1"/>
    <col min="6657" max="6657" width="68" style="1" customWidth="1"/>
    <col min="6658" max="6658" width="29.140625" style="1" customWidth="1"/>
    <col min="6659" max="6659" width="20.28515625" style="1" customWidth="1"/>
    <col min="6660" max="6912" width="9.140625" style="1"/>
    <col min="6913" max="6913" width="68" style="1" customWidth="1"/>
    <col min="6914" max="6914" width="29.140625" style="1" customWidth="1"/>
    <col min="6915" max="6915" width="20.28515625" style="1" customWidth="1"/>
    <col min="6916" max="7168" width="9.140625" style="1"/>
    <col min="7169" max="7169" width="68" style="1" customWidth="1"/>
    <col min="7170" max="7170" width="29.140625" style="1" customWidth="1"/>
    <col min="7171" max="7171" width="20.28515625" style="1" customWidth="1"/>
    <col min="7172" max="7424" width="9.140625" style="1"/>
    <col min="7425" max="7425" width="68" style="1" customWidth="1"/>
    <col min="7426" max="7426" width="29.140625" style="1" customWidth="1"/>
    <col min="7427" max="7427" width="20.28515625" style="1" customWidth="1"/>
    <col min="7428" max="7680" width="9.140625" style="1"/>
    <col min="7681" max="7681" width="68" style="1" customWidth="1"/>
    <col min="7682" max="7682" width="29.140625" style="1" customWidth="1"/>
    <col min="7683" max="7683" width="20.28515625" style="1" customWidth="1"/>
    <col min="7684" max="7936" width="9.140625" style="1"/>
    <col min="7937" max="7937" width="68" style="1" customWidth="1"/>
    <col min="7938" max="7938" width="29.140625" style="1" customWidth="1"/>
    <col min="7939" max="7939" width="20.28515625" style="1" customWidth="1"/>
    <col min="7940" max="8192" width="9.140625" style="1"/>
    <col min="8193" max="8193" width="68" style="1" customWidth="1"/>
    <col min="8194" max="8194" width="29.140625" style="1" customWidth="1"/>
    <col min="8195" max="8195" width="20.28515625" style="1" customWidth="1"/>
    <col min="8196" max="8448" width="9.140625" style="1"/>
    <col min="8449" max="8449" width="68" style="1" customWidth="1"/>
    <col min="8450" max="8450" width="29.140625" style="1" customWidth="1"/>
    <col min="8451" max="8451" width="20.28515625" style="1" customWidth="1"/>
    <col min="8452" max="8704" width="9.140625" style="1"/>
    <col min="8705" max="8705" width="68" style="1" customWidth="1"/>
    <col min="8706" max="8706" width="29.140625" style="1" customWidth="1"/>
    <col min="8707" max="8707" width="20.28515625" style="1" customWidth="1"/>
    <col min="8708" max="8960" width="9.140625" style="1"/>
    <col min="8961" max="8961" width="68" style="1" customWidth="1"/>
    <col min="8962" max="8962" width="29.140625" style="1" customWidth="1"/>
    <col min="8963" max="8963" width="20.28515625" style="1" customWidth="1"/>
    <col min="8964" max="9216" width="9.140625" style="1"/>
    <col min="9217" max="9217" width="68" style="1" customWidth="1"/>
    <col min="9218" max="9218" width="29.140625" style="1" customWidth="1"/>
    <col min="9219" max="9219" width="20.28515625" style="1" customWidth="1"/>
    <col min="9220" max="9472" width="9.140625" style="1"/>
    <col min="9473" max="9473" width="68" style="1" customWidth="1"/>
    <col min="9474" max="9474" width="29.140625" style="1" customWidth="1"/>
    <col min="9475" max="9475" width="20.28515625" style="1" customWidth="1"/>
    <col min="9476" max="9728" width="9.140625" style="1"/>
    <col min="9729" max="9729" width="68" style="1" customWidth="1"/>
    <col min="9730" max="9730" width="29.140625" style="1" customWidth="1"/>
    <col min="9731" max="9731" width="20.28515625" style="1" customWidth="1"/>
    <col min="9732" max="9984" width="9.140625" style="1"/>
    <col min="9985" max="9985" width="68" style="1" customWidth="1"/>
    <col min="9986" max="9986" width="29.140625" style="1" customWidth="1"/>
    <col min="9987" max="9987" width="20.28515625" style="1" customWidth="1"/>
    <col min="9988" max="10240" width="9.140625" style="1"/>
    <col min="10241" max="10241" width="68" style="1" customWidth="1"/>
    <col min="10242" max="10242" width="29.140625" style="1" customWidth="1"/>
    <col min="10243" max="10243" width="20.28515625" style="1" customWidth="1"/>
    <col min="10244" max="10496" width="9.140625" style="1"/>
    <col min="10497" max="10497" width="68" style="1" customWidth="1"/>
    <col min="10498" max="10498" width="29.140625" style="1" customWidth="1"/>
    <col min="10499" max="10499" width="20.28515625" style="1" customWidth="1"/>
    <col min="10500" max="10752" width="9.140625" style="1"/>
    <col min="10753" max="10753" width="68" style="1" customWidth="1"/>
    <col min="10754" max="10754" width="29.140625" style="1" customWidth="1"/>
    <col min="10755" max="10755" width="20.28515625" style="1" customWidth="1"/>
    <col min="10756" max="11008" width="9.140625" style="1"/>
    <col min="11009" max="11009" width="68" style="1" customWidth="1"/>
    <col min="11010" max="11010" width="29.140625" style="1" customWidth="1"/>
    <col min="11011" max="11011" width="20.28515625" style="1" customWidth="1"/>
    <col min="11012" max="11264" width="9.140625" style="1"/>
    <col min="11265" max="11265" width="68" style="1" customWidth="1"/>
    <col min="11266" max="11266" width="29.140625" style="1" customWidth="1"/>
    <col min="11267" max="11267" width="20.28515625" style="1" customWidth="1"/>
    <col min="11268" max="11520" width="9.140625" style="1"/>
    <col min="11521" max="11521" width="68" style="1" customWidth="1"/>
    <col min="11522" max="11522" width="29.140625" style="1" customWidth="1"/>
    <col min="11523" max="11523" width="20.28515625" style="1" customWidth="1"/>
    <col min="11524" max="11776" width="9.140625" style="1"/>
    <col min="11777" max="11777" width="68" style="1" customWidth="1"/>
    <col min="11778" max="11778" width="29.140625" style="1" customWidth="1"/>
    <col min="11779" max="11779" width="20.28515625" style="1" customWidth="1"/>
    <col min="11780" max="12032" width="9.140625" style="1"/>
    <col min="12033" max="12033" width="68" style="1" customWidth="1"/>
    <col min="12034" max="12034" width="29.140625" style="1" customWidth="1"/>
    <col min="12035" max="12035" width="20.28515625" style="1" customWidth="1"/>
    <col min="12036" max="12288" width="9.140625" style="1"/>
    <col min="12289" max="12289" width="68" style="1" customWidth="1"/>
    <col min="12290" max="12290" width="29.140625" style="1" customWidth="1"/>
    <col min="12291" max="12291" width="20.28515625" style="1" customWidth="1"/>
    <col min="12292" max="12544" width="9.140625" style="1"/>
    <col min="12545" max="12545" width="68" style="1" customWidth="1"/>
    <col min="12546" max="12546" width="29.140625" style="1" customWidth="1"/>
    <col min="12547" max="12547" width="20.28515625" style="1" customWidth="1"/>
    <col min="12548" max="12800" width="9.140625" style="1"/>
    <col min="12801" max="12801" width="68" style="1" customWidth="1"/>
    <col min="12802" max="12802" width="29.140625" style="1" customWidth="1"/>
    <col min="12803" max="12803" width="20.28515625" style="1" customWidth="1"/>
    <col min="12804" max="13056" width="9.140625" style="1"/>
    <col min="13057" max="13057" width="68" style="1" customWidth="1"/>
    <col min="13058" max="13058" width="29.140625" style="1" customWidth="1"/>
    <col min="13059" max="13059" width="20.28515625" style="1" customWidth="1"/>
    <col min="13060" max="13312" width="9.140625" style="1"/>
    <col min="13313" max="13313" width="68" style="1" customWidth="1"/>
    <col min="13314" max="13314" width="29.140625" style="1" customWidth="1"/>
    <col min="13315" max="13315" width="20.28515625" style="1" customWidth="1"/>
    <col min="13316" max="13568" width="9.140625" style="1"/>
    <col min="13569" max="13569" width="68" style="1" customWidth="1"/>
    <col min="13570" max="13570" width="29.140625" style="1" customWidth="1"/>
    <col min="13571" max="13571" width="20.28515625" style="1" customWidth="1"/>
    <col min="13572" max="13824" width="9.140625" style="1"/>
    <col min="13825" max="13825" width="68" style="1" customWidth="1"/>
    <col min="13826" max="13826" width="29.140625" style="1" customWidth="1"/>
    <col min="13827" max="13827" width="20.28515625" style="1" customWidth="1"/>
    <col min="13828" max="14080" width="9.140625" style="1"/>
    <col min="14081" max="14081" width="68" style="1" customWidth="1"/>
    <col min="14082" max="14082" width="29.140625" style="1" customWidth="1"/>
    <col min="14083" max="14083" width="20.28515625" style="1" customWidth="1"/>
    <col min="14084" max="14336" width="9.140625" style="1"/>
    <col min="14337" max="14337" width="68" style="1" customWidth="1"/>
    <col min="14338" max="14338" width="29.140625" style="1" customWidth="1"/>
    <col min="14339" max="14339" width="20.28515625" style="1" customWidth="1"/>
    <col min="14340" max="14592" width="9.140625" style="1"/>
    <col min="14593" max="14593" width="68" style="1" customWidth="1"/>
    <col min="14594" max="14594" width="29.140625" style="1" customWidth="1"/>
    <col min="14595" max="14595" width="20.28515625" style="1" customWidth="1"/>
    <col min="14596" max="14848" width="9.140625" style="1"/>
    <col min="14849" max="14849" width="68" style="1" customWidth="1"/>
    <col min="14850" max="14850" width="29.140625" style="1" customWidth="1"/>
    <col min="14851" max="14851" width="20.28515625" style="1" customWidth="1"/>
    <col min="14852" max="15104" width="9.140625" style="1"/>
    <col min="15105" max="15105" width="68" style="1" customWidth="1"/>
    <col min="15106" max="15106" width="29.140625" style="1" customWidth="1"/>
    <col min="15107" max="15107" width="20.28515625" style="1" customWidth="1"/>
    <col min="15108" max="15360" width="9.140625" style="1"/>
    <col min="15361" max="15361" width="68" style="1" customWidth="1"/>
    <col min="15362" max="15362" width="29.140625" style="1" customWidth="1"/>
    <col min="15363" max="15363" width="20.28515625" style="1" customWidth="1"/>
    <col min="15364" max="15616" width="9.140625" style="1"/>
    <col min="15617" max="15617" width="68" style="1" customWidth="1"/>
    <col min="15618" max="15618" width="29.140625" style="1" customWidth="1"/>
    <col min="15619" max="15619" width="20.28515625" style="1" customWidth="1"/>
    <col min="15620" max="15872" width="9.140625" style="1"/>
    <col min="15873" max="15873" width="68" style="1" customWidth="1"/>
    <col min="15874" max="15874" width="29.140625" style="1" customWidth="1"/>
    <col min="15875" max="15875" width="20.28515625" style="1" customWidth="1"/>
    <col min="15876" max="16128" width="9.140625" style="1"/>
    <col min="16129" max="16129" width="68" style="1" customWidth="1"/>
    <col min="16130" max="16130" width="29.140625" style="1" customWidth="1"/>
    <col min="16131" max="16131" width="20.28515625" style="1" customWidth="1"/>
    <col min="16132" max="16384" width="9.140625" style="1"/>
  </cols>
  <sheetData>
    <row r="2" spans="1:5" ht="15" x14ac:dyDescent="0.25">
      <c r="B2" s="2"/>
    </row>
    <row r="3" spans="1:5" ht="15" x14ac:dyDescent="0.25">
      <c r="B3" s="2"/>
    </row>
    <row r="4" spans="1:5" ht="15" x14ac:dyDescent="0.25">
      <c r="B4" s="2"/>
    </row>
    <row r="5" spans="1:5" ht="15" x14ac:dyDescent="0.25">
      <c r="B5" s="2"/>
    </row>
    <row r="6" spans="1:5" ht="15" x14ac:dyDescent="0.25">
      <c r="B6" s="2"/>
    </row>
    <row r="7" spans="1:5" ht="15" x14ac:dyDescent="0.25">
      <c r="B7" s="2"/>
    </row>
    <row r="13" spans="1:5" ht="15" customHeight="1" x14ac:dyDescent="0.2"/>
    <row r="14" spans="1:5" ht="28.5" customHeight="1" x14ac:dyDescent="0.2">
      <c r="A14" s="96"/>
      <c r="B14" s="96"/>
    </row>
    <row r="15" spans="1:5" ht="21" customHeight="1" x14ac:dyDescent="0.2">
      <c r="A15" s="150" t="s">
        <v>0</v>
      </c>
      <c r="B15" s="150"/>
      <c r="C15" s="150"/>
      <c r="D15" s="150"/>
      <c r="E15" s="150"/>
    </row>
    <row r="16" spans="1:5" ht="18" customHeight="1" x14ac:dyDescent="0.2">
      <c r="A16" s="150"/>
      <c r="B16" s="150"/>
      <c r="C16" s="150"/>
      <c r="D16" s="150"/>
      <c r="E16" s="150"/>
    </row>
    <row r="17" spans="1:5" ht="15.75" x14ac:dyDescent="0.2">
      <c r="A17" s="97"/>
      <c r="B17" s="98"/>
      <c r="E17" s="99" t="s">
        <v>1</v>
      </c>
    </row>
    <row r="18" spans="1:5" ht="27" customHeight="1" x14ac:dyDescent="0.2">
      <c r="A18" s="156" t="s">
        <v>2</v>
      </c>
      <c r="B18" s="158" t="s">
        <v>3</v>
      </c>
      <c r="C18" s="151" t="s">
        <v>4</v>
      </c>
      <c r="D18" s="152"/>
      <c r="E18" s="153"/>
    </row>
    <row r="19" spans="1:5" ht="30" customHeight="1" x14ac:dyDescent="0.2">
      <c r="A19" s="157"/>
      <c r="B19" s="159"/>
      <c r="C19" s="100">
        <v>2026</v>
      </c>
      <c r="D19" s="100">
        <v>2027</v>
      </c>
      <c r="E19" s="100">
        <v>2028</v>
      </c>
    </row>
    <row r="20" spans="1:5" ht="15.75" customHeight="1" x14ac:dyDescent="0.2">
      <c r="A20" s="101" t="s">
        <v>5</v>
      </c>
      <c r="B20" s="102" t="s">
        <v>6</v>
      </c>
      <c r="C20" s="103">
        <f>C21+C25+C31+C33+C35+C38+C40+C44+C23</f>
        <v>306301.51500000001</v>
      </c>
      <c r="D20" s="103">
        <f t="shared" ref="D20:E20" si="0">D21+D25+D31+D33+D35+D38+D40+D44+D23</f>
        <v>322699.46299999999</v>
      </c>
      <c r="E20" s="103">
        <f t="shared" si="0"/>
        <v>340603.72399999999</v>
      </c>
    </row>
    <row r="21" spans="1:5" s="90" customFormat="1" ht="16.149999999999999" customHeight="1" x14ac:dyDescent="0.2">
      <c r="A21" s="101" t="s">
        <v>7</v>
      </c>
      <c r="B21" s="102" t="s">
        <v>8</v>
      </c>
      <c r="C21" s="103">
        <f>C22</f>
        <v>197612.79999999999</v>
      </c>
      <c r="D21" s="103">
        <f>D22</f>
        <v>210458.2</v>
      </c>
      <c r="E21" s="103">
        <f>E22</f>
        <v>224559.3</v>
      </c>
    </row>
    <row r="22" spans="1:5" s="90" customFormat="1" ht="16.149999999999999" customHeight="1" x14ac:dyDescent="0.25">
      <c r="A22" s="104" t="s">
        <v>9</v>
      </c>
      <c r="B22" s="105" t="s">
        <v>10</v>
      </c>
      <c r="C22" s="106">
        <v>197612.79999999999</v>
      </c>
      <c r="D22" s="106">
        <v>210458.2</v>
      </c>
      <c r="E22" s="106">
        <v>224559.3</v>
      </c>
    </row>
    <row r="23" spans="1:5" ht="32.450000000000003" customHeight="1" x14ac:dyDescent="0.2">
      <c r="A23" s="107" t="s">
        <v>11</v>
      </c>
      <c r="B23" s="102" t="s">
        <v>12</v>
      </c>
      <c r="C23" s="103">
        <f>C24</f>
        <v>28704.799999999999</v>
      </c>
      <c r="D23" s="103">
        <f>D24</f>
        <v>39513.699999999997</v>
      </c>
      <c r="E23" s="103">
        <f>E24</f>
        <v>41216.699999999997</v>
      </c>
    </row>
    <row r="24" spans="1:5" s="91" customFormat="1" ht="29.25" customHeight="1" x14ac:dyDescent="0.25">
      <c r="A24" s="108" t="s">
        <v>13</v>
      </c>
      <c r="B24" s="109" t="s">
        <v>14</v>
      </c>
      <c r="C24" s="110">
        <v>28704.799999999999</v>
      </c>
      <c r="D24" s="110">
        <v>39513.699999999997</v>
      </c>
      <c r="E24" s="110">
        <v>41216.699999999997</v>
      </c>
    </row>
    <row r="25" spans="1:5" s="90" customFormat="1" ht="14.25" customHeight="1" x14ac:dyDescent="0.2">
      <c r="A25" s="111" t="s">
        <v>15</v>
      </c>
      <c r="B25" s="102" t="s">
        <v>16</v>
      </c>
      <c r="C25" s="112">
        <f>C26+C27+C29+C30+C28</f>
        <v>16056.9</v>
      </c>
      <c r="D25" s="112">
        <f t="shared" ref="D25:E25" si="1">D26+D27+D29+D30+D28</f>
        <v>16653.2</v>
      </c>
      <c r="E25" s="112">
        <f t="shared" si="1"/>
        <v>17288.8</v>
      </c>
    </row>
    <row r="26" spans="1:5" s="90" customFormat="1" ht="30" customHeight="1" x14ac:dyDescent="0.25">
      <c r="A26" s="113" t="s">
        <v>17</v>
      </c>
      <c r="B26" s="105" t="s">
        <v>18</v>
      </c>
      <c r="C26" s="106">
        <v>10836.7</v>
      </c>
      <c r="D26" s="106">
        <v>11055.7</v>
      </c>
      <c r="E26" s="106">
        <v>11279.4</v>
      </c>
    </row>
    <row r="27" spans="1:5" ht="24" hidden="1" customHeight="1" x14ac:dyDescent="0.2">
      <c r="A27" s="114" t="s">
        <v>19</v>
      </c>
      <c r="B27" s="115" t="s">
        <v>20</v>
      </c>
      <c r="C27" s="116">
        <v>0</v>
      </c>
      <c r="D27" s="116"/>
      <c r="E27" s="116"/>
    </row>
    <row r="28" spans="1:5" ht="24" customHeight="1" x14ac:dyDescent="0.2">
      <c r="A28" s="114" t="s">
        <v>19</v>
      </c>
      <c r="B28" s="115" t="s">
        <v>21</v>
      </c>
      <c r="C28" s="116">
        <v>3.5</v>
      </c>
      <c r="D28" s="116">
        <v>0</v>
      </c>
      <c r="E28" s="116">
        <v>0</v>
      </c>
    </row>
    <row r="29" spans="1:5" ht="15" customHeight="1" x14ac:dyDescent="0.2">
      <c r="A29" s="117" t="s">
        <v>22</v>
      </c>
      <c r="B29" s="118" t="s">
        <v>23</v>
      </c>
      <c r="C29" s="119">
        <v>1360</v>
      </c>
      <c r="D29" s="119">
        <v>1246.8</v>
      </c>
      <c r="E29" s="119">
        <v>1253.0999999999999</v>
      </c>
    </row>
    <row r="30" spans="1:5" ht="15" customHeight="1" x14ac:dyDescent="0.2">
      <c r="A30" s="117" t="s">
        <v>24</v>
      </c>
      <c r="B30" s="118" t="s">
        <v>25</v>
      </c>
      <c r="C30" s="119">
        <v>3856.7</v>
      </c>
      <c r="D30" s="119">
        <v>4350.7</v>
      </c>
      <c r="E30" s="119">
        <v>4756.3</v>
      </c>
    </row>
    <row r="31" spans="1:5" s="90" customFormat="1" ht="15" customHeight="1" x14ac:dyDescent="0.2">
      <c r="A31" s="120" t="s">
        <v>26</v>
      </c>
      <c r="B31" s="102" t="s">
        <v>27</v>
      </c>
      <c r="C31" s="103">
        <f>C32</f>
        <v>592.79999999999995</v>
      </c>
      <c r="D31" s="103">
        <f>D32</f>
        <v>616.5</v>
      </c>
      <c r="E31" s="103">
        <f>E32</f>
        <v>641.20000000000005</v>
      </c>
    </row>
    <row r="32" spans="1:5" s="92" customFormat="1" ht="30" customHeight="1" x14ac:dyDescent="0.2">
      <c r="A32" s="117" t="s">
        <v>28</v>
      </c>
      <c r="B32" s="121" t="s">
        <v>29</v>
      </c>
      <c r="C32" s="119">
        <v>592.79999999999995</v>
      </c>
      <c r="D32" s="119">
        <v>616.5</v>
      </c>
      <c r="E32" s="119">
        <v>641.20000000000005</v>
      </c>
    </row>
    <row r="33" spans="1:5" s="90" customFormat="1" ht="40.5" customHeight="1" x14ac:dyDescent="0.2">
      <c r="A33" s="120" t="s">
        <v>30</v>
      </c>
      <c r="B33" s="102" t="s">
        <v>31</v>
      </c>
      <c r="C33" s="103">
        <f>C34</f>
        <v>35500.385999999999</v>
      </c>
      <c r="D33" s="103">
        <f t="shared" ref="D33:E33" si="2">D34</f>
        <v>34041.459000000003</v>
      </c>
      <c r="E33" s="103">
        <f t="shared" si="2"/>
        <v>35301.716</v>
      </c>
    </row>
    <row r="34" spans="1:5" ht="75.75" customHeight="1" x14ac:dyDescent="0.25">
      <c r="A34" s="122" t="s">
        <v>32</v>
      </c>
      <c r="B34" s="118" t="s">
        <v>33</v>
      </c>
      <c r="C34" s="123">
        <v>35500.385999999999</v>
      </c>
      <c r="D34" s="106">
        <v>34041.459000000003</v>
      </c>
      <c r="E34" s="106">
        <v>35301.716</v>
      </c>
    </row>
    <row r="35" spans="1:5" s="90" customFormat="1" ht="30" customHeight="1" x14ac:dyDescent="0.2">
      <c r="A35" s="120" t="s">
        <v>34</v>
      </c>
      <c r="B35" s="102" t="s">
        <v>35</v>
      </c>
      <c r="C35" s="103">
        <f>C36+C37</f>
        <v>20743.249</v>
      </c>
      <c r="D35" s="103">
        <f>D36+D37</f>
        <v>19826.063999999998</v>
      </c>
      <c r="E35" s="103">
        <f>E36+E37</f>
        <v>19922.668000000001</v>
      </c>
    </row>
    <row r="36" spans="1:5" s="92" customFormat="1" ht="16.5" customHeight="1" x14ac:dyDescent="0.25">
      <c r="A36" s="122" t="s">
        <v>36</v>
      </c>
      <c r="B36" s="121" t="s">
        <v>37</v>
      </c>
      <c r="C36" s="106">
        <v>20080.249</v>
      </c>
      <c r="D36" s="106">
        <v>19773.063999999998</v>
      </c>
      <c r="E36" s="106">
        <v>19869.668000000001</v>
      </c>
    </row>
    <row r="37" spans="1:5" s="92" customFormat="1" ht="18.75" customHeight="1" x14ac:dyDescent="0.25">
      <c r="A37" s="122" t="s">
        <v>38</v>
      </c>
      <c r="B37" s="121" t="s">
        <v>39</v>
      </c>
      <c r="C37" s="106">
        <v>663</v>
      </c>
      <c r="D37" s="106">
        <v>53</v>
      </c>
      <c r="E37" s="106">
        <v>53</v>
      </c>
    </row>
    <row r="38" spans="1:5" s="90" customFormat="1" ht="29.25" customHeight="1" x14ac:dyDescent="0.2">
      <c r="A38" s="120" t="s">
        <v>40</v>
      </c>
      <c r="B38" s="102" t="s">
        <v>41</v>
      </c>
      <c r="C38" s="103">
        <f>C39</f>
        <v>978.2</v>
      </c>
      <c r="D38" s="103">
        <f>D39</f>
        <v>705</v>
      </c>
      <c r="E38" s="103">
        <f>E39</f>
        <v>732.04</v>
      </c>
    </row>
    <row r="39" spans="1:5" ht="28.5" customHeight="1" x14ac:dyDescent="0.25">
      <c r="A39" s="124" t="s">
        <v>42</v>
      </c>
      <c r="B39" s="118" t="s">
        <v>43</v>
      </c>
      <c r="C39" s="106">
        <v>978.2</v>
      </c>
      <c r="D39" s="106">
        <v>705</v>
      </c>
      <c r="E39" s="106">
        <v>732.04</v>
      </c>
    </row>
    <row r="40" spans="1:5" s="90" customFormat="1" ht="15" customHeight="1" x14ac:dyDescent="0.2">
      <c r="A40" s="120" t="s">
        <v>44</v>
      </c>
      <c r="B40" s="102" t="s">
        <v>45</v>
      </c>
      <c r="C40" s="103">
        <f>SUM(C41:C43)</f>
        <v>6100.78</v>
      </c>
      <c r="D40" s="103">
        <f>SUM(D41:D43)</f>
        <v>885.34</v>
      </c>
      <c r="E40" s="103">
        <f>SUM(E41:E43)</f>
        <v>941.3</v>
      </c>
    </row>
    <row r="41" spans="1:5" s="90" customFormat="1" ht="30.75" customHeight="1" x14ac:dyDescent="0.25">
      <c r="A41" s="124" t="s">
        <v>46</v>
      </c>
      <c r="B41" s="118" t="s">
        <v>47</v>
      </c>
      <c r="C41" s="106">
        <v>26.6</v>
      </c>
      <c r="D41" s="106">
        <v>25.1</v>
      </c>
      <c r="E41" s="106">
        <v>26.1</v>
      </c>
    </row>
    <row r="42" spans="1:5" s="90" customFormat="1" ht="90" customHeight="1" x14ac:dyDescent="0.25">
      <c r="A42" s="124" t="s">
        <v>48</v>
      </c>
      <c r="B42" s="118" t="s">
        <v>49</v>
      </c>
      <c r="C42" s="106">
        <v>970.8</v>
      </c>
      <c r="D42" s="106">
        <v>152.24</v>
      </c>
      <c r="E42" s="106">
        <v>157.69999999999999</v>
      </c>
    </row>
    <row r="43" spans="1:5" s="90" customFormat="1" ht="17.25" customHeight="1" x14ac:dyDescent="0.25">
      <c r="A43" s="124" t="s">
        <v>50</v>
      </c>
      <c r="B43" s="118" t="s">
        <v>51</v>
      </c>
      <c r="C43" s="106">
        <v>5103.38</v>
      </c>
      <c r="D43" s="106">
        <v>708</v>
      </c>
      <c r="E43" s="106">
        <v>757.5</v>
      </c>
    </row>
    <row r="44" spans="1:5" s="90" customFormat="1" ht="14.25" x14ac:dyDescent="0.2">
      <c r="A44" s="120" t="s">
        <v>52</v>
      </c>
      <c r="B44" s="102" t="s">
        <v>53</v>
      </c>
      <c r="C44" s="103">
        <f>C45+C46+C47</f>
        <v>11.6</v>
      </c>
      <c r="D44" s="103">
        <f t="shared" ref="D44:E44" si="3">D45+D46+D47</f>
        <v>0</v>
      </c>
      <c r="E44" s="103">
        <f t="shared" si="3"/>
        <v>0</v>
      </c>
    </row>
    <row r="45" spans="1:5" ht="15" customHeight="1" x14ac:dyDescent="0.25">
      <c r="A45" s="124" t="s">
        <v>54</v>
      </c>
      <c r="B45" s="118" t="s">
        <v>55</v>
      </c>
      <c r="C45" s="119">
        <v>0</v>
      </c>
      <c r="D45" s="119">
        <v>0</v>
      </c>
      <c r="E45" s="119">
        <v>0</v>
      </c>
    </row>
    <row r="46" spans="1:5" ht="15" customHeight="1" x14ac:dyDescent="0.25">
      <c r="A46" s="124" t="s">
        <v>56</v>
      </c>
      <c r="B46" s="118" t="s">
        <v>57</v>
      </c>
      <c r="C46" s="119">
        <v>0</v>
      </c>
      <c r="D46" s="119">
        <v>0</v>
      </c>
      <c r="E46" s="119">
        <v>0</v>
      </c>
    </row>
    <row r="47" spans="1:5" ht="15" customHeight="1" x14ac:dyDescent="0.25">
      <c r="A47" s="124" t="s">
        <v>58</v>
      </c>
      <c r="B47" s="118" t="s">
        <v>59</v>
      </c>
      <c r="C47" s="119">
        <v>11.6</v>
      </c>
      <c r="D47" s="119">
        <v>0</v>
      </c>
      <c r="E47" s="119">
        <v>0</v>
      </c>
    </row>
    <row r="48" spans="1:5" ht="14.25" x14ac:dyDescent="0.2">
      <c r="A48" s="120" t="s">
        <v>60</v>
      </c>
      <c r="B48" s="102" t="s">
        <v>61</v>
      </c>
      <c r="C48" s="103">
        <f>C49+C76+C73+C71</f>
        <v>1884779.3108300001</v>
      </c>
      <c r="D48" s="103">
        <f>D49+D76</f>
        <v>1519172.73</v>
      </c>
      <c r="E48" s="103">
        <f>E49+E76</f>
        <v>1532328.56</v>
      </c>
    </row>
    <row r="49" spans="1:5" s="90" customFormat="1" ht="30.75" customHeight="1" x14ac:dyDescent="0.2">
      <c r="A49" s="120" t="s">
        <v>62</v>
      </c>
      <c r="B49" s="102" t="s">
        <v>63</v>
      </c>
      <c r="C49" s="103">
        <f>C50+C53+C59+C64</f>
        <v>1877317.0312399999</v>
      </c>
      <c r="D49" s="103">
        <f>D50+D53+D59+D64</f>
        <v>1519222.73</v>
      </c>
      <c r="E49" s="103">
        <f>E50+E53+E59+E64</f>
        <v>1532378.56</v>
      </c>
    </row>
    <row r="50" spans="1:5" s="90" customFormat="1" ht="20.45" customHeight="1" x14ac:dyDescent="0.2">
      <c r="A50" s="125" t="s">
        <v>64</v>
      </c>
      <c r="B50" s="126" t="s">
        <v>65</v>
      </c>
      <c r="C50" s="103">
        <f>C51+C52</f>
        <v>397053.2</v>
      </c>
      <c r="D50" s="103">
        <f>D51+D52</f>
        <v>240794.2</v>
      </c>
      <c r="E50" s="103">
        <f>E51+E52</f>
        <v>253854.6</v>
      </c>
    </row>
    <row r="51" spans="1:5" ht="15" x14ac:dyDescent="0.2">
      <c r="A51" s="127" t="s">
        <v>66</v>
      </c>
      <c r="B51" s="128" t="s">
        <v>67</v>
      </c>
      <c r="C51" s="119">
        <v>280954</v>
      </c>
      <c r="D51" s="119">
        <v>240794.2</v>
      </c>
      <c r="E51" s="106">
        <v>253854.6</v>
      </c>
    </row>
    <row r="52" spans="1:5" ht="30" x14ac:dyDescent="0.25">
      <c r="A52" s="124" t="s">
        <v>68</v>
      </c>
      <c r="B52" s="118" t="s">
        <v>69</v>
      </c>
      <c r="C52" s="119">
        <v>116099.2</v>
      </c>
      <c r="D52" s="119">
        <v>0</v>
      </c>
      <c r="E52" s="119">
        <v>0</v>
      </c>
    </row>
    <row r="53" spans="1:5" s="90" customFormat="1" ht="28.5" x14ac:dyDescent="0.2">
      <c r="A53" s="129" t="s">
        <v>70</v>
      </c>
      <c r="B53" s="130" t="s">
        <v>71</v>
      </c>
      <c r="C53" s="103">
        <f>C58+C56+C54+C57+C55</f>
        <v>149639.35503000001</v>
      </c>
      <c r="D53" s="103">
        <f t="shared" ref="D53:E53" si="4">D58+D56+D54+D57+D55</f>
        <v>76947.03</v>
      </c>
      <c r="E53" s="103">
        <f t="shared" si="4"/>
        <v>76049.759999999995</v>
      </c>
    </row>
    <row r="54" spans="1:5" s="90" customFormat="1" ht="58.5" customHeight="1" x14ac:dyDescent="0.25">
      <c r="A54" s="124" t="s">
        <v>72</v>
      </c>
      <c r="B54" s="118" t="s">
        <v>73</v>
      </c>
      <c r="C54" s="106">
        <v>23347.3</v>
      </c>
      <c r="D54" s="106">
        <v>22828.9</v>
      </c>
      <c r="E54" s="106">
        <v>21927.8</v>
      </c>
    </row>
    <row r="55" spans="1:5" s="90" customFormat="1" ht="30" x14ac:dyDescent="0.25">
      <c r="A55" s="124" t="s">
        <v>74</v>
      </c>
      <c r="B55" s="118" t="s">
        <v>75</v>
      </c>
      <c r="C55" s="106">
        <v>2010.1500699999999</v>
      </c>
      <c r="D55" s="106">
        <v>0</v>
      </c>
      <c r="E55" s="106">
        <v>0</v>
      </c>
    </row>
    <row r="56" spans="1:5" s="90" customFormat="1" ht="32.25" customHeight="1" x14ac:dyDescent="0.25">
      <c r="A56" s="124" t="s">
        <v>76</v>
      </c>
      <c r="B56" s="118" t="s">
        <v>77</v>
      </c>
      <c r="C56" s="106">
        <v>4726.7275300000001</v>
      </c>
      <c r="D56" s="106">
        <v>210.23</v>
      </c>
      <c r="E56" s="106">
        <v>214.06</v>
      </c>
    </row>
    <row r="57" spans="1:5" s="90" customFormat="1" ht="46.5" customHeight="1" x14ac:dyDescent="0.25">
      <c r="A57" s="124" t="s">
        <v>78</v>
      </c>
      <c r="B57" s="118" t="s">
        <v>79</v>
      </c>
      <c r="C57" s="106">
        <v>11467.3</v>
      </c>
      <c r="D57" s="106">
        <v>0</v>
      </c>
      <c r="E57" s="106">
        <v>0</v>
      </c>
    </row>
    <row r="58" spans="1:5" s="90" customFormat="1" ht="15" x14ac:dyDescent="0.25">
      <c r="A58" s="124" t="s">
        <v>80</v>
      </c>
      <c r="B58" s="118" t="s">
        <v>81</v>
      </c>
      <c r="C58" s="106">
        <v>108087.87742999999</v>
      </c>
      <c r="D58" s="106">
        <v>53907.9</v>
      </c>
      <c r="E58" s="106">
        <v>53907.9</v>
      </c>
    </row>
    <row r="59" spans="1:5" s="90" customFormat="1" ht="14.25" x14ac:dyDescent="0.2">
      <c r="A59" s="129" t="s">
        <v>82</v>
      </c>
      <c r="B59" s="102" t="s">
        <v>83</v>
      </c>
      <c r="C59" s="131">
        <f>C60+C63+C61+C62</f>
        <v>1241452.6000000001</v>
      </c>
      <c r="D59" s="131">
        <f t="shared" ref="D59:E59" si="5">D60+D63+D61+D62</f>
        <v>1117473.6000000001</v>
      </c>
      <c r="E59" s="131">
        <f t="shared" si="5"/>
        <v>1118402.3999999999</v>
      </c>
    </row>
    <row r="60" spans="1:5" s="93" customFormat="1" ht="30" customHeight="1" x14ac:dyDescent="0.2">
      <c r="A60" s="132" t="s">
        <v>84</v>
      </c>
      <c r="B60" s="118" t="s">
        <v>85</v>
      </c>
      <c r="C60" s="106">
        <v>202012.5</v>
      </c>
      <c r="D60" s="106">
        <v>167870.5</v>
      </c>
      <c r="E60" s="106">
        <v>165096.4</v>
      </c>
    </row>
    <row r="61" spans="1:5" s="93" customFormat="1" ht="60.75" customHeight="1" x14ac:dyDescent="0.2">
      <c r="A61" s="127" t="s">
        <v>86</v>
      </c>
      <c r="B61" s="118" t="s">
        <v>87</v>
      </c>
      <c r="C61" s="106">
        <v>131.69999999999999</v>
      </c>
      <c r="D61" s="106">
        <v>9.1999999999999993</v>
      </c>
      <c r="E61" s="119">
        <v>12.1</v>
      </c>
    </row>
    <row r="62" spans="1:5" s="93" customFormat="1" ht="31.5" customHeight="1" x14ac:dyDescent="0.2">
      <c r="A62" s="127" t="s">
        <v>88</v>
      </c>
      <c r="B62" s="118" t="s">
        <v>89</v>
      </c>
      <c r="C62" s="106">
        <v>6589.3</v>
      </c>
      <c r="D62" s="106">
        <v>6193.9</v>
      </c>
      <c r="E62" s="119">
        <v>6193.9</v>
      </c>
    </row>
    <row r="63" spans="1:5" s="93" customFormat="1" ht="15" x14ac:dyDescent="0.25">
      <c r="A63" s="124" t="s">
        <v>90</v>
      </c>
      <c r="B63" s="118" t="s">
        <v>91</v>
      </c>
      <c r="C63" s="133">
        <v>1032719.1</v>
      </c>
      <c r="D63" s="133">
        <v>943400</v>
      </c>
      <c r="E63" s="106">
        <v>947100</v>
      </c>
    </row>
    <row r="64" spans="1:5" s="90" customFormat="1" ht="16.5" customHeight="1" x14ac:dyDescent="0.2">
      <c r="A64" s="120" t="s">
        <v>92</v>
      </c>
      <c r="B64" s="102" t="s">
        <v>93</v>
      </c>
      <c r="C64" s="103">
        <f>C65+C67+C68+C69+C70+C66</f>
        <v>89171.876210000002</v>
      </c>
      <c r="D64" s="103">
        <f t="shared" ref="D64:E64" si="6">D65+D67+D68+D69+D70+D66</f>
        <v>84007.9</v>
      </c>
      <c r="E64" s="103">
        <f t="shared" si="6"/>
        <v>84071.8</v>
      </c>
    </row>
    <row r="65" spans="1:5" ht="47.25" customHeight="1" x14ac:dyDescent="0.2">
      <c r="A65" s="127" t="s">
        <v>94</v>
      </c>
      <c r="B65" s="121" t="s">
        <v>95</v>
      </c>
      <c r="C65" s="106">
        <v>2650.4045299999998</v>
      </c>
      <c r="D65" s="106">
        <v>0</v>
      </c>
      <c r="E65" s="119">
        <v>0</v>
      </c>
    </row>
    <row r="66" spans="1:5" ht="120.75" customHeight="1" x14ac:dyDescent="0.2">
      <c r="A66" s="127" t="s">
        <v>96</v>
      </c>
      <c r="B66" s="121" t="s">
        <v>97</v>
      </c>
      <c r="C66" s="106">
        <v>2226.5</v>
      </c>
      <c r="D66" s="106">
        <v>2460.8000000000002</v>
      </c>
      <c r="E66" s="119">
        <v>2460.8000000000002</v>
      </c>
    </row>
    <row r="67" spans="1:5" ht="61.5" customHeight="1" x14ac:dyDescent="0.2">
      <c r="A67" s="127" t="s">
        <v>98</v>
      </c>
      <c r="B67" s="121" t="s">
        <v>99</v>
      </c>
      <c r="C67" s="106">
        <v>6003.2</v>
      </c>
      <c r="D67" s="106">
        <v>6523.2</v>
      </c>
      <c r="E67" s="119">
        <v>6609.4</v>
      </c>
    </row>
    <row r="68" spans="1:5" ht="59.25" customHeight="1" x14ac:dyDescent="0.25">
      <c r="A68" s="134" t="s">
        <v>100</v>
      </c>
      <c r="B68" s="121" t="s">
        <v>101</v>
      </c>
      <c r="C68" s="106">
        <v>74959.899999999994</v>
      </c>
      <c r="D68" s="106">
        <v>75023.899999999994</v>
      </c>
      <c r="E68" s="119">
        <v>75001.600000000006</v>
      </c>
    </row>
    <row r="69" spans="1:5" ht="28.5" customHeight="1" x14ac:dyDescent="0.25">
      <c r="A69" s="134" t="s">
        <v>102</v>
      </c>
      <c r="B69" s="121" t="s">
        <v>103</v>
      </c>
      <c r="C69" s="106">
        <v>208.33389</v>
      </c>
      <c r="D69" s="106">
        <v>0</v>
      </c>
      <c r="E69" s="119">
        <v>0</v>
      </c>
    </row>
    <row r="70" spans="1:5" ht="18" customHeight="1" x14ac:dyDescent="0.2">
      <c r="A70" s="135" t="s">
        <v>104</v>
      </c>
      <c r="B70" s="121" t="s">
        <v>105</v>
      </c>
      <c r="C70" s="106">
        <v>3123.5377899999999</v>
      </c>
      <c r="D70" s="106">
        <v>0</v>
      </c>
      <c r="E70" s="119">
        <v>0</v>
      </c>
    </row>
    <row r="71" spans="1:5" ht="18" customHeight="1" x14ac:dyDescent="0.2">
      <c r="A71" s="120" t="s">
        <v>106</v>
      </c>
      <c r="B71" s="102" t="s">
        <v>107</v>
      </c>
      <c r="C71" s="136">
        <f>C72+C75</f>
        <v>400</v>
      </c>
      <c r="D71" s="136">
        <f t="shared" ref="D71:E71" si="7">D72+D75</f>
        <v>0</v>
      </c>
      <c r="E71" s="136">
        <f t="shared" si="7"/>
        <v>0</v>
      </c>
    </row>
    <row r="72" spans="1:5" ht="18" customHeight="1" x14ac:dyDescent="0.25">
      <c r="A72" s="137" t="s">
        <v>108</v>
      </c>
      <c r="B72" s="118" t="s">
        <v>109</v>
      </c>
      <c r="C72" s="138">
        <v>400</v>
      </c>
      <c r="D72" s="106">
        <v>0</v>
      </c>
      <c r="E72" s="119">
        <v>0</v>
      </c>
    </row>
    <row r="73" spans="1:5" ht="72.75" customHeight="1" x14ac:dyDescent="0.2">
      <c r="A73" s="120" t="s">
        <v>110</v>
      </c>
      <c r="B73" s="102" t="s">
        <v>111</v>
      </c>
      <c r="C73" s="139">
        <f>C74</f>
        <v>7357.6752299999998</v>
      </c>
      <c r="D73" s="139">
        <f t="shared" ref="D73:E73" si="8">D74</f>
        <v>0</v>
      </c>
      <c r="E73" s="139">
        <f t="shared" si="8"/>
        <v>0</v>
      </c>
    </row>
    <row r="74" spans="1:5" ht="45" customHeight="1" x14ac:dyDescent="0.25">
      <c r="A74" s="137" t="s">
        <v>112</v>
      </c>
      <c r="B74" s="118" t="s">
        <v>113</v>
      </c>
      <c r="C74" s="138">
        <v>7357.6752299999998</v>
      </c>
      <c r="D74" s="106">
        <v>0</v>
      </c>
      <c r="E74" s="119">
        <v>0</v>
      </c>
    </row>
    <row r="75" spans="1:5" ht="18" hidden="1" customHeight="1" x14ac:dyDescent="0.2">
      <c r="A75" s="135"/>
      <c r="B75" s="121"/>
      <c r="C75" s="106"/>
      <c r="D75" s="106"/>
      <c r="E75" s="119"/>
    </row>
    <row r="76" spans="1:5" s="94" customFormat="1" ht="16.5" customHeight="1" x14ac:dyDescent="0.2">
      <c r="A76" s="140" t="s">
        <v>114</v>
      </c>
      <c r="B76" s="102" t="s">
        <v>115</v>
      </c>
      <c r="C76" s="139">
        <f>C77</f>
        <v>-295.39564000000001</v>
      </c>
      <c r="D76" s="139">
        <f>D77</f>
        <v>-50</v>
      </c>
      <c r="E76" s="139">
        <f>E77</f>
        <v>-50</v>
      </c>
    </row>
    <row r="77" spans="1:5" ht="29.25" customHeight="1" x14ac:dyDescent="0.25">
      <c r="A77" s="124" t="s">
        <v>116</v>
      </c>
      <c r="B77" s="118" t="s">
        <v>117</v>
      </c>
      <c r="C77" s="138">
        <f>-152.47711-142.91853</f>
        <v>-295.39564000000001</v>
      </c>
      <c r="D77" s="138">
        <v>-50</v>
      </c>
      <c r="E77" s="138">
        <v>-50</v>
      </c>
    </row>
    <row r="78" spans="1:5" ht="14.25" x14ac:dyDescent="0.2">
      <c r="A78" s="154" t="s">
        <v>118</v>
      </c>
      <c r="B78" s="154"/>
      <c r="C78" s="103">
        <f>C48+C20</f>
        <v>2191080.82583</v>
      </c>
      <c r="D78" s="103">
        <f>D48+D20</f>
        <v>1841872.193</v>
      </c>
      <c r="E78" s="103">
        <f>E48+E20</f>
        <v>1872932.284</v>
      </c>
    </row>
    <row r="79" spans="1:5" ht="23.25" customHeight="1" x14ac:dyDescent="0.25">
      <c r="A79" s="141"/>
      <c r="B79" s="142"/>
      <c r="C79" s="143"/>
    </row>
    <row r="80" spans="1:5" ht="32.25" customHeight="1" x14ac:dyDescent="0.25">
      <c r="A80" s="144" t="s">
        <v>119</v>
      </c>
      <c r="C80" s="145"/>
      <c r="D80" s="155" t="s">
        <v>120</v>
      </c>
      <c r="E80" s="155"/>
    </row>
  </sheetData>
  <mergeCells count="6">
    <mergeCell ref="A15:E16"/>
    <mergeCell ref="C18:E18"/>
    <mergeCell ref="A78:B78"/>
    <mergeCell ref="D80:E80"/>
    <mergeCell ref="A18:A19"/>
    <mergeCell ref="B18:B19"/>
  </mergeCells>
  <hyperlinks>
    <hyperlink ref="A24" r:id="rId1" xr:uid="{00000000-0004-0000-0000-000000000000}"/>
    <hyperlink ref="A26" r:id="rId2" xr:uid="{00000000-0004-0000-0000-000001000000}"/>
    <hyperlink ref="A41" r:id="rId3" location="dst0" xr:uid="{00000000-0004-0000-0000-000002000000}"/>
  </hyperlinks>
  <pageMargins left="1.1811023622047201" right="0.39370078740157499" top="0.78740157480314998" bottom="0.78740157480314998" header="0.511811023622047" footer="0"/>
  <pageSetup paperSize="9" scale="59" orientation="portrait" r:id="rId4"/>
  <headerFooter differentFirst="1" alignWithMargins="0">
    <oddHeader>&amp;C&amp;P</oddHeader>
  </headerFooter>
  <rowBreaks count="1" manualBreakCount="1">
    <brk id="55" max="4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8"/>
  <sheetViews>
    <sheetView showGridLines="0" view="pageBreakPreview" zoomScaleNormal="100" workbookViewId="0">
      <selection activeCell="J11" sqref="J11"/>
    </sheetView>
  </sheetViews>
  <sheetFormatPr defaultColWidth="9.140625" defaultRowHeight="15.75" x14ac:dyDescent="0.25"/>
  <cols>
    <col min="1" max="1" width="59" style="57" customWidth="1"/>
    <col min="2" max="2" width="13.7109375" style="58" customWidth="1"/>
    <col min="3" max="3" width="7.5703125" style="58" customWidth="1"/>
    <col min="4" max="4" width="9.28515625" style="58" customWidth="1"/>
    <col min="5" max="6" width="11.85546875" style="57" customWidth="1"/>
    <col min="7" max="7" width="11.5703125" style="57" customWidth="1"/>
    <col min="8" max="240" width="9.140625" style="57" customWidth="1"/>
    <col min="241" max="16384" width="9.140625" style="57"/>
  </cols>
  <sheetData>
    <row r="1" spans="1:7" x14ac:dyDescent="0.25">
      <c r="A1" s="56"/>
      <c r="B1" s="59"/>
      <c r="C1" s="59"/>
      <c r="D1" s="59"/>
      <c r="E1" s="56"/>
      <c r="F1" s="56"/>
      <c r="G1" s="56"/>
    </row>
    <row r="2" spans="1:7" x14ac:dyDescent="0.25">
      <c r="A2" s="56"/>
      <c r="B2" s="59"/>
      <c r="C2" s="59"/>
      <c r="D2" s="59"/>
      <c r="E2" s="56"/>
      <c r="F2" s="56"/>
      <c r="G2" s="56"/>
    </row>
    <row r="3" spans="1:7" x14ac:dyDescent="0.25">
      <c r="A3" s="56"/>
      <c r="B3" s="59"/>
      <c r="C3" s="59"/>
      <c r="D3" s="59"/>
      <c r="E3" s="56"/>
      <c r="F3" s="56"/>
      <c r="G3" s="56"/>
    </row>
    <row r="4" spans="1:7" x14ac:dyDescent="0.25">
      <c r="A4" s="56"/>
      <c r="B4" s="59"/>
      <c r="C4" s="59"/>
      <c r="D4" s="59"/>
      <c r="E4" s="56"/>
      <c r="F4" s="56"/>
      <c r="G4" s="56"/>
    </row>
    <row r="5" spans="1:7" x14ac:dyDescent="0.25">
      <c r="A5" s="56"/>
      <c r="B5" s="59"/>
      <c r="C5" s="59"/>
      <c r="D5" s="59"/>
      <c r="E5" s="56"/>
      <c r="F5" s="56"/>
      <c r="G5" s="56"/>
    </row>
    <row r="6" spans="1:7" x14ac:dyDescent="0.25">
      <c r="A6" s="56"/>
      <c r="B6" s="59"/>
      <c r="C6" s="59"/>
      <c r="D6" s="59"/>
      <c r="E6" s="56"/>
      <c r="F6" s="56"/>
      <c r="G6" s="56"/>
    </row>
    <row r="7" spans="1:7" x14ac:dyDescent="0.25">
      <c r="A7" s="56"/>
      <c r="B7" s="59"/>
      <c r="C7" s="59"/>
      <c r="D7" s="59"/>
      <c r="E7" s="56"/>
      <c r="F7" s="56"/>
      <c r="G7" s="56"/>
    </row>
    <row r="8" spans="1:7" x14ac:dyDescent="0.25">
      <c r="A8" s="60"/>
      <c r="B8" s="61"/>
      <c r="C8" s="61"/>
      <c r="D8" s="61"/>
      <c r="E8" s="60"/>
      <c r="F8" s="60"/>
      <c r="G8" s="60"/>
    </row>
    <row r="9" spans="1:7" x14ac:dyDescent="0.25">
      <c r="A9" s="60"/>
      <c r="B9" s="61"/>
      <c r="C9" s="61"/>
      <c r="D9" s="61"/>
      <c r="E9" s="60"/>
      <c r="F9" s="60"/>
      <c r="G9" s="60"/>
    </row>
    <row r="10" spans="1:7" ht="12.75" customHeight="1" x14ac:dyDescent="0.25">
      <c r="A10" s="60"/>
      <c r="B10" s="61"/>
      <c r="C10" s="61"/>
      <c r="D10" s="61"/>
      <c r="E10" s="60"/>
      <c r="F10" s="60"/>
      <c r="G10" s="60"/>
    </row>
    <row r="11" spans="1:7" ht="16.5" customHeight="1" x14ac:dyDescent="0.25">
      <c r="A11" s="60"/>
      <c r="B11" s="61"/>
      <c r="C11" s="61"/>
      <c r="D11" s="61"/>
      <c r="E11" s="60"/>
      <c r="F11" s="60"/>
      <c r="G11" s="60"/>
    </row>
    <row r="12" spans="1:7" ht="16.5" customHeight="1" x14ac:dyDescent="0.25">
      <c r="A12" s="60"/>
      <c r="B12" s="61"/>
      <c r="C12" s="61"/>
      <c r="D12" s="61"/>
      <c r="E12" s="60"/>
      <c r="F12" s="60"/>
      <c r="G12" s="60"/>
    </row>
    <row r="13" spans="1:7" ht="16.5" customHeight="1" x14ac:dyDescent="0.25">
      <c r="A13" s="60"/>
      <c r="B13" s="61"/>
      <c r="C13" s="61"/>
      <c r="D13" s="61"/>
      <c r="E13" s="60"/>
      <c r="F13" s="60"/>
      <c r="G13" s="60"/>
    </row>
    <row r="14" spans="1:7" ht="79.5" customHeight="1" x14ac:dyDescent="0.3">
      <c r="A14" s="160" t="s">
        <v>121</v>
      </c>
      <c r="B14" s="160"/>
      <c r="C14" s="160"/>
      <c r="D14" s="160"/>
      <c r="E14" s="160"/>
      <c r="F14" s="160"/>
      <c r="G14" s="160"/>
    </row>
    <row r="15" spans="1:7" ht="16.5" customHeight="1" x14ac:dyDescent="0.25">
      <c r="A15" s="62"/>
      <c r="B15" s="63"/>
      <c r="C15" s="63"/>
      <c r="D15" s="63"/>
      <c r="E15" s="64"/>
      <c r="F15" s="64"/>
      <c r="G15" s="64"/>
    </row>
    <row r="16" spans="1:7" x14ac:dyDescent="0.25">
      <c r="A16" s="167" t="s">
        <v>122</v>
      </c>
      <c r="B16" s="161" t="s">
        <v>123</v>
      </c>
      <c r="C16" s="161"/>
      <c r="D16" s="161"/>
      <c r="E16" s="162" t="s">
        <v>4</v>
      </c>
      <c r="F16" s="162"/>
      <c r="G16" s="162"/>
    </row>
    <row r="17" spans="1:7" ht="30" customHeight="1" x14ac:dyDescent="0.25">
      <c r="A17" s="167"/>
      <c r="B17" s="44" t="s">
        <v>124</v>
      </c>
      <c r="C17" s="44" t="s">
        <v>125</v>
      </c>
      <c r="D17" s="82" t="s">
        <v>126</v>
      </c>
      <c r="E17" s="66" t="s">
        <v>127</v>
      </c>
      <c r="F17" s="66" t="s">
        <v>128</v>
      </c>
      <c r="G17" s="66" t="s">
        <v>129</v>
      </c>
    </row>
    <row r="18" spans="1:7" ht="12.75" customHeight="1" x14ac:dyDescent="0.25">
      <c r="A18" s="83">
        <v>1</v>
      </c>
      <c r="B18" s="84">
        <v>2</v>
      </c>
      <c r="C18" s="84">
        <v>3</v>
      </c>
      <c r="D18" s="84">
        <v>4</v>
      </c>
      <c r="E18" s="65">
        <v>5</v>
      </c>
      <c r="F18" s="65">
        <v>6</v>
      </c>
      <c r="G18" s="65">
        <v>7</v>
      </c>
    </row>
    <row r="19" spans="1:7" s="56" customFormat="1" ht="47.25" customHeight="1" x14ac:dyDescent="0.25">
      <c r="A19" s="85" t="s">
        <v>130</v>
      </c>
      <c r="B19" s="70" t="s">
        <v>131</v>
      </c>
      <c r="C19" s="71" t="s">
        <v>132</v>
      </c>
      <c r="D19" s="86">
        <v>0</v>
      </c>
      <c r="E19" s="72">
        <v>1486149.4</v>
      </c>
      <c r="F19" s="72">
        <v>1288940.2</v>
      </c>
      <c r="G19" s="72">
        <v>1295370.3</v>
      </c>
    </row>
    <row r="20" spans="1:7" ht="48.75" customHeight="1" x14ac:dyDescent="0.25">
      <c r="A20" s="87" t="s">
        <v>133</v>
      </c>
      <c r="B20" s="76" t="s">
        <v>134</v>
      </c>
      <c r="C20" s="77" t="s">
        <v>132</v>
      </c>
      <c r="D20" s="88">
        <v>0</v>
      </c>
      <c r="E20" s="78">
        <v>3189.4</v>
      </c>
      <c r="F20" s="78">
        <v>0</v>
      </c>
      <c r="G20" s="78">
        <v>0</v>
      </c>
    </row>
    <row r="21" spans="1:7" ht="100.5" customHeight="1" x14ac:dyDescent="0.25">
      <c r="A21" s="87" t="s">
        <v>135</v>
      </c>
      <c r="B21" s="76" t="s">
        <v>136</v>
      </c>
      <c r="C21" s="77" t="s">
        <v>132</v>
      </c>
      <c r="D21" s="88">
        <v>0</v>
      </c>
      <c r="E21" s="78">
        <v>3189.4</v>
      </c>
      <c r="F21" s="78">
        <v>0</v>
      </c>
      <c r="G21" s="78">
        <v>0</v>
      </c>
    </row>
    <row r="22" spans="1:7" ht="36.75" customHeight="1" x14ac:dyDescent="0.25">
      <c r="A22" s="87" t="s">
        <v>137</v>
      </c>
      <c r="B22" s="76" t="s">
        <v>136</v>
      </c>
      <c r="C22" s="77" t="s">
        <v>138</v>
      </c>
      <c r="D22" s="88">
        <v>0</v>
      </c>
      <c r="E22" s="78">
        <v>3189.4</v>
      </c>
      <c r="F22" s="78">
        <v>0</v>
      </c>
      <c r="G22" s="78">
        <v>0</v>
      </c>
    </row>
    <row r="23" spans="1:7" x14ac:dyDescent="0.25">
      <c r="A23" s="87" t="s">
        <v>139</v>
      </c>
      <c r="B23" s="76" t="s">
        <v>136</v>
      </c>
      <c r="C23" s="77" t="s">
        <v>138</v>
      </c>
      <c r="D23" s="88">
        <v>702</v>
      </c>
      <c r="E23" s="78">
        <v>3189.4</v>
      </c>
      <c r="F23" s="78">
        <v>0</v>
      </c>
      <c r="G23" s="78">
        <v>0</v>
      </c>
    </row>
    <row r="24" spans="1:7" x14ac:dyDescent="0.25">
      <c r="A24" s="87" t="s">
        <v>140</v>
      </c>
      <c r="B24" s="76" t="s">
        <v>141</v>
      </c>
      <c r="C24" s="77" t="s">
        <v>132</v>
      </c>
      <c r="D24" s="88">
        <v>0</v>
      </c>
      <c r="E24" s="78">
        <v>2509.5</v>
      </c>
      <c r="F24" s="78">
        <v>0</v>
      </c>
      <c r="G24" s="78">
        <v>0</v>
      </c>
    </row>
    <row r="25" spans="1:7" ht="78.75" customHeight="1" x14ac:dyDescent="0.25">
      <c r="A25" s="87" t="s">
        <v>142</v>
      </c>
      <c r="B25" s="76" t="s">
        <v>143</v>
      </c>
      <c r="C25" s="77" t="s">
        <v>132</v>
      </c>
      <c r="D25" s="88">
        <v>0</v>
      </c>
      <c r="E25" s="78">
        <v>2509.5</v>
      </c>
      <c r="F25" s="78">
        <v>0</v>
      </c>
      <c r="G25" s="78">
        <v>0</v>
      </c>
    </row>
    <row r="26" spans="1:7" ht="35.25" customHeight="1" x14ac:dyDescent="0.25">
      <c r="A26" s="87" t="s">
        <v>137</v>
      </c>
      <c r="B26" s="76" t="s">
        <v>143</v>
      </c>
      <c r="C26" s="77" t="s">
        <v>138</v>
      </c>
      <c r="D26" s="88">
        <v>0</v>
      </c>
      <c r="E26" s="78">
        <v>2509.5</v>
      </c>
      <c r="F26" s="78">
        <v>0</v>
      </c>
      <c r="G26" s="78">
        <v>0</v>
      </c>
    </row>
    <row r="27" spans="1:7" x14ac:dyDescent="0.25">
      <c r="A27" s="87" t="s">
        <v>139</v>
      </c>
      <c r="B27" s="76" t="s">
        <v>143</v>
      </c>
      <c r="C27" s="77" t="s">
        <v>138</v>
      </c>
      <c r="D27" s="88">
        <v>702</v>
      </c>
      <c r="E27" s="78">
        <v>2509.5</v>
      </c>
      <c r="F27" s="78">
        <v>0</v>
      </c>
      <c r="G27" s="78">
        <v>0</v>
      </c>
    </row>
    <row r="28" spans="1:7" ht="96" customHeight="1" x14ac:dyDescent="0.25">
      <c r="A28" s="87" t="s">
        <v>144</v>
      </c>
      <c r="B28" s="76" t="s">
        <v>145</v>
      </c>
      <c r="C28" s="77" t="s">
        <v>132</v>
      </c>
      <c r="D28" s="88">
        <v>0</v>
      </c>
      <c r="E28" s="78">
        <v>1396632.9</v>
      </c>
      <c r="F28" s="78">
        <v>1204558.8</v>
      </c>
      <c r="G28" s="78">
        <v>1210949</v>
      </c>
    </row>
    <row r="29" spans="1:7" ht="31.5" x14ac:dyDescent="0.25">
      <c r="A29" s="87" t="s">
        <v>146</v>
      </c>
      <c r="B29" s="76" t="s">
        <v>147</v>
      </c>
      <c r="C29" s="77" t="s">
        <v>132</v>
      </c>
      <c r="D29" s="88">
        <v>0</v>
      </c>
      <c r="E29" s="78">
        <v>365.6</v>
      </c>
      <c r="F29" s="78">
        <v>0</v>
      </c>
      <c r="G29" s="78">
        <v>0</v>
      </c>
    </row>
    <row r="30" spans="1:7" ht="94.5" customHeight="1" x14ac:dyDescent="0.25">
      <c r="A30" s="87" t="s">
        <v>148</v>
      </c>
      <c r="B30" s="76" t="s">
        <v>147</v>
      </c>
      <c r="C30" s="77" t="s">
        <v>149</v>
      </c>
      <c r="D30" s="88">
        <v>0</v>
      </c>
      <c r="E30" s="78">
        <v>365.6</v>
      </c>
      <c r="F30" s="78">
        <v>0</v>
      </c>
      <c r="G30" s="78">
        <v>0</v>
      </c>
    </row>
    <row r="31" spans="1:7" x14ac:dyDescent="0.25">
      <c r="A31" s="87" t="s">
        <v>139</v>
      </c>
      <c r="B31" s="76" t="s">
        <v>147</v>
      </c>
      <c r="C31" s="77" t="s">
        <v>149</v>
      </c>
      <c r="D31" s="88">
        <v>702</v>
      </c>
      <c r="E31" s="78">
        <v>365.6</v>
      </c>
      <c r="F31" s="78">
        <v>0</v>
      </c>
      <c r="G31" s="78">
        <v>0</v>
      </c>
    </row>
    <row r="32" spans="1:7" ht="42" customHeight="1" x14ac:dyDescent="0.25">
      <c r="A32" s="87" t="s">
        <v>150</v>
      </c>
      <c r="B32" s="76" t="s">
        <v>151</v>
      </c>
      <c r="C32" s="77" t="s">
        <v>132</v>
      </c>
      <c r="D32" s="88">
        <v>0</v>
      </c>
      <c r="E32" s="78">
        <v>20320.900000000001</v>
      </c>
      <c r="F32" s="78">
        <v>11762.5</v>
      </c>
      <c r="G32" s="78">
        <v>11712.5</v>
      </c>
    </row>
    <row r="33" spans="1:7" ht="35.25" customHeight="1" x14ac:dyDescent="0.25">
      <c r="A33" s="87" t="s">
        <v>137</v>
      </c>
      <c r="B33" s="76" t="s">
        <v>151</v>
      </c>
      <c r="C33" s="77" t="s">
        <v>138</v>
      </c>
      <c r="D33" s="88">
        <v>0</v>
      </c>
      <c r="E33" s="78">
        <v>20320.900000000001</v>
      </c>
      <c r="F33" s="78">
        <v>11762.5</v>
      </c>
      <c r="G33" s="78">
        <v>11712.5</v>
      </c>
    </row>
    <row r="34" spans="1:7" x14ac:dyDescent="0.25">
      <c r="A34" s="87" t="s">
        <v>139</v>
      </c>
      <c r="B34" s="76" t="s">
        <v>151</v>
      </c>
      <c r="C34" s="77" t="s">
        <v>138</v>
      </c>
      <c r="D34" s="88">
        <v>702</v>
      </c>
      <c r="E34" s="78">
        <v>20320.900000000001</v>
      </c>
      <c r="F34" s="78">
        <v>11762.5</v>
      </c>
      <c r="G34" s="78">
        <v>11712.5</v>
      </c>
    </row>
    <row r="35" spans="1:7" ht="51" customHeight="1" x14ac:dyDescent="0.25">
      <c r="A35" s="87" t="s">
        <v>152</v>
      </c>
      <c r="B35" s="76" t="s">
        <v>153</v>
      </c>
      <c r="C35" s="77" t="s">
        <v>132</v>
      </c>
      <c r="D35" s="88">
        <v>0</v>
      </c>
      <c r="E35" s="78">
        <v>300</v>
      </c>
      <c r="F35" s="78">
        <v>300</v>
      </c>
      <c r="G35" s="78">
        <v>300</v>
      </c>
    </row>
    <row r="36" spans="1:7" ht="34.5" customHeight="1" x14ac:dyDescent="0.25">
      <c r="A36" s="87" t="s">
        <v>137</v>
      </c>
      <c r="B36" s="76" t="s">
        <v>153</v>
      </c>
      <c r="C36" s="77" t="s">
        <v>138</v>
      </c>
      <c r="D36" s="88">
        <v>0</v>
      </c>
      <c r="E36" s="78">
        <v>300</v>
      </c>
      <c r="F36" s="78">
        <v>300</v>
      </c>
      <c r="G36" s="78">
        <v>300</v>
      </c>
    </row>
    <row r="37" spans="1:7" x14ac:dyDescent="0.25">
      <c r="A37" s="87" t="s">
        <v>139</v>
      </c>
      <c r="B37" s="76" t="s">
        <v>153</v>
      </c>
      <c r="C37" s="77" t="s">
        <v>138</v>
      </c>
      <c r="D37" s="88">
        <v>702</v>
      </c>
      <c r="E37" s="78">
        <v>300</v>
      </c>
      <c r="F37" s="78">
        <v>300</v>
      </c>
      <c r="G37" s="78">
        <v>300</v>
      </c>
    </row>
    <row r="38" spans="1:7" ht="31.5" x14ac:dyDescent="0.25">
      <c r="A38" s="87" t="s">
        <v>154</v>
      </c>
      <c r="B38" s="76" t="s">
        <v>155</v>
      </c>
      <c r="C38" s="77" t="s">
        <v>132</v>
      </c>
      <c r="D38" s="88">
        <v>0</v>
      </c>
      <c r="E38" s="78">
        <v>833.1</v>
      </c>
      <c r="F38" s="78">
        <v>733</v>
      </c>
      <c r="G38" s="78">
        <v>733</v>
      </c>
    </row>
    <row r="39" spans="1:7" ht="33.75" customHeight="1" x14ac:dyDescent="0.25">
      <c r="A39" s="87" t="s">
        <v>137</v>
      </c>
      <c r="B39" s="76" t="s">
        <v>155</v>
      </c>
      <c r="C39" s="77" t="s">
        <v>138</v>
      </c>
      <c r="D39" s="88">
        <v>0</v>
      </c>
      <c r="E39" s="78">
        <v>833.1</v>
      </c>
      <c r="F39" s="78">
        <v>733</v>
      </c>
      <c r="G39" s="78">
        <v>733</v>
      </c>
    </row>
    <row r="40" spans="1:7" x14ac:dyDescent="0.25">
      <c r="A40" s="87" t="s">
        <v>156</v>
      </c>
      <c r="B40" s="76" t="s">
        <v>155</v>
      </c>
      <c r="C40" s="77" t="s">
        <v>138</v>
      </c>
      <c r="D40" s="88">
        <v>701</v>
      </c>
      <c r="E40" s="78">
        <v>433</v>
      </c>
      <c r="F40" s="78">
        <v>433</v>
      </c>
      <c r="G40" s="78">
        <v>433</v>
      </c>
    </row>
    <row r="41" spans="1:7" x14ac:dyDescent="0.25">
      <c r="A41" s="87" t="s">
        <v>139</v>
      </c>
      <c r="B41" s="76" t="s">
        <v>155</v>
      </c>
      <c r="C41" s="77" t="s">
        <v>138</v>
      </c>
      <c r="D41" s="88">
        <v>702</v>
      </c>
      <c r="E41" s="78">
        <v>400.1</v>
      </c>
      <c r="F41" s="78">
        <v>300</v>
      </c>
      <c r="G41" s="78">
        <v>300</v>
      </c>
    </row>
    <row r="42" spans="1:7" ht="31.5" x14ac:dyDescent="0.25">
      <c r="A42" s="87" t="s">
        <v>157</v>
      </c>
      <c r="B42" s="76" t="s">
        <v>158</v>
      </c>
      <c r="C42" s="77" t="s">
        <v>132</v>
      </c>
      <c r="D42" s="88">
        <v>0</v>
      </c>
      <c r="E42" s="78">
        <v>158.4</v>
      </c>
      <c r="F42" s="78">
        <v>158.4</v>
      </c>
      <c r="G42" s="78">
        <v>158.4</v>
      </c>
    </row>
    <row r="43" spans="1:7" ht="37.5" customHeight="1" x14ac:dyDescent="0.25">
      <c r="A43" s="87" t="s">
        <v>137</v>
      </c>
      <c r="B43" s="76" t="s">
        <v>158</v>
      </c>
      <c r="C43" s="77" t="s">
        <v>138</v>
      </c>
      <c r="D43" s="88">
        <v>0</v>
      </c>
      <c r="E43" s="78">
        <v>158.4</v>
      </c>
      <c r="F43" s="78">
        <v>158.4</v>
      </c>
      <c r="G43" s="78">
        <v>158.4</v>
      </c>
    </row>
    <row r="44" spans="1:7" x14ac:dyDescent="0.25">
      <c r="A44" s="87" t="s">
        <v>159</v>
      </c>
      <c r="B44" s="76" t="s">
        <v>158</v>
      </c>
      <c r="C44" s="77" t="s">
        <v>138</v>
      </c>
      <c r="D44" s="88">
        <v>709</v>
      </c>
      <c r="E44" s="78">
        <v>158.4</v>
      </c>
      <c r="F44" s="78">
        <v>158.4</v>
      </c>
      <c r="G44" s="78">
        <v>158.4</v>
      </c>
    </row>
    <row r="45" spans="1:7" ht="36.75" customHeight="1" x14ac:dyDescent="0.25">
      <c r="A45" s="87" t="s">
        <v>160</v>
      </c>
      <c r="B45" s="76" t="s">
        <v>161</v>
      </c>
      <c r="C45" s="77" t="s">
        <v>132</v>
      </c>
      <c r="D45" s="88">
        <v>0</v>
      </c>
      <c r="E45" s="78">
        <v>462.7</v>
      </c>
      <c r="F45" s="78">
        <v>497.7</v>
      </c>
      <c r="G45" s="78">
        <v>497.7</v>
      </c>
    </row>
    <row r="46" spans="1:7" ht="33" customHeight="1" x14ac:dyDescent="0.25">
      <c r="A46" s="87" t="s">
        <v>137</v>
      </c>
      <c r="B46" s="76" t="s">
        <v>161</v>
      </c>
      <c r="C46" s="77" t="s">
        <v>138</v>
      </c>
      <c r="D46" s="88">
        <v>0</v>
      </c>
      <c r="E46" s="78">
        <v>433.7</v>
      </c>
      <c r="F46" s="78">
        <v>468.7</v>
      </c>
      <c r="G46" s="78">
        <v>468.7</v>
      </c>
    </row>
    <row r="47" spans="1:7" x14ac:dyDescent="0.25">
      <c r="A47" s="87" t="s">
        <v>162</v>
      </c>
      <c r="B47" s="76" t="s">
        <v>161</v>
      </c>
      <c r="C47" s="77" t="s">
        <v>138</v>
      </c>
      <c r="D47" s="88">
        <v>703</v>
      </c>
      <c r="E47" s="78">
        <v>77.7</v>
      </c>
      <c r="F47" s="78">
        <v>77.7</v>
      </c>
      <c r="G47" s="78">
        <v>77.7</v>
      </c>
    </row>
    <row r="48" spans="1:7" x14ac:dyDescent="0.25">
      <c r="A48" s="87" t="s">
        <v>159</v>
      </c>
      <c r="B48" s="76" t="s">
        <v>161</v>
      </c>
      <c r="C48" s="77" t="s">
        <v>138</v>
      </c>
      <c r="D48" s="88">
        <v>709</v>
      </c>
      <c r="E48" s="78">
        <v>356</v>
      </c>
      <c r="F48" s="78">
        <v>391</v>
      </c>
      <c r="G48" s="78">
        <v>391</v>
      </c>
    </row>
    <row r="49" spans="1:7" x14ac:dyDescent="0.25">
      <c r="A49" s="87" t="s">
        <v>163</v>
      </c>
      <c r="B49" s="76" t="s">
        <v>161</v>
      </c>
      <c r="C49" s="77" t="s">
        <v>164</v>
      </c>
      <c r="D49" s="88">
        <v>0</v>
      </c>
      <c r="E49" s="78">
        <v>29</v>
      </c>
      <c r="F49" s="78">
        <v>29</v>
      </c>
      <c r="G49" s="78">
        <v>29</v>
      </c>
    </row>
    <row r="50" spans="1:7" x14ac:dyDescent="0.25">
      <c r="A50" s="87" t="s">
        <v>139</v>
      </c>
      <c r="B50" s="76" t="s">
        <v>161</v>
      </c>
      <c r="C50" s="77" t="s">
        <v>164</v>
      </c>
      <c r="D50" s="88">
        <v>702</v>
      </c>
      <c r="E50" s="78">
        <v>9</v>
      </c>
      <c r="F50" s="78">
        <v>9</v>
      </c>
      <c r="G50" s="78">
        <v>9</v>
      </c>
    </row>
    <row r="51" spans="1:7" x14ac:dyDescent="0.25">
      <c r="A51" s="87" t="s">
        <v>159</v>
      </c>
      <c r="B51" s="76" t="s">
        <v>161</v>
      </c>
      <c r="C51" s="77" t="s">
        <v>164</v>
      </c>
      <c r="D51" s="88">
        <v>709</v>
      </c>
      <c r="E51" s="78">
        <v>20</v>
      </c>
      <c r="F51" s="78">
        <v>20</v>
      </c>
      <c r="G51" s="78">
        <v>20</v>
      </c>
    </row>
    <row r="52" spans="1:7" ht="66" customHeight="1" x14ac:dyDescent="0.25">
      <c r="A52" s="87" t="s">
        <v>165</v>
      </c>
      <c r="B52" s="76" t="s">
        <v>166</v>
      </c>
      <c r="C52" s="77" t="s">
        <v>132</v>
      </c>
      <c r="D52" s="88">
        <v>0</v>
      </c>
      <c r="E52" s="78">
        <v>103.6</v>
      </c>
      <c r="F52" s="78">
        <v>0</v>
      </c>
      <c r="G52" s="78">
        <v>29.6</v>
      </c>
    </row>
    <row r="53" spans="1:7" ht="33.75" customHeight="1" x14ac:dyDescent="0.25">
      <c r="A53" s="87" t="s">
        <v>137</v>
      </c>
      <c r="B53" s="76" t="s">
        <v>166</v>
      </c>
      <c r="C53" s="77" t="s">
        <v>138</v>
      </c>
      <c r="D53" s="88">
        <v>0</v>
      </c>
      <c r="E53" s="78">
        <v>103.6</v>
      </c>
      <c r="F53" s="78">
        <v>0</v>
      </c>
      <c r="G53" s="78">
        <v>29.6</v>
      </c>
    </row>
    <row r="54" spans="1:7" x14ac:dyDescent="0.25">
      <c r="A54" s="87" t="s">
        <v>156</v>
      </c>
      <c r="B54" s="76" t="s">
        <v>166</v>
      </c>
      <c r="C54" s="77" t="s">
        <v>138</v>
      </c>
      <c r="D54" s="88">
        <v>701</v>
      </c>
      <c r="E54" s="78">
        <v>51.8</v>
      </c>
      <c r="F54" s="78">
        <v>0</v>
      </c>
      <c r="G54" s="78">
        <v>0</v>
      </c>
    </row>
    <row r="55" spans="1:7" x14ac:dyDescent="0.25">
      <c r="A55" s="87" t="s">
        <v>139</v>
      </c>
      <c r="B55" s="76" t="s">
        <v>166</v>
      </c>
      <c r="C55" s="77" t="s">
        <v>138</v>
      </c>
      <c r="D55" s="88">
        <v>702</v>
      </c>
      <c r="E55" s="78">
        <v>51.8</v>
      </c>
      <c r="F55" s="78">
        <v>0</v>
      </c>
      <c r="G55" s="78">
        <v>29.6</v>
      </c>
    </row>
    <row r="56" spans="1:7" ht="35.25" customHeight="1" x14ac:dyDescent="0.25">
      <c r="A56" s="87" t="s">
        <v>167</v>
      </c>
      <c r="B56" s="76" t="s">
        <v>168</v>
      </c>
      <c r="C56" s="77" t="s">
        <v>132</v>
      </c>
      <c r="D56" s="88">
        <v>0</v>
      </c>
      <c r="E56" s="78">
        <v>6842.2</v>
      </c>
      <c r="F56" s="78">
        <v>5524.7</v>
      </c>
      <c r="G56" s="78">
        <v>5724.9</v>
      </c>
    </row>
    <row r="57" spans="1:7" ht="78.75" customHeight="1" x14ac:dyDescent="0.25">
      <c r="A57" s="87" t="s">
        <v>148</v>
      </c>
      <c r="B57" s="76" t="s">
        <v>168</v>
      </c>
      <c r="C57" s="77" t="s">
        <v>149</v>
      </c>
      <c r="D57" s="88">
        <v>0</v>
      </c>
      <c r="E57" s="78">
        <v>5980.8</v>
      </c>
      <c r="F57" s="78">
        <v>4896.7</v>
      </c>
      <c r="G57" s="78">
        <v>5096.8999999999996</v>
      </c>
    </row>
    <row r="58" spans="1:7" x14ac:dyDescent="0.25">
      <c r="A58" s="87" t="s">
        <v>159</v>
      </c>
      <c r="B58" s="76" t="s">
        <v>168</v>
      </c>
      <c r="C58" s="77" t="s">
        <v>149</v>
      </c>
      <c r="D58" s="88">
        <v>709</v>
      </c>
      <c r="E58" s="78">
        <v>5980.8</v>
      </c>
      <c r="F58" s="78">
        <v>4896.7</v>
      </c>
      <c r="G58" s="78">
        <v>5096.8999999999996</v>
      </c>
    </row>
    <row r="59" spans="1:7" ht="33.75" customHeight="1" x14ac:dyDescent="0.25">
      <c r="A59" s="87" t="s">
        <v>137</v>
      </c>
      <c r="B59" s="76" t="s">
        <v>168</v>
      </c>
      <c r="C59" s="77" t="s">
        <v>138</v>
      </c>
      <c r="D59" s="88">
        <v>0</v>
      </c>
      <c r="E59" s="78">
        <v>858.6</v>
      </c>
      <c r="F59" s="78">
        <v>625.4</v>
      </c>
      <c r="G59" s="78">
        <v>625.4</v>
      </c>
    </row>
    <row r="60" spans="1:7" x14ac:dyDescent="0.25">
      <c r="A60" s="87" t="s">
        <v>159</v>
      </c>
      <c r="B60" s="76" t="s">
        <v>168</v>
      </c>
      <c r="C60" s="77" t="s">
        <v>138</v>
      </c>
      <c r="D60" s="88">
        <v>709</v>
      </c>
      <c r="E60" s="78">
        <v>858.6</v>
      </c>
      <c r="F60" s="78">
        <v>625.4</v>
      </c>
      <c r="G60" s="78">
        <v>625.4</v>
      </c>
    </row>
    <row r="61" spans="1:7" x14ac:dyDescent="0.25">
      <c r="A61" s="87" t="s">
        <v>169</v>
      </c>
      <c r="B61" s="76" t="s">
        <v>168</v>
      </c>
      <c r="C61" s="77" t="s">
        <v>170</v>
      </c>
      <c r="D61" s="88">
        <v>0</v>
      </c>
      <c r="E61" s="78">
        <v>2.8</v>
      </c>
      <c r="F61" s="78">
        <v>2.6</v>
      </c>
      <c r="G61" s="78">
        <v>2.6</v>
      </c>
    </row>
    <row r="62" spans="1:7" x14ac:dyDescent="0.25">
      <c r="A62" s="87" t="s">
        <v>159</v>
      </c>
      <c r="B62" s="76" t="s">
        <v>168</v>
      </c>
      <c r="C62" s="77" t="s">
        <v>170</v>
      </c>
      <c r="D62" s="88">
        <v>709</v>
      </c>
      <c r="E62" s="78">
        <v>2.8</v>
      </c>
      <c r="F62" s="78">
        <v>2.6</v>
      </c>
      <c r="G62" s="78">
        <v>2.6</v>
      </c>
    </row>
    <row r="63" spans="1:7" ht="31.5" x14ac:dyDescent="0.25">
      <c r="A63" s="87" t="s">
        <v>171</v>
      </c>
      <c r="B63" s="76" t="s">
        <v>172</v>
      </c>
      <c r="C63" s="77" t="s">
        <v>132</v>
      </c>
      <c r="D63" s="88">
        <v>0</v>
      </c>
      <c r="E63" s="78">
        <v>242260.4</v>
      </c>
      <c r="F63" s="78">
        <v>188132</v>
      </c>
      <c r="G63" s="78">
        <v>191552.6</v>
      </c>
    </row>
    <row r="64" spans="1:7" ht="82.5" customHeight="1" x14ac:dyDescent="0.25">
      <c r="A64" s="87" t="s">
        <v>148</v>
      </c>
      <c r="B64" s="76" t="s">
        <v>172</v>
      </c>
      <c r="C64" s="77" t="s">
        <v>149</v>
      </c>
      <c r="D64" s="88">
        <v>0</v>
      </c>
      <c r="E64" s="78">
        <v>107437</v>
      </c>
      <c r="F64" s="78">
        <v>78007.7</v>
      </c>
      <c r="G64" s="78">
        <v>81195.3</v>
      </c>
    </row>
    <row r="65" spans="1:7" x14ac:dyDescent="0.25">
      <c r="A65" s="87" t="s">
        <v>139</v>
      </c>
      <c r="B65" s="76" t="s">
        <v>172</v>
      </c>
      <c r="C65" s="77" t="s">
        <v>149</v>
      </c>
      <c r="D65" s="88">
        <v>702</v>
      </c>
      <c r="E65" s="78">
        <v>373</v>
      </c>
      <c r="F65" s="78">
        <v>0</v>
      </c>
      <c r="G65" s="78">
        <v>0</v>
      </c>
    </row>
    <row r="66" spans="1:7" x14ac:dyDescent="0.25">
      <c r="A66" s="87" t="s">
        <v>162</v>
      </c>
      <c r="B66" s="76" t="s">
        <v>172</v>
      </c>
      <c r="C66" s="77" t="s">
        <v>149</v>
      </c>
      <c r="D66" s="88">
        <v>703</v>
      </c>
      <c r="E66" s="78">
        <v>67796.3</v>
      </c>
      <c r="F66" s="78">
        <v>49026.2</v>
      </c>
      <c r="G66" s="78">
        <v>51029.599999999999</v>
      </c>
    </row>
    <row r="67" spans="1:7" x14ac:dyDescent="0.25">
      <c r="A67" s="87" t="s">
        <v>159</v>
      </c>
      <c r="B67" s="76" t="s">
        <v>172</v>
      </c>
      <c r="C67" s="77" t="s">
        <v>149</v>
      </c>
      <c r="D67" s="88">
        <v>709</v>
      </c>
      <c r="E67" s="78">
        <v>13832.4</v>
      </c>
      <c r="F67" s="78">
        <v>10887.6</v>
      </c>
      <c r="G67" s="78">
        <v>11332.5</v>
      </c>
    </row>
    <row r="68" spans="1:7" x14ac:dyDescent="0.25">
      <c r="A68" s="87" t="s">
        <v>162</v>
      </c>
      <c r="B68" s="76" t="s">
        <v>172</v>
      </c>
      <c r="C68" s="77" t="s">
        <v>149</v>
      </c>
      <c r="D68" s="88">
        <v>703</v>
      </c>
      <c r="E68" s="78">
        <v>16.7</v>
      </c>
      <c r="F68" s="78">
        <v>0</v>
      </c>
      <c r="G68" s="78">
        <v>0</v>
      </c>
    </row>
    <row r="69" spans="1:7" x14ac:dyDescent="0.25">
      <c r="A69" s="87" t="s">
        <v>139</v>
      </c>
      <c r="B69" s="76" t="s">
        <v>172</v>
      </c>
      <c r="C69" s="77" t="s">
        <v>149</v>
      </c>
      <c r="D69" s="88">
        <v>702</v>
      </c>
      <c r="E69" s="78">
        <v>112.6</v>
      </c>
      <c r="F69" s="78">
        <v>0</v>
      </c>
      <c r="G69" s="78">
        <v>0</v>
      </c>
    </row>
    <row r="70" spans="1:7" x14ac:dyDescent="0.25">
      <c r="A70" s="87" t="s">
        <v>162</v>
      </c>
      <c r="B70" s="76" t="s">
        <v>172</v>
      </c>
      <c r="C70" s="77" t="s">
        <v>149</v>
      </c>
      <c r="D70" s="88">
        <v>703</v>
      </c>
      <c r="E70" s="78">
        <v>20929.3</v>
      </c>
      <c r="F70" s="78">
        <v>14805.9</v>
      </c>
      <c r="G70" s="78">
        <v>15410.9</v>
      </c>
    </row>
    <row r="71" spans="1:7" x14ac:dyDescent="0.25">
      <c r="A71" s="87" t="s">
        <v>159</v>
      </c>
      <c r="B71" s="76" t="s">
        <v>172</v>
      </c>
      <c r="C71" s="77" t="s">
        <v>149</v>
      </c>
      <c r="D71" s="88">
        <v>709</v>
      </c>
      <c r="E71" s="78">
        <v>4376.7</v>
      </c>
      <c r="F71" s="78">
        <v>3288</v>
      </c>
      <c r="G71" s="78">
        <v>3422.3</v>
      </c>
    </row>
    <row r="72" spans="1:7" ht="36" customHeight="1" x14ac:dyDescent="0.25">
      <c r="A72" s="87" t="s">
        <v>137</v>
      </c>
      <c r="B72" s="76" t="s">
        <v>172</v>
      </c>
      <c r="C72" s="77" t="s">
        <v>138</v>
      </c>
      <c r="D72" s="88">
        <v>0</v>
      </c>
      <c r="E72" s="78">
        <v>132322.4</v>
      </c>
      <c r="F72" s="78">
        <v>108821.1</v>
      </c>
      <c r="G72" s="78">
        <v>109054.1</v>
      </c>
    </row>
    <row r="73" spans="1:7" x14ac:dyDescent="0.25">
      <c r="A73" s="87" t="s">
        <v>156</v>
      </c>
      <c r="B73" s="76" t="s">
        <v>172</v>
      </c>
      <c r="C73" s="77" t="s">
        <v>138</v>
      </c>
      <c r="D73" s="88">
        <v>701</v>
      </c>
      <c r="E73" s="78">
        <v>28867</v>
      </c>
      <c r="F73" s="78">
        <v>23493</v>
      </c>
      <c r="G73" s="78">
        <v>23414.5</v>
      </c>
    </row>
    <row r="74" spans="1:7" x14ac:dyDescent="0.25">
      <c r="A74" s="87" t="s">
        <v>139</v>
      </c>
      <c r="B74" s="76" t="s">
        <v>172</v>
      </c>
      <c r="C74" s="77" t="s">
        <v>138</v>
      </c>
      <c r="D74" s="88">
        <v>702</v>
      </c>
      <c r="E74" s="78">
        <v>17397</v>
      </c>
      <c r="F74" s="78">
        <v>9139.1</v>
      </c>
      <c r="G74" s="78">
        <v>9388.2000000000007</v>
      </c>
    </row>
    <row r="75" spans="1:7" x14ac:dyDescent="0.25">
      <c r="A75" s="87" t="s">
        <v>162</v>
      </c>
      <c r="B75" s="76" t="s">
        <v>172</v>
      </c>
      <c r="C75" s="77" t="s">
        <v>138</v>
      </c>
      <c r="D75" s="88">
        <v>703</v>
      </c>
      <c r="E75" s="78">
        <v>1641.1</v>
      </c>
      <c r="F75" s="78">
        <v>682.1</v>
      </c>
      <c r="G75" s="78">
        <v>744.6</v>
      </c>
    </row>
    <row r="76" spans="1:7" x14ac:dyDescent="0.25">
      <c r="A76" s="87" t="s">
        <v>159</v>
      </c>
      <c r="B76" s="76" t="s">
        <v>172</v>
      </c>
      <c r="C76" s="77" t="s">
        <v>138</v>
      </c>
      <c r="D76" s="88">
        <v>709</v>
      </c>
      <c r="E76" s="78">
        <v>102.7</v>
      </c>
      <c r="F76" s="78">
        <v>9</v>
      </c>
      <c r="G76" s="78">
        <v>9</v>
      </c>
    </row>
    <row r="77" spans="1:7" x14ac:dyDescent="0.25">
      <c r="A77" s="87" t="s">
        <v>156</v>
      </c>
      <c r="B77" s="76" t="s">
        <v>172</v>
      </c>
      <c r="C77" s="77" t="s">
        <v>138</v>
      </c>
      <c r="D77" s="88">
        <v>701</v>
      </c>
      <c r="E77" s="78">
        <v>25722.3</v>
      </c>
      <c r="F77" s="78">
        <v>23239.4</v>
      </c>
      <c r="G77" s="78">
        <v>23239.4</v>
      </c>
    </row>
    <row r="78" spans="1:7" x14ac:dyDescent="0.25">
      <c r="A78" s="87" t="s">
        <v>139</v>
      </c>
      <c r="B78" s="76" t="s">
        <v>172</v>
      </c>
      <c r="C78" s="77" t="s">
        <v>138</v>
      </c>
      <c r="D78" s="88">
        <v>702</v>
      </c>
      <c r="E78" s="78">
        <v>54386.2</v>
      </c>
      <c r="F78" s="78">
        <v>48814.6</v>
      </c>
      <c r="G78" s="78">
        <v>48814.5</v>
      </c>
    </row>
    <row r="79" spans="1:7" x14ac:dyDescent="0.25">
      <c r="A79" s="87" t="s">
        <v>162</v>
      </c>
      <c r="B79" s="76" t="s">
        <v>172</v>
      </c>
      <c r="C79" s="77" t="s">
        <v>138</v>
      </c>
      <c r="D79" s="88">
        <v>703</v>
      </c>
      <c r="E79" s="78">
        <v>4206.1000000000004</v>
      </c>
      <c r="F79" s="78">
        <v>3443.9</v>
      </c>
      <c r="G79" s="78">
        <v>3443.9</v>
      </c>
    </row>
    <row r="80" spans="1:7" ht="21.75" customHeight="1" x14ac:dyDescent="0.25">
      <c r="A80" s="87" t="s">
        <v>163</v>
      </c>
      <c r="B80" s="76" t="s">
        <v>172</v>
      </c>
      <c r="C80" s="77" t="s">
        <v>164</v>
      </c>
      <c r="D80" s="88">
        <v>0</v>
      </c>
      <c r="E80" s="78">
        <v>1128.7</v>
      </c>
      <c r="F80" s="78">
        <v>0</v>
      </c>
      <c r="G80" s="78">
        <v>0</v>
      </c>
    </row>
    <row r="81" spans="1:7" x14ac:dyDescent="0.25">
      <c r="A81" s="87" t="s">
        <v>139</v>
      </c>
      <c r="B81" s="76" t="s">
        <v>172</v>
      </c>
      <c r="C81" s="77" t="s">
        <v>164</v>
      </c>
      <c r="D81" s="88">
        <v>702</v>
      </c>
      <c r="E81" s="78">
        <v>453</v>
      </c>
      <c r="F81" s="78">
        <v>0</v>
      </c>
      <c r="G81" s="78">
        <v>0</v>
      </c>
    </row>
    <row r="82" spans="1:7" x14ac:dyDescent="0.25">
      <c r="A82" s="87" t="s">
        <v>162</v>
      </c>
      <c r="B82" s="76" t="s">
        <v>172</v>
      </c>
      <c r="C82" s="77" t="s">
        <v>164</v>
      </c>
      <c r="D82" s="88">
        <v>703</v>
      </c>
      <c r="E82" s="78">
        <v>564</v>
      </c>
      <c r="F82" s="78">
        <v>0</v>
      </c>
      <c r="G82" s="78">
        <v>0</v>
      </c>
    </row>
    <row r="83" spans="1:7" x14ac:dyDescent="0.25">
      <c r="A83" s="87" t="s">
        <v>159</v>
      </c>
      <c r="B83" s="76" t="s">
        <v>172</v>
      </c>
      <c r="C83" s="77" t="s">
        <v>164</v>
      </c>
      <c r="D83" s="88">
        <v>709</v>
      </c>
      <c r="E83" s="78">
        <v>111.7</v>
      </c>
      <c r="F83" s="78">
        <v>0</v>
      </c>
      <c r="G83" s="78">
        <v>0</v>
      </c>
    </row>
    <row r="84" spans="1:7" x14ac:dyDescent="0.25">
      <c r="A84" s="87" t="s">
        <v>169</v>
      </c>
      <c r="B84" s="76" t="s">
        <v>172</v>
      </c>
      <c r="C84" s="77" t="s">
        <v>170</v>
      </c>
      <c r="D84" s="88">
        <v>0</v>
      </c>
      <c r="E84" s="78">
        <v>1372.3</v>
      </c>
      <c r="F84" s="78">
        <v>1303.2</v>
      </c>
      <c r="G84" s="78">
        <v>1303.2</v>
      </c>
    </row>
    <row r="85" spans="1:7" x14ac:dyDescent="0.25">
      <c r="A85" s="87" t="s">
        <v>162</v>
      </c>
      <c r="B85" s="76" t="s">
        <v>172</v>
      </c>
      <c r="C85" s="77" t="s">
        <v>170</v>
      </c>
      <c r="D85" s="88">
        <v>703</v>
      </c>
      <c r="E85" s="78">
        <v>11.2</v>
      </c>
      <c r="F85" s="78">
        <v>0</v>
      </c>
      <c r="G85" s="78">
        <v>0</v>
      </c>
    </row>
    <row r="86" spans="1:7" x14ac:dyDescent="0.25">
      <c r="A86" s="87" t="s">
        <v>156</v>
      </c>
      <c r="B86" s="76" t="s">
        <v>172</v>
      </c>
      <c r="C86" s="77" t="s">
        <v>170</v>
      </c>
      <c r="D86" s="88">
        <v>701</v>
      </c>
      <c r="E86" s="78">
        <v>312.60000000000002</v>
      </c>
      <c r="F86" s="78">
        <v>312.60000000000002</v>
      </c>
      <c r="G86" s="78">
        <v>312.60000000000002</v>
      </c>
    </row>
    <row r="87" spans="1:7" x14ac:dyDescent="0.25">
      <c r="A87" s="87" t="s">
        <v>139</v>
      </c>
      <c r="B87" s="76" t="s">
        <v>172</v>
      </c>
      <c r="C87" s="77" t="s">
        <v>170</v>
      </c>
      <c r="D87" s="88">
        <v>702</v>
      </c>
      <c r="E87" s="78">
        <v>861.1</v>
      </c>
      <c r="F87" s="78">
        <v>861.1</v>
      </c>
      <c r="G87" s="78">
        <v>861.1</v>
      </c>
    </row>
    <row r="88" spans="1:7" x14ac:dyDescent="0.25">
      <c r="A88" s="87" t="s">
        <v>162</v>
      </c>
      <c r="B88" s="76" t="s">
        <v>172</v>
      </c>
      <c r="C88" s="77" t="s">
        <v>170</v>
      </c>
      <c r="D88" s="88">
        <v>703</v>
      </c>
      <c r="E88" s="78">
        <v>25.7</v>
      </c>
      <c r="F88" s="78">
        <v>25.7</v>
      </c>
      <c r="G88" s="78">
        <v>25.7</v>
      </c>
    </row>
    <row r="89" spans="1:7" x14ac:dyDescent="0.25">
      <c r="A89" s="87" t="s">
        <v>139</v>
      </c>
      <c r="B89" s="76" t="s">
        <v>172</v>
      </c>
      <c r="C89" s="77" t="s">
        <v>170</v>
      </c>
      <c r="D89" s="88">
        <v>702</v>
      </c>
      <c r="E89" s="78">
        <v>103.8</v>
      </c>
      <c r="F89" s="78">
        <v>103.8</v>
      </c>
      <c r="G89" s="78">
        <v>103.8</v>
      </c>
    </row>
    <row r="90" spans="1:7" x14ac:dyDescent="0.25">
      <c r="A90" s="87" t="s">
        <v>162</v>
      </c>
      <c r="B90" s="76" t="s">
        <v>172</v>
      </c>
      <c r="C90" s="77" t="s">
        <v>170</v>
      </c>
      <c r="D90" s="88">
        <v>703</v>
      </c>
      <c r="E90" s="78">
        <v>2.1</v>
      </c>
      <c r="F90" s="78">
        <v>0</v>
      </c>
      <c r="G90" s="78">
        <v>0</v>
      </c>
    </row>
    <row r="91" spans="1:7" x14ac:dyDescent="0.25">
      <c r="A91" s="87" t="s">
        <v>156</v>
      </c>
      <c r="B91" s="76" t="s">
        <v>172</v>
      </c>
      <c r="C91" s="77" t="s">
        <v>170</v>
      </c>
      <c r="D91" s="88">
        <v>701</v>
      </c>
      <c r="E91" s="78">
        <v>6.4</v>
      </c>
      <c r="F91" s="78">
        <v>0</v>
      </c>
      <c r="G91" s="78">
        <v>0</v>
      </c>
    </row>
    <row r="92" spans="1:7" x14ac:dyDescent="0.25">
      <c r="A92" s="87" t="s">
        <v>139</v>
      </c>
      <c r="B92" s="76" t="s">
        <v>172</v>
      </c>
      <c r="C92" s="77" t="s">
        <v>170</v>
      </c>
      <c r="D92" s="88">
        <v>702</v>
      </c>
      <c r="E92" s="78">
        <v>8.5</v>
      </c>
      <c r="F92" s="78">
        <v>0</v>
      </c>
      <c r="G92" s="78">
        <v>0</v>
      </c>
    </row>
    <row r="93" spans="1:7" x14ac:dyDescent="0.25">
      <c r="A93" s="87" t="s">
        <v>162</v>
      </c>
      <c r="B93" s="76" t="s">
        <v>172</v>
      </c>
      <c r="C93" s="77" t="s">
        <v>170</v>
      </c>
      <c r="D93" s="88">
        <v>703</v>
      </c>
      <c r="E93" s="78">
        <v>4.7</v>
      </c>
      <c r="F93" s="78">
        <v>0</v>
      </c>
      <c r="G93" s="78">
        <v>0</v>
      </c>
    </row>
    <row r="94" spans="1:7" x14ac:dyDescent="0.25">
      <c r="A94" s="87" t="s">
        <v>159</v>
      </c>
      <c r="B94" s="76" t="s">
        <v>172</v>
      </c>
      <c r="C94" s="77" t="s">
        <v>170</v>
      </c>
      <c r="D94" s="88">
        <v>709</v>
      </c>
      <c r="E94" s="78">
        <v>36.200000000000003</v>
      </c>
      <c r="F94" s="78">
        <v>0</v>
      </c>
      <c r="G94" s="78">
        <v>0</v>
      </c>
    </row>
    <row r="95" spans="1:7" ht="70.5" customHeight="1" x14ac:dyDescent="0.25">
      <c r="A95" s="87" t="s">
        <v>173</v>
      </c>
      <c r="B95" s="76" t="s">
        <v>174</v>
      </c>
      <c r="C95" s="77" t="s">
        <v>132</v>
      </c>
      <c r="D95" s="88">
        <v>0</v>
      </c>
      <c r="E95" s="78">
        <v>317994.5</v>
      </c>
      <c r="F95" s="78">
        <v>267600</v>
      </c>
      <c r="G95" s="78">
        <v>268600</v>
      </c>
    </row>
    <row r="96" spans="1:7" ht="79.5" customHeight="1" x14ac:dyDescent="0.25">
      <c r="A96" s="87" t="s">
        <v>148</v>
      </c>
      <c r="B96" s="76" t="s">
        <v>174</v>
      </c>
      <c r="C96" s="77" t="s">
        <v>149</v>
      </c>
      <c r="D96" s="88">
        <v>0</v>
      </c>
      <c r="E96" s="78">
        <v>317737.90000000002</v>
      </c>
      <c r="F96" s="78">
        <v>267600</v>
      </c>
      <c r="G96" s="78">
        <v>268600</v>
      </c>
    </row>
    <row r="97" spans="1:7" x14ac:dyDescent="0.25">
      <c r="A97" s="87" t="s">
        <v>156</v>
      </c>
      <c r="B97" s="76" t="s">
        <v>174</v>
      </c>
      <c r="C97" s="77" t="s">
        <v>149</v>
      </c>
      <c r="D97" s="88">
        <v>701</v>
      </c>
      <c r="E97" s="78">
        <v>317737.90000000002</v>
      </c>
      <c r="F97" s="78">
        <v>267600</v>
      </c>
      <c r="G97" s="78">
        <v>268600</v>
      </c>
    </row>
    <row r="98" spans="1:7" ht="34.5" customHeight="1" x14ac:dyDescent="0.25">
      <c r="A98" s="87" t="s">
        <v>137</v>
      </c>
      <c r="B98" s="76" t="s">
        <v>174</v>
      </c>
      <c r="C98" s="77" t="s">
        <v>138</v>
      </c>
      <c r="D98" s="88">
        <v>0</v>
      </c>
      <c r="E98" s="78">
        <v>256.60000000000002</v>
      </c>
      <c r="F98" s="78">
        <v>0</v>
      </c>
      <c r="G98" s="78">
        <v>0</v>
      </c>
    </row>
    <row r="99" spans="1:7" x14ac:dyDescent="0.25">
      <c r="A99" s="87" t="s">
        <v>156</v>
      </c>
      <c r="B99" s="76" t="s">
        <v>174</v>
      </c>
      <c r="C99" s="77" t="s">
        <v>138</v>
      </c>
      <c r="D99" s="88">
        <v>701</v>
      </c>
      <c r="E99" s="78">
        <v>230.5</v>
      </c>
      <c r="F99" s="78">
        <v>0</v>
      </c>
      <c r="G99" s="78">
        <v>0</v>
      </c>
    </row>
    <row r="100" spans="1:7" ht="30.75" customHeight="1" x14ac:dyDescent="0.25">
      <c r="A100" s="87" t="s">
        <v>175</v>
      </c>
      <c r="B100" s="76" t="s">
        <v>174</v>
      </c>
      <c r="C100" s="77" t="s">
        <v>138</v>
      </c>
      <c r="D100" s="88">
        <v>705</v>
      </c>
      <c r="E100" s="78">
        <v>26.1</v>
      </c>
      <c r="F100" s="78">
        <v>0</v>
      </c>
      <c r="G100" s="78">
        <v>0</v>
      </c>
    </row>
    <row r="101" spans="1:7" ht="99.75" customHeight="1" x14ac:dyDescent="0.25">
      <c r="A101" s="87" t="s">
        <v>176</v>
      </c>
      <c r="B101" s="76" t="s">
        <v>177</v>
      </c>
      <c r="C101" s="77" t="s">
        <v>132</v>
      </c>
      <c r="D101" s="88">
        <v>0</v>
      </c>
      <c r="E101" s="78">
        <v>714724.6</v>
      </c>
      <c r="F101" s="78">
        <v>675800</v>
      </c>
      <c r="G101" s="78">
        <v>678500</v>
      </c>
    </row>
    <row r="102" spans="1:7" ht="81.75" customHeight="1" x14ac:dyDescent="0.25">
      <c r="A102" s="87" t="s">
        <v>148</v>
      </c>
      <c r="B102" s="76" t="s">
        <v>177</v>
      </c>
      <c r="C102" s="77" t="s">
        <v>149</v>
      </c>
      <c r="D102" s="88">
        <v>0</v>
      </c>
      <c r="E102" s="78">
        <v>702891.5</v>
      </c>
      <c r="F102" s="78">
        <v>675800</v>
      </c>
      <c r="G102" s="78">
        <v>678500</v>
      </c>
    </row>
    <row r="103" spans="1:7" x14ac:dyDescent="0.25">
      <c r="A103" s="87" t="s">
        <v>139</v>
      </c>
      <c r="B103" s="76" t="s">
        <v>177</v>
      </c>
      <c r="C103" s="77" t="s">
        <v>149</v>
      </c>
      <c r="D103" s="88">
        <v>702</v>
      </c>
      <c r="E103" s="78">
        <v>702891.5</v>
      </c>
      <c r="F103" s="78">
        <v>675800</v>
      </c>
      <c r="G103" s="78">
        <v>678500</v>
      </c>
    </row>
    <row r="104" spans="1:7" ht="38.25" customHeight="1" x14ac:dyDescent="0.25">
      <c r="A104" s="87" t="s">
        <v>137</v>
      </c>
      <c r="B104" s="76" t="s">
        <v>177</v>
      </c>
      <c r="C104" s="77" t="s">
        <v>138</v>
      </c>
      <c r="D104" s="88">
        <v>0</v>
      </c>
      <c r="E104" s="78">
        <v>11833.1</v>
      </c>
      <c r="F104" s="78">
        <v>0</v>
      </c>
      <c r="G104" s="78">
        <v>0</v>
      </c>
    </row>
    <row r="105" spans="1:7" x14ac:dyDescent="0.25">
      <c r="A105" s="87" t="s">
        <v>139</v>
      </c>
      <c r="B105" s="76" t="s">
        <v>177</v>
      </c>
      <c r="C105" s="77" t="s">
        <v>138</v>
      </c>
      <c r="D105" s="88">
        <v>702</v>
      </c>
      <c r="E105" s="78">
        <v>11397</v>
      </c>
      <c r="F105" s="78">
        <v>0</v>
      </c>
      <c r="G105" s="78">
        <v>0</v>
      </c>
    </row>
    <row r="106" spans="1:7" ht="37.5" customHeight="1" x14ac:dyDescent="0.25">
      <c r="A106" s="87" t="s">
        <v>175</v>
      </c>
      <c r="B106" s="76" t="s">
        <v>177</v>
      </c>
      <c r="C106" s="77" t="s">
        <v>138</v>
      </c>
      <c r="D106" s="88">
        <v>705</v>
      </c>
      <c r="E106" s="78">
        <v>436.1</v>
      </c>
      <c r="F106" s="78">
        <v>0</v>
      </c>
      <c r="G106" s="78">
        <v>0</v>
      </c>
    </row>
    <row r="107" spans="1:7" ht="56.25" customHeight="1" x14ac:dyDescent="0.25">
      <c r="A107" s="87" t="s">
        <v>178</v>
      </c>
      <c r="B107" s="76" t="s">
        <v>179</v>
      </c>
      <c r="C107" s="77" t="s">
        <v>132</v>
      </c>
      <c r="D107" s="88">
        <v>0</v>
      </c>
      <c r="E107" s="78">
        <v>13555.7</v>
      </c>
      <c r="F107" s="78">
        <v>13555.7</v>
      </c>
      <c r="G107" s="78">
        <v>13555.7</v>
      </c>
    </row>
    <row r="108" spans="1:7" ht="34.5" customHeight="1" x14ac:dyDescent="0.25">
      <c r="A108" s="87" t="s">
        <v>137</v>
      </c>
      <c r="B108" s="76" t="s">
        <v>179</v>
      </c>
      <c r="C108" s="77" t="s">
        <v>138</v>
      </c>
      <c r="D108" s="88">
        <v>0</v>
      </c>
      <c r="E108" s="78">
        <v>13555.7</v>
      </c>
      <c r="F108" s="78">
        <v>13555.7</v>
      </c>
      <c r="G108" s="78">
        <v>13555.7</v>
      </c>
    </row>
    <row r="109" spans="1:7" x14ac:dyDescent="0.25">
      <c r="A109" s="87" t="s">
        <v>180</v>
      </c>
      <c r="B109" s="76" t="s">
        <v>179</v>
      </c>
      <c r="C109" s="77" t="s">
        <v>138</v>
      </c>
      <c r="D109" s="88">
        <v>1004</v>
      </c>
      <c r="E109" s="78">
        <v>13555.7</v>
      </c>
      <c r="F109" s="78">
        <v>13555.7</v>
      </c>
      <c r="G109" s="78">
        <v>13555.7</v>
      </c>
    </row>
    <row r="110" spans="1:7" ht="64.5" customHeight="1" x14ac:dyDescent="0.25">
      <c r="A110" s="87" t="s">
        <v>181</v>
      </c>
      <c r="B110" s="76" t="s">
        <v>182</v>
      </c>
      <c r="C110" s="77" t="s">
        <v>132</v>
      </c>
      <c r="D110" s="88">
        <v>0</v>
      </c>
      <c r="E110" s="78">
        <v>23583.1</v>
      </c>
      <c r="F110" s="78">
        <v>23059.5</v>
      </c>
      <c r="G110" s="78">
        <v>22149.3</v>
      </c>
    </row>
    <row r="111" spans="1:7" ht="35.25" customHeight="1" x14ac:dyDescent="0.25">
      <c r="A111" s="87" t="s">
        <v>137</v>
      </c>
      <c r="B111" s="76" t="s">
        <v>182</v>
      </c>
      <c r="C111" s="77" t="s">
        <v>138</v>
      </c>
      <c r="D111" s="88">
        <v>0</v>
      </c>
      <c r="E111" s="78">
        <v>23583.1</v>
      </c>
      <c r="F111" s="78">
        <v>23059.5</v>
      </c>
      <c r="G111" s="78">
        <v>22149.3</v>
      </c>
    </row>
    <row r="112" spans="1:7" x14ac:dyDescent="0.25">
      <c r="A112" s="87" t="s">
        <v>139</v>
      </c>
      <c r="B112" s="76" t="s">
        <v>182</v>
      </c>
      <c r="C112" s="77" t="s">
        <v>138</v>
      </c>
      <c r="D112" s="88">
        <v>702</v>
      </c>
      <c r="E112" s="78">
        <v>23583.1</v>
      </c>
      <c r="F112" s="78">
        <v>23059.5</v>
      </c>
      <c r="G112" s="78">
        <v>22149.3</v>
      </c>
    </row>
    <row r="113" spans="1:7" ht="84.75" customHeight="1" x14ac:dyDescent="0.25">
      <c r="A113" s="87" t="s">
        <v>183</v>
      </c>
      <c r="B113" s="76" t="s">
        <v>184</v>
      </c>
      <c r="C113" s="77" t="s">
        <v>132</v>
      </c>
      <c r="D113" s="88">
        <v>0</v>
      </c>
      <c r="E113" s="78">
        <v>3881.5</v>
      </c>
      <c r="F113" s="78">
        <v>3881.5</v>
      </c>
      <c r="G113" s="78">
        <v>3881.5</v>
      </c>
    </row>
    <row r="114" spans="1:7" ht="37.5" customHeight="1" x14ac:dyDescent="0.25">
      <c r="A114" s="87" t="s">
        <v>137</v>
      </c>
      <c r="B114" s="76" t="s">
        <v>184</v>
      </c>
      <c r="C114" s="77" t="s">
        <v>138</v>
      </c>
      <c r="D114" s="88">
        <v>0</v>
      </c>
      <c r="E114" s="78">
        <v>3881.5</v>
      </c>
      <c r="F114" s="78">
        <v>3881.5</v>
      </c>
      <c r="G114" s="78">
        <v>3881.5</v>
      </c>
    </row>
    <row r="115" spans="1:7" x14ac:dyDescent="0.25">
      <c r="A115" s="87" t="s">
        <v>159</v>
      </c>
      <c r="B115" s="76" t="s">
        <v>184</v>
      </c>
      <c r="C115" s="77" t="s">
        <v>138</v>
      </c>
      <c r="D115" s="88">
        <v>709</v>
      </c>
      <c r="E115" s="78">
        <v>3881.5</v>
      </c>
      <c r="F115" s="78">
        <v>3881.5</v>
      </c>
      <c r="G115" s="78">
        <v>3881.5</v>
      </c>
    </row>
    <row r="116" spans="1:7" ht="86.25" customHeight="1" x14ac:dyDescent="0.25">
      <c r="A116" s="87" t="s">
        <v>185</v>
      </c>
      <c r="B116" s="76" t="s">
        <v>186</v>
      </c>
      <c r="C116" s="77" t="s">
        <v>132</v>
      </c>
      <c r="D116" s="88">
        <v>0</v>
      </c>
      <c r="E116" s="78">
        <v>38600.9</v>
      </c>
      <c r="F116" s="78">
        <v>0</v>
      </c>
      <c r="G116" s="78">
        <v>0</v>
      </c>
    </row>
    <row r="117" spans="1:7" ht="84" customHeight="1" x14ac:dyDescent="0.25">
      <c r="A117" s="87" t="s">
        <v>148</v>
      </c>
      <c r="B117" s="76" t="s">
        <v>186</v>
      </c>
      <c r="C117" s="77" t="s">
        <v>149</v>
      </c>
      <c r="D117" s="88">
        <v>0</v>
      </c>
      <c r="E117" s="78">
        <v>38600.9</v>
      </c>
      <c r="F117" s="78">
        <v>0</v>
      </c>
      <c r="G117" s="78">
        <v>0</v>
      </c>
    </row>
    <row r="118" spans="1:7" x14ac:dyDescent="0.25">
      <c r="A118" s="87" t="s">
        <v>156</v>
      </c>
      <c r="B118" s="76" t="s">
        <v>186</v>
      </c>
      <c r="C118" s="77" t="s">
        <v>149</v>
      </c>
      <c r="D118" s="88">
        <v>701</v>
      </c>
      <c r="E118" s="78">
        <v>12649</v>
      </c>
      <c r="F118" s="78">
        <v>0</v>
      </c>
      <c r="G118" s="78">
        <v>0</v>
      </c>
    </row>
    <row r="119" spans="1:7" x14ac:dyDescent="0.25">
      <c r="A119" s="87" t="s">
        <v>139</v>
      </c>
      <c r="B119" s="76" t="s">
        <v>186</v>
      </c>
      <c r="C119" s="77" t="s">
        <v>149</v>
      </c>
      <c r="D119" s="88">
        <v>702</v>
      </c>
      <c r="E119" s="78">
        <v>16922</v>
      </c>
      <c r="F119" s="78">
        <v>0</v>
      </c>
      <c r="G119" s="78">
        <v>0</v>
      </c>
    </row>
    <row r="120" spans="1:7" x14ac:dyDescent="0.25">
      <c r="A120" s="87" t="s">
        <v>156</v>
      </c>
      <c r="B120" s="76" t="s">
        <v>186</v>
      </c>
      <c r="C120" s="77" t="s">
        <v>149</v>
      </c>
      <c r="D120" s="88">
        <v>701</v>
      </c>
      <c r="E120" s="78">
        <v>3919.6</v>
      </c>
      <c r="F120" s="78">
        <v>0</v>
      </c>
      <c r="G120" s="78">
        <v>0</v>
      </c>
    </row>
    <row r="121" spans="1:7" x14ac:dyDescent="0.25">
      <c r="A121" s="87" t="s">
        <v>139</v>
      </c>
      <c r="B121" s="76" t="s">
        <v>186</v>
      </c>
      <c r="C121" s="77" t="s">
        <v>149</v>
      </c>
      <c r="D121" s="88">
        <v>702</v>
      </c>
      <c r="E121" s="78">
        <v>5110.3</v>
      </c>
      <c r="F121" s="78">
        <v>0</v>
      </c>
      <c r="G121" s="78">
        <v>0</v>
      </c>
    </row>
    <row r="122" spans="1:7" ht="82.5" customHeight="1" x14ac:dyDescent="0.25">
      <c r="A122" s="87" t="s">
        <v>187</v>
      </c>
      <c r="B122" s="76" t="s">
        <v>188</v>
      </c>
      <c r="C122" s="77" t="s">
        <v>132</v>
      </c>
      <c r="D122" s="88">
        <v>0</v>
      </c>
      <c r="E122" s="78">
        <v>12645.7</v>
      </c>
      <c r="F122" s="78">
        <v>13553.8</v>
      </c>
      <c r="G122" s="78">
        <v>13553.8</v>
      </c>
    </row>
    <row r="123" spans="1:7" ht="35.25" customHeight="1" x14ac:dyDescent="0.25">
      <c r="A123" s="87" t="s">
        <v>137</v>
      </c>
      <c r="B123" s="76" t="s">
        <v>188</v>
      </c>
      <c r="C123" s="77" t="s">
        <v>138</v>
      </c>
      <c r="D123" s="88">
        <v>0</v>
      </c>
      <c r="E123" s="78">
        <v>11937.7</v>
      </c>
      <c r="F123" s="78">
        <v>11794</v>
      </c>
      <c r="G123" s="78">
        <v>11794</v>
      </c>
    </row>
    <row r="124" spans="1:7" x14ac:dyDescent="0.25">
      <c r="A124" s="87" t="s">
        <v>139</v>
      </c>
      <c r="B124" s="76" t="s">
        <v>188</v>
      </c>
      <c r="C124" s="77" t="s">
        <v>138</v>
      </c>
      <c r="D124" s="88">
        <v>702</v>
      </c>
      <c r="E124" s="78">
        <v>11937.7</v>
      </c>
      <c r="F124" s="78">
        <v>11794</v>
      </c>
      <c r="G124" s="78">
        <v>11794</v>
      </c>
    </row>
    <row r="125" spans="1:7" ht="24" customHeight="1" x14ac:dyDescent="0.25">
      <c r="A125" s="87" t="s">
        <v>163</v>
      </c>
      <c r="B125" s="76" t="s">
        <v>188</v>
      </c>
      <c r="C125" s="77" t="s">
        <v>164</v>
      </c>
      <c r="D125" s="88">
        <v>0</v>
      </c>
      <c r="E125" s="78">
        <v>708</v>
      </c>
      <c r="F125" s="78">
        <v>1759.8</v>
      </c>
      <c r="G125" s="78">
        <v>1759.8</v>
      </c>
    </row>
    <row r="126" spans="1:7" x14ac:dyDescent="0.25">
      <c r="A126" s="87" t="s">
        <v>139</v>
      </c>
      <c r="B126" s="76" t="s">
        <v>188</v>
      </c>
      <c r="C126" s="77" t="s">
        <v>164</v>
      </c>
      <c r="D126" s="88">
        <v>702</v>
      </c>
      <c r="E126" s="78">
        <v>708</v>
      </c>
      <c r="F126" s="78">
        <v>1759.8</v>
      </c>
      <c r="G126" s="78">
        <v>1759.8</v>
      </c>
    </row>
    <row r="127" spans="1:7" ht="78" customHeight="1" x14ac:dyDescent="0.25">
      <c r="A127" s="87" t="s">
        <v>189</v>
      </c>
      <c r="B127" s="76" t="s">
        <v>190</v>
      </c>
      <c r="C127" s="77" t="s">
        <v>132</v>
      </c>
      <c r="D127" s="88">
        <v>0</v>
      </c>
      <c r="E127" s="78">
        <v>628</v>
      </c>
      <c r="F127" s="78">
        <v>373.5</v>
      </c>
      <c r="G127" s="78">
        <v>349.5</v>
      </c>
    </row>
    <row r="128" spans="1:7" ht="72.75" customHeight="1" x14ac:dyDescent="0.25">
      <c r="A128" s="87" t="s">
        <v>191</v>
      </c>
      <c r="B128" s="76" t="s">
        <v>192</v>
      </c>
      <c r="C128" s="77" t="s">
        <v>132</v>
      </c>
      <c r="D128" s="88">
        <v>0</v>
      </c>
      <c r="E128" s="78">
        <v>52</v>
      </c>
      <c r="F128" s="78">
        <v>24</v>
      </c>
      <c r="G128" s="78">
        <v>0</v>
      </c>
    </row>
    <row r="129" spans="1:7" ht="19.5" customHeight="1" x14ac:dyDescent="0.25">
      <c r="A129" s="87" t="s">
        <v>163</v>
      </c>
      <c r="B129" s="76" t="s">
        <v>192</v>
      </c>
      <c r="C129" s="77" t="s">
        <v>164</v>
      </c>
      <c r="D129" s="88">
        <v>0</v>
      </c>
      <c r="E129" s="78">
        <v>52</v>
      </c>
      <c r="F129" s="78">
        <v>24</v>
      </c>
      <c r="G129" s="78">
        <v>0</v>
      </c>
    </row>
    <row r="130" spans="1:7" x14ac:dyDescent="0.25">
      <c r="A130" s="87" t="s">
        <v>159</v>
      </c>
      <c r="B130" s="76" t="s">
        <v>192</v>
      </c>
      <c r="C130" s="77" t="s">
        <v>164</v>
      </c>
      <c r="D130" s="88">
        <v>709</v>
      </c>
      <c r="E130" s="78">
        <v>52</v>
      </c>
      <c r="F130" s="78">
        <v>24</v>
      </c>
      <c r="G130" s="78">
        <v>0</v>
      </c>
    </row>
    <row r="131" spans="1:7" ht="31.5" x14ac:dyDescent="0.25">
      <c r="A131" s="87" t="s">
        <v>193</v>
      </c>
      <c r="B131" s="76" t="s">
        <v>194</v>
      </c>
      <c r="C131" s="77" t="s">
        <v>132</v>
      </c>
      <c r="D131" s="88">
        <v>0</v>
      </c>
      <c r="E131" s="78">
        <v>576</v>
      </c>
      <c r="F131" s="78">
        <v>349.5</v>
      </c>
      <c r="G131" s="78">
        <v>349.5</v>
      </c>
    </row>
    <row r="132" spans="1:7" ht="38.25" customHeight="1" x14ac:dyDescent="0.25">
      <c r="A132" s="87" t="s">
        <v>137</v>
      </c>
      <c r="B132" s="76" t="s">
        <v>194</v>
      </c>
      <c r="C132" s="77" t="s">
        <v>138</v>
      </c>
      <c r="D132" s="88">
        <v>0</v>
      </c>
      <c r="E132" s="78">
        <v>576</v>
      </c>
      <c r="F132" s="78">
        <v>349.5</v>
      </c>
      <c r="G132" s="78">
        <v>349.5</v>
      </c>
    </row>
    <row r="133" spans="1:7" ht="38.25" customHeight="1" x14ac:dyDescent="0.25">
      <c r="A133" s="87" t="s">
        <v>175</v>
      </c>
      <c r="B133" s="76" t="s">
        <v>194</v>
      </c>
      <c r="C133" s="77" t="s">
        <v>138</v>
      </c>
      <c r="D133" s="88">
        <v>705</v>
      </c>
      <c r="E133" s="78">
        <v>576</v>
      </c>
      <c r="F133" s="78">
        <v>349.5</v>
      </c>
      <c r="G133" s="78">
        <v>349.5</v>
      </c>
    </row>
    <row r="134" spans="1:7" ht="87.75" customHeight="1" x14ac:dyDescent="0.25">
      <c r="A134" s="87" t="s">
        <v>195</v>
      </c>
      <c r="B134" s="76" t="s">
        <v>196</v>
      </c>
      <c r="C134" s="77" t="s">
        <v>132</v>
      </c>
      <c r="D134" s="88">
        <v>0</v>
      </c>
      <c r="E134" s="78">
        <v>83189.600000000006</v>
      </c>
      <c r="F134" s="78">
        <v>84007.9</v>
      </c>
      <c r="G134" s="78">
        <v>84071.8</v>
      </c>
    </row>
    <row r="135" spans="1:7" ht="87.75" customHeight="1" x14ac:dyDescent="0.25">
      <c r="A135" s="87" t="s">
        <v>195</v>
      </c>
      <c r="B135" s="76" t="s">
        <v>197</v>
      </c>
      <c r="C135" s="77" t="s">
        <v>132</v>
      </c>
      <c r="D135" s="88">
        <v>0</v>
      </c>
      <c r="E135" s="78">
        <v>2226.5</v>
      </c>
      <c r="F135" s="78">
        <v>2460.8000000000002</v>
      </c>
      <c r="G135" s="78">
        <v>2460.8000000000002</v>
      </c>
    </row>
    <row r="136" spans="1:7" ht="87.75" customHeight="1" x14ac:dyDescent="0.25">
      <c r="A136" s="87" t="s">
        <v>148</v>
      </c>
      <c r="B136" s="76" t="s">
        <v>197</v>
      </c>
      <c r="C136" s="77" t="s">
        <v>149</v>
      </c>
      <c r="D136" s="88">
        <v>0</v>
      </c>
      <c r="E136" s="78">
        <v>2226.5</v>
      </c>
      <c r="F136" s="78">
        <v>2460.8000000000002</v>
      </c>
      <c r="G136" s="78">
        <v>2460.8000000000002</v>
      </c>
    </row>
    <row r="137" spans="1:7" x14ac:dyDescent="0.25">
      <c r="A137" s="87" t="s">
        <v>159</v>
      </c>
      <c r="B137" s="76" t="s">
        <v>197</v>
      </c>
      <c r="C137" s="77" t="s">
        <v>149</v>
      </c>
      <c r="D137" s="88">
        <v>709</v>
      </c>
      <c r="E137" s="78">
        <v>2226.5</v>
      </c>
      <c r="F137" s="78">
        <v>2460.8000000000002</v>
      </c>
      <c r="G137" s="78">
        <v>2460.8000000000002</v>
      </c>
    </row>
    <row r="138" spans="1:7" ht="81.75" customHeight="1" x14ac:dyDescent="0.25">
      <c r="A138" s="87" t="s">
        <v>198</v>
      </c>
      <c r="B138" s="76" t="s">
        <v>199</v>
      </c>
      <c r="C138" s="77" t="s">
        <v>132</v>
      </c>
      <c r="D138" s="88">
        <v>0</v>
      </c>
      <c r="E138" s="78">
        <v>6003.2</v>
      </c>
      <c r="F138" s="78">
        <v>6523.2</v>
      </c>
      <c r="G138" s="78">
        <v>6609.4</v>
      </c>
    </row>
    <row r="139" spans="1:7" ht="90" customHeight="1" x14ac:dyDescent="0.25">
      <c r="A139" s="87" t="s">
        <v>148</v>
      </c>
      <c r="B139" s="76" t="s">
        <v>199</v>
      </c>
      <c r="C139" s="77" t="s">
        <v>149</v>
      </c>
      <c r="D139" s="88">
        <v>0</v>
      </c>
      <c r="E139" s="78">
        <v>6003.2</v>
      </c>
      <c r="F139" s="78">
        <v>6523.2</v>
      </c>
      <c r="G139" s="78">
        <v>6609.4</v>
      </c>
    </row>
    <row r="140" spans="1:7" x14ac:dyDescent="0.25">
      <c r="A140" s="87" t="s">
        <v>159</v>
      </c>
      <c r="B140" s="76" t="s">
        <v>199</v>
      </c>
      <c r="C140" s="77" t="s">
        <v>149</v>
      </c>
      <c r="D140" s="88">
        <v>709</v>
      </c>
      <c r="E140" s="78">
        <v>6003.2</v>
      </c>
      <c r="F140" s="78">
        <v>6523.2</v>
      </c>
      <c r="G140" s="78">
        <v>6609.4</v>
      </c>
    </row>
    <row r="141" spans="1:7" ht="109.5" customHeight="1" x14ac:dyDescent="0.25">
      <c r="A141" s="87" t="s">
        <v>200</v>
      </c>
      <c r="B141" s="76" t="s">
        <v>201</v>
      </c>
      <c r="C141" s="77" t="s">
        <v>132</v>
      </c>
      <c r="D141" s="88">
        <v>0</v>
      </c>
      <c r="E141" s="78">
        <v>74959.899999999994</v>
      </c>
      <c r="F141" s="78">
        <v>75023.899999999994</v>
      </c>
      <c r="G141" s="78">
        <v>75001.600000000006</v>
      </c>
    </row>
    <row r="142" spans="1:7" ht="97.5" customHeight="1" x14ac:dyDescent="0.25">
      <c r="A142" s="87" t="s">
        <v>148</v>
      </c>
      <c r="B142" s="76" t="s">
        <v>201</v>
      </c>
      <c r="C142" s="77" t="s">
        <v>149</v>
      </c>
      <c r="D142" s="88">
        <v>0</v>
      </c>
      <c r="E142" s="78">
        <v>74959.899999999994</v>
      </c>
      <c r="F142" s="78">
        <v>75023.899999999994</v>
      </c>
      <c r="G142" s="78">
        <v>75001.600000000006</v>
      </c>
    </row>
    <row r="143" spans="1:7" x14ac:dyDescent="0.25">
      <c r="A143" s="87" t="s">
        <v>139</v>
      </c>
      <c r="B143" s="76" t="s">
        <v>201</v>
      </c>
      <c r="C143" s="77" t="s">
        <v>149</v>
      </c>
      <c r="D143" s="88">
        <v>702</v>
      </c>
      <c r="E143" s="78">
        <v>74959.899999999994</v>
      </c>
      <c r="F143" s="78">
        <v>75023.899999999994</v>
      </c>
      <c r="G143" s="78">
        <v>75001.600000000006</v>
      </c>
    </row>
    <row r="144" spans="1:7" ht="47.25" customHeight="1" x14ac:dyDescent="0.25">
      <c r="A144" s="85" t="s">
        <v>202</v>
      </c>
      <c r="B144" s="70" t="s">
        <v>203</v>
      </c>
      <c r="C144" s="71" t="s">
        <v>132</v>
      </c>
      <c r="D144" s="86">
        <v>0</v>
      </c>
      <c r="E144" s="72">
        <v>145602.29999999999</v>
      </c>
      <c r="F144" s="72">
        <v>66134.899999999994</v>
      </c>
      <c r="G144" s="72">
        <v>68385.7</v>
      </c>
    </row>
    <row r="145" spans="1:7" ht="47.25" x14ac:dyDescent="0.25">
      <c r="A145" s="87" t="s">
        <v>204</v>
      </c>
      <c r="B145" s="76" t="s">
        <v>205</v>
      </c>
      <c r="C145" s="77" t="s">
        <v>132</v>
      </c>
      <c r="D145" s="88">
        <v>0</v>
      </c>
      <c r="E145" s="78">
        <v>48798</v>
      </c>
      <c r="F145" s="78">
        <v>0</v>
      </c>
      <c r="G145" s="78">
        <v>0</v>
      </c>
    </row>
    <row r="146" spans="1:7" ht="39" customHeight="1" x14ac:dyDescent="0.25">
      <c r="A146" s="87" t="s">
        <v>206</v>
      </c>
      <c r="B146" s="76" t="s">
        <v>207</v>
      </c>
      <c r="C146" s="77" t="s">
        <v>132</v>
      </c>
      <c r="D146" s="88">
        <v>0</v>
      </c>
      <c r="E146" s="78">
        <v>36598.699999999997</v>
      </c>
      <c r="F146" s="78">
        <v>0</v>
      </c>
      <c r="G146" s="78">
        <v>0</v>
      </c>
    </row>
    <row r="147" spans="1:7" ht="34.5" customHeight="1" x14ac:dyDescent="0.25">
      <c r="A147" s="87" t="s">
        <v>137</v>
      </c>
      <c r="B147" s="76" t="s">
        <v>207</v>
      </c>
      <c r="C147" s="77" t="s">
        <v>138</v>
      </c>
      <c r="D147" s="88">
        <v>0</v>
      </c>
      <c r="E147" s="78">
        <v>36598.699999999997</v>
      </c>
      <c r="F147" s="78">
        <v>0</v>
      </c>
      <c r="G147" s="78">
        <v>0</v>
      </c>
    </row>
    <row r="148" spans="1:7" x14ac:dyDescent="0.25">
      <c r="A148" s="87" t="s">
        <v>208</v>
      </c>
      <c r="B148" s="76" t="s">
        <v>207</v>
      </c>
      <c r="C148" s="77" t="s">
        <v>138</v>
      </c>
      <c r="D148" s="88">
        <v>113</v>
      </c>
      <c r="E148" s="78">
        <v>36598.699999999997</v>
      </c>
      <c r="F148" s="78">
        <v>0</v>
      </c>
      <c r="G148" s="78">
        <v>0</v>
      </c>
    </row>
    <row r="149" spans="1:7" ht="84" customHeight="1" x14ac:dyDescent="0.25">
      <c r="A149" s="87" t="s">
        <v>209</v>
      </c>
      <c r="B149" s="76" t="s">
        <v>210</v>
      </c>
      <c r="C149" s="77" t="s">
        <v>132</v>
      </c>
      <c r="D149" s="88">
        <v>0</v>
      </c>
      <c r="E149" s="78">
        <v>12199.3</v>
      </c>
      <c r="F149" s="78">
        <v>0</v>
      </c>
      <c r="G149" s="78">
        <v>0</v>
      </c>
    </row>
    <row r="150" spans="1:7" ht="34.5" customHeight="1" x14ac:dyDescent="0.25">
      <c r="A150" s="87" t="s">
        <v>211</v>
      </c>
      <c r="B150" s="76" t="s">
        <v>210</v>
      </c>
      <c r="C150" s="77" t="s">
        <v>212</v>
      </c>
      <c r="D150" s="88">
        <v>0</v>
      </c>
      <c r="E150" s="78">
        <v>12199.3</v>
      </c>
      <c r="F150" s="78">
        <v>0</v>
      </c>
      <c r="G150" s="78">
        <v>0</v>
      </c>
    </row>
    <row r="151" spans="1:7" x14ac:dyDescent="0.25">
      <c r="A151" s="87" t="s">
        <v>213</v>
      </c>
      <c r="B151" s="76" t="s">
        <v>210</v>
      </c>
      <c r="C151" s="77" t="s">
        <v>212</v>
      </c>
      <c r="D151" s="88">
        <v>801</v>
      </c>
      <c r="E151" s="78">
        <v>12199.3</v>
      </c>
      <c r="F151" s="78">
        <v>0</v>
      </c>
      <c r="G151" s="78">
        <v>0</v>
      </c>
    </row>
    <row r="152" spans="1:7" ht="31.5" x14ac:dyDescent="0.25">
      <c r="A152" s="87" t="s">
        <v>214</v>
      </c>
      <c r="B152" s="76" t="s">
        <v>215</v>
      </c>
      <c r="C152" s="77" t="s">
        <v>132</v>
      </c>
      <c r="D152" s="88">
        <v>0</v>
      </c>
      <c r="E152" s="78">
        <v>4809.3</v>
      </c>
      <c r="F152" s="78">
        <v>0</v>
      </c>
      <c r="G152" s="78">
        <v>0</v>
      </c>
    </row>
    <row r="153" spans="1:7" ht="69.75" customHeight="1" x14ac:dyDescent="0.25">
      <c r="A153" s="87" t="s">
        <v>216</v>
      </c>
      <c r="B153" s="76" t="s">
        <v>217</v>
      </c>
      <c r="C153" s="77" t="s">
        <v>132</v>
      </c>
      <c r="D153" s="88">
        <v>0</v>
      </c>
      <c r="E153" s="78">
        <v>4809.3</v>
      </c>
      <c r="F153" s="78">
        <v>0</v>
      </c>
      <c r="G153" s="78">
        <v>0</v>
      </c>
    </row>
    <row r="154" spans="1:7" ht="34.5" customHeight="1" x14ac:dyDescent="0.25">
      <c r="A154" s="87" t="s">
        <v>137</v>
      </c>
      <c r="B154" s="76" t="s">
        <v>217</v>
      </c>
      <c r="C154" s="77" t="s">
        <v>138</v>
      </c>
      <c r="D154" s="88">
        <v>0</v>
      </c>
      <c r="E154" s="78">
        <v>4809.3</v>
      </c>
      <c r="F154" s="78">
        <v>0</v>
      </c>
      <c r="G154" s="78">
        <v>0</v>
      </c>
    </row>
    <row r="155" spans="1:7" x14ac:dyDescent="0.25">
      <c r="A155" s="87" t="s">
        <v>162</v>
      </c>
      <c r="B155" s="76" t="s">
        <v>217</v>
      </c>
      <c r="C155" s="77" t="s">
        <v>138</v>
      </c>
      <c r="D155" s="88">
        <v>703</v>
      </c>
      <c r="E155" s="78">
        <v>4809.3</v>
      </c>
      <c r="F155" s="78">
        <v>0</v>
      </c>
      <c r="G155" s="78">
        <v>0</v>
      </c>
    </row>
    <row r="156" spans="1:7" ht="31.5" x14ac:dyDescent="0.25">
      <c r="A156" s="87" t="s">
        <v>218</v>
      </c>
      <c r="B156" s="76" t="s">
        <v>219</v>
      </c>
      <c r="C156" s="77" t="s">
        <v>132</v>
      </c>
      <c r="D156" s="88">
        <v>0</v>
      </c>
      <c r="E156" s="78">
        <v>89106.3</v>
      </c>
      <c r="F156" s="78">
        <v>63816.4</v>
      </c>
      <c r="G156" s="78">
        <v>65973</v>
      </c>
    </row>
    <row r="157" spans="1:7" ht="51" customHeight="1" x14ac:dyDescent="0.25">
      <c r="A157" s="87" t="s">
        <v>220</v>
      </c>
      <c r="B157" s="76" t="s">
        <v>221</v>
      </c>
      <c r="C157" s="77" t="s">
        <v>132</v>
      </c>
      <c r="D157" s="88">
        <v>0</v>
      </c>
      <c r="E157" s="78">
        <v>229.5</v>
      </c>
      <c r="F157" s="78">
        <v>235</v>
      </c>
      <c r="G157" s="78">
        <v>100</v>
      </c>
    </row>
    <row r="158" spans="1:7" ht="33.75" customHeight="1" x14ac:dyDescent="0.25">
      <c r="A158" s="87" t="s">
        <v>137</v>
      </c>
      <c r="B158" s="76" t="s">
        <v>221</v>
      </c>
      <c r="C158" s="77" t="s">
        <v>138</v>
      </c>
      <c r="D158" s="88">
        <v>0</v>
      </c>
      <c r="E158" s="78">
        <v>229.5</v>
      </c>
      <c r="F158" s="78">
        <v>235</v>
      </c>
      <c r="G158" s="78">
        <v>100</v>
      </c>
    </row>
    <row r="159" spans="1:7" x14ac:dyDescent="0.25">
      <c r="A159" s="87" t="s">
        <v>213</v>
      </c>
      <c r="B159" s="76" t="s">
        <v>221</v>
      </c>
      <c r="C159" s="77" t="s">
        <v>138</v>
      </c>
      <c r="D159" s="88">
        <v>801</v>
      </c>
      <c r="E159" s="78">
        <v>229.5</v>
      </c>
      <c r="F159" s="78">
        <v>235</v>
      </c>
      <c r="G159" s="78">
        <v>100</v>
      </c>
    </row>
    <row r="160" spans="1:7" ht="53.25" customHeight="1" x14ac:dyDescent="0.25">
      <c r="A160" s="87" t="s">
        <v>222</v>
      </c>
      <c r="B160" s="76" t="s">
        <v>223</v>
      </c>
      <c r="C160" s="77" t="s">
        <v>132</v>
      </c>
      <c r="D160" s="88">
        <v>0</v>
      </c>
      <c r="E160" s="78">
        <v>386.5</v>
      </c>
      <c r="F160" s="78">
        <v>200</v>
      </c>
      <c r="G160" s="78">
        <v>200</v>
      </c>
    </row>
    <row r="161" spans="1:7" ht="33.75" customHeight="1" x14ac:dyDescent="0.25">
      <c r="A161" s="87" t="s">
        <v>137</v>
      </c>
      <c r="B161" s="76" t="s">
        <v>223</v>
      </c>
      <c r="C161" s="77" t="s">
        <v>138</v>
      </c>
      <c r="D161" s="88">
        <v>0</v>
      </c>
      <c r="E161" s="78">
        <v>386.5</v>
      </c>
      <c r="F161" s="78">
        <v>200</v>
      </c>
      <c r="G161" s="78">
        <v>200</v>
      </c>
    </row>
    <row r="162" spans="1:7" x14ac:dyDescent="0.25">
      <c r="A162" s="87" t="s">
        <v>213</v>
      </c>
      <c r="B162" s="76" t="s">
        <v>223</v>
      </c>
      <c r="C162" s="77" t="s">
        <v>138</v>
      </c>
      <c r="D162" s="88">
        <v>801</v>
      </c>
      <c r="E162" s="78">
        <v>386.5</v>
      </c>
      <c r="F162" s="78">
        <v>200</v>
      </c>
      <c r="G162" s="78">
        <v>200</v>
      </c>
    </row>
    <row r="163" spans="1:7" ht="31.5" x14ac:dyDescent="0.25">
      <c r="A163" s="87" t="s">
        <v>224</v>
      </c>
      <c r="B163" s="76" t="s">
        <v>225</v>
      </c>
      <c r="C163" s="77" t="s">
        <v>132</v>
      </c>
      <c r="D163" s="88">
        <v>0</v>
      </c>
      <c r="E163" s="78">
        <v>21</v>
      </c>
      <c r="F163" s="78">
        <v>21</v>
      </c>
      <c r="G163" s="78">
        <v>21</v>
      </c>
    </row>
    <row r="164" spans="1:7" ht="21" customHeight="1" x14ac:dyDescent="0.25">
      <c r="A164" s="87" t="s">
        <v>163</v>
      </c>
      <c r="B164" s="76" t="s">
        <v>225</v>
      </c>
      <c r="C164" s="77" t="s">
        <v>164</v>
      </c>
      <c r="D164" s="88">
        <v>0</v>
      </c>
      <c r="E164" s="78">
        <v>21</v>
      </c>
      <c r="F164" s="78">
        <v>21</v>
      </c>
      <c r="G164" s="78">
        <v>21</v>
      </c>
    </row>
    <row r="165" spans="1:7" x14ac:dyDescent="0.25">
      <c r="A165" s="87" t="s">
        <v>162</v>
      </c>
      <c r="B165" s="76" t="s">
        <v>225</v>
      </c>
      <c r="C165" s="77" t="s">
        <v>164</v>
      </c>
      <c r="D165" s="88">
        <v>703</v>
      </c>
      <c r="E165" s="78">
        <v>21</v>
      </c>
      <c r="F165" s="78">
        <v>21</v>
      </c>
      <c r="G165" s="78">
        <v>21</v>
      </c>
    </row>
    <row r="166" spans="1:7" ht="31.5" x14ac:dyDescent="0.25">
      <c r="A166" s="87" t="s">
        <v>171</v>
      </c>
      <c r="B166" s="76" t="s">
        <v>226</v>
      </c>
      <c r="C166" s="77" t="s">
        <v>132</v>
      </c>
      <c r="D166" s="88">
        <v>0</v>
      </c>
      <c r="E166" s="78">
        <v>17992.5</v>
      </c>
      <c r="F166" s="78">
        <v>12066.4</v>
      </c>
      <c r="G166" s="78">
        <v>12533.9</v>
      </c>
    </row>
    <row r="167" spans="1:7" ht="89.25" customHeight="1" x14ac:dyDescent="0.25">
      <c r="A167" s="87" t="s">
        <v>148</v>
      </c>
      <c r="B167" s="76" t="s">
        <v>226</v>
      </c>
      <c r="C167" s="77" t="s">
        <v>149</v>
      </c>
      <c r="D167" s="88">
        <v>0</v>
      </c>
      <c r="E167" s="78">
        <v>17221.400000000001</v>
      </c>
      <c r="F167" s="78">
        <v>11371.4</v>
      </c>
      <c r="G167" s="78">
        <v>11836.3</v>
      </c>
    </row>
    <row r="168" spans="1:7" x14ac:dyDescent="0.25">
      <c r="A168" s="87" t="s">
        <v>162</v>
      </c>
      <c r="B168" s="76" t="s">
        <v>226</v>
      </c>
      <c r="C168" s="77" t="s">
        <v>149</v>
      </c>
      <c r="D168" s="88">
        <v>703</v>
      </c>
      <c r="E168" s="78">
        <v>17221.400000000001</v>
      </c>
      <c r="F168" s="78">
        <v>11371.4</v>
      </c>
      <c r="G168" s="78">
        <v>11836.3</v>
      </c>
    </row>
    <row r="169" spans="1:7" ht="35.25" customHeight="1" x14ac:dyDescent="0.25">
      <c r="A169" s="87" t="s">
        <v>137</v>
      </c>
      <c r="B169" s="76" t="s">
        <v>226</v>
      </c>
      <c r="C169" s="77" t="s">
        <v>138</v>
      </c>
      <c r="D169" s="88">
        <v>0</v>
      </c>
      <c r="E169" s="78">
        <v>686.3</v>
      </c>
      <c r="F169" s="78">
        <v>610.70000000000005</v>
      </c>
      <c r="G169" s="78">
        <v>613.29999999999995</v>
      </c>
    </row>
    <row r="170" spans="1:7" x14ac:dyDescent="0.25">
      <c r="A170" s="87" t="s">
        <v>162</v>
      </c>
      <c r="B170" s="76" t="s">
        <v>226</v>
      </c>
      <c r="C170" s="77" t="s">
        <v>138</v>
      </c>
      <c r="D170" s="88">
        <v>703</v>
      </c>
      <c r="E170" s="78">
        <v>686.3</v>
      </c>
      <c r="F170" s="78">
        <v>610.70000000000005</v>
      </c>
      <c r="G170" s="78">
        <v>613.29999999999995</v>
      </c>
    </row>
    <row r="171" spans="1:7" x14ac:dyDescent="0.25">
      <c r="A171" s="87" t="s">
        <v>169</v>
      </c>
      <c r="B171" s="76" t="s">
        <v>226</v>
      </c>
      <c r="C171" s="77" t="s">
        <v>170</v>
      </c>
      <c r="D171" s="88">
        <v>0</v>
      </c>
      <c r="E171" s="78">
        <v>84.8</v>
      </c>
      <c r="F171" s="78">
        <v>84.3</v>
      </c>
      <c r="G171" s="78">
        <v>84.3</v>
      </c>
    </row>
    <row r="172" spans="1:7" x14ac:dyDescent="0.25">
      <c r="A172" s="87" t="s">
        <v>162</v>
      </c>
      <c r="B172" s="76" t="s">
        <v>226</v>
      </c>
      <c r="C172" s="77" t="s">
        <v>170</v>
      </c>
      <c r="D172" s="88">
        <v>703</v>
      </c>
      <c r="E172" s="78">
        <v>84.8</v>
      </c>
      <c r="F172" s="78">
        <v>84.3</v>
      </c>
      <c r="G172" s="78">
        <v>84.3</v>
      </c>
    </row>
    <row r="173" spans="1:7" ht="39" customHeight="1" x14ac:dyDescent="0.25">
      <c r="A173" s="87" t="s">
        <v>227</v>
      </c>
      <c r="B173" s="76" t="s">
        <v>228</v>
      </c>
      <c r="C173" s="77" t="s">
        <v>132</v>
      </c>
      <c r="D173" s="88">
        <v>0</v>
      </c>
      <c r="E173" s="78">
        <v>39813.199999999997</v>
      </c>
      <c r="F173" s="78">
        <v>29683.3</v>
      </c>
      <c r="G173" s="78">
        <v>30742.9</v>
      </c>
    </row>
    <row r="174" spans="1:7" ht="82.5" customHeight="1" x14ac:dyDescent="0.25">
      <c r="A174" s="87" t="s">
        <v>148</v>
      </c>
      <c r="B174" s="76" t="s">
        <v>228</v>
      </c>
      <c r="C174" s="77" t="s">
        <v>149</v>
      </c>
      <c r="D174" s="88">
        <v>0</v>
      </c>
      <c r="E174" s="78">
        <v>35102.400000000001</v>
      </c>
      <c r="F174" s="78">
        <v>25678.3</v>
      </c>
      <c r="G174" s="78">
        <v>26727.599999999999</v>
      </c>
    </row>
    <row r="175" spans="1:7" x14ac:dyDescent="0.25">
      <c r="A175" s="87" t="s">
        <v>213</v>
      </c>
      <c r="B175" s="76" t="s">
        <v>228</v>
      </c>
      <c r="C175" s="77" t="s">
        <v>149</v>
      </c>
      <c r="D175" s="88">
        <v>801</v>
      </c>
      <c r="E175" s="78">
        <v>35102.400000000001</v>
      </c>
      <c r="F175" s="78">
        <v>25678.3</v>
      </c>
      <c r="G175" s="78">
        <v>26727.599999999999</v>
      </c>
    </row>
    <row r="176" spans="1:7" ht="35.25" customHeight="1" x14ac:dyDescent="0.25">
      <c r="A176" s="87" t="s">
        <v>137</v>
      </c>
      <c r="B176" s="76" t="s">
        <v>228</v>
      </c>
      <c r="C176" s="77" t="s">
        <v>138</v>
      </c>
      <c r="D176" s="88">
        <v>0</v>
      </c>
      <c r="E176" s="78">
        <v>4689.8999999999996</v>
      </c>
      <c r="F176" s="78">
        <v>4000.4</v>
      </c>
      <c r="G176" s="78">
        <v>4010.7</v>
      </c>
    </row>
    <row r="177" spans="1:7" x14ac:dyDescent="0.25">
      <c r="A177" s="87" t="s">
        <v>213</v>
      </c>
      <c r="B177" s="76" t="s">
        <v>228</v>
      </c>
      <c r="C177" s="77" t="s">
        <v>138</v>
      </c>
      <c r="D177" s="88">
        <v>801</v>
      </c>
      <c r="E177" s="78">
        <v>4689.8999999999996</v>
      </c>
      <c r="F177" s="78">
        <v>4000.4</v>
      </c>
      <c r="G177" s="78">
        <v>4010.7</v>
      </c>
    </row>
    <row r="178" spans="1:7" x14ac:dyDescent="0.25">
      <c r="A178" s="87" t="s">
        <v>169</v>
      </c>
      <c r="B178" s="76" t="s">
        <v>228</v>
      </c>
      <c r="C178" s="77" t="s">
        <v>170</v>
      </c>
      <c r="D178" s="88">
        <v>0</v>
      </c>
      <c r="E178" s="78">
        <v>20.9</v>
      </c>
      <c r="F178" s="78">
        <v>4.5999999999999996</v>
      </c>
      <c r="G178" s="78">
        <v>4.5999999999999996</v>
      </c>
    </row>
    <row r="179" spans="1:7" x14ac:dyDescent="0.25">
      <c r="A179" s="87" t="s">
        <v>213</v>
      </c>
      <c r="B179" s="76" t="s">
        <v>228</v>
      </c>
      <c r="C179" s="77" t="s">
        <v>170</v>
      </c>
      <c r="D179" s="88">
        <v>801</v>
      </c>
      <c r="E179" s="78">
        <v>20.9</v>
      </c>
      <c r="F179" s="78">
        <v>4.5999999999999996</v>
      </c>
      <c r="G179" s="78">
        <v>4.5999999999999996</v>
      </c>
    </row>
    <row r="180" spans="1:7" ht="34.5" customHeight="1" x14ac:dyDescent="0.25">
      <c r="A180" s="87" t="s">
        <v>229</v>
      </c>
      <c r="B180" s="76" t="s">
        <v>230</v>
      </c>
      <c r="C180" s="77" t="s">
        <v>132</v>
      </c>
      <c r="D180" s="88">
        <v>0</v>
      </c>
      <c r="E180" s="78">
        <v>5252.5</v>
      </c>
      <c r="F180" s="78">
        <v>3756.3</v>
      </c>
      <c r="G180" s="78">
        <v>3896.5</v>
      </c>
    </row>
    <row r="181" spans="1:7" ht="80.25" customHeight="1" x14ac:dyDescent="0.25">
      <c r="A181" s="87" t="s">
        <v>148</v>
      </c>
      <c r="B181" s="76" t="s">
        <v>230</v>
      </c>
      <c r="C181" s="77" t="s">
        <v>149</v>
      </c>
      <c r="D181" s="88">
        <v>0</v>
      </c>
      <c r="E181" s="78">
        <v>4755.7</v>
      </c>
      <c r="F181" s="78">
        <v>3301.4</v>
      </c>
      <c r="G181" s="78">
        <v>3436.3</v>
      </c>
    </row>
    <row r="182" spans="1:7" x14ac:dyDescent="0.25">
      <c r="A182" s="87" t="s">
        <v>213</v>
      </c>
      <c r="B182" s="76" t="s">
        <v>230</v>
      </c>
      <c r="C182" s="77" t="s">
        <v>149</v>
      </c>
      <c r="D182" s="88">
        <v>801</v>
      </c>
      <c r="E182" s="78">
        <v>4755.7</v>
      </c>
      <c r="F182" s="78">
        <v>3301.4</v>
      </c>
      <c r="G182" s="78">
        <v>3436.3</v>
      </c>
    </row>
    <row r="183" spans="1:7" ht="34.5" customHeight="1" x14ac:dyDescent="0.25">
      <c r="A183" s="87" t="s">
        <v>137</v>
      </c>
      <c r="B183" s="76" t="s">
        <v>230</v>
      </c>
      <c r="C183" s="77" t="s">
        <v>138</v>
      </c>
      <c r="D183" s="88">
        <v>0</v>
      </c>
      <c r="E183" s="78">
        <v>493.4</v>
      </c>
      <c r="F183" s="78">
        <v>451.6</v>
      </c>
      <c r="G183" s="78">
        <v>456.9</v>
      </c>
    </row>
    <row r="184" spans="1:7" ht="30" customHeight="1" x14ac:dyDescent="0.25">
      <c r="A184" s="87" t="s">
        <v>175</v>
      </c>
      <c r="B184" s="76" t="s">
        <v>230</v>
      </c>
      <c r="C184" s="77" t="s">
        <v>138</v>
      </c>
      <c r="D184" s="88">
        <v>705</v>
      </c>
      <c r="E184" s="78">
        <v>10</v>
      </c>
      <c r="F184" s="78">
        <v>10.4</v>
      </c>
      <c r="G184" s="78">
        <v>10.8</v>
      </c>
    </row>
    <row r="185" spans="1:7" x14ac:dyDescent="0.25">
      <c r="A185" s="87" t="s">
        <v>213</v>
      </c>
      <c r="B185" s="76" t="s">
        <v>230</v>
      </c>
      <c r="C185" s="77" t="s">
        <v>138</v>
      </c>
      <c r="D185" s="88">
        <v>801</v>
      </c>
      <c r="E185" s="78">
        <v>483.4</v>
      </c>
      <c r="F185" s="78">
        <v>441.2</v>
      </c>
      <c r="G185" s="78">
        <v>446.1</v>
      </c>
    </row>
    <row r="186" spans="1:7" x14ac:dyDescent="0.25">
      <c r="A186" s="87" t="s">
        <v>169</v>
      </c>
      <c r="B186" s="76" t="s">
        <v>230</v>
      </c>
      <c r="C186" s="77" t="s">
        <v>170</v>
      </c>
      <c r="D186" s="88">
        <v>0</v>
      </c>
      <c r="E186" s="78">
        <v>3.4</v>
      </c>
      <c r="F186" s="78">
        <v>3.3</v>
      </c>
      <c r="G186" s="78">
        <v>3.3</v>
      </c>
    </row>
    <row r="187" spans="1:7" x14ac:dyDescent="0.25">
      <c r="A187" s="87" t="s">
        <v>213</v>
      </c>
      <c r="B187" s="76" t="s">
        <v>230</v>
      </c>
      <c r="C187" s="77" t="s">
        <v>170</v>
      </c>
      <c r="D187" s="88">
        <v>801</v>
      </c>
      <c r="E187" s="78">
        <v>3.4</v>
      </c>
      <c r="F187" s="78">
        <v>3.3</v>
      </c>
      <c r="G187" s="78">
        <v>3.3</v>
      </c>
    </row>
    <row r="188" spans="1:7" ht="37.5" customHeight="1" x14ac:dyDescent="0.25">
      <c r="A188" s="87" t="s">
        <v>231</v>
      </c>
      <c r="B188" s="76" t="s">
        <v>232</v>
      </c>
      <c r="C188" s="77" t="s">
        <v>132</v>
      </c>
      <c r="D188" s="88">
        <v>0</v>
      </c>
      <c r="E188" s="78">
        <v>24941.8</v>
      </c>
      <c r="F188" s="78">
        <v>17589.2</v>
      </c>
      <c r="G188" s="78">
        <v>18209.7</v>
      </c>
    </row>
    <row r="189" spans="1:7" ht="82.5" customHeight="1" x14ac:dyDescent="0.25">
      <c r="A189" s="87" t="s">
        <v>148</v>
      </c>
      <c r="B189" s="76" t="s">
        <v>232</v>
      </c>
      <c r="C189" s="77" t="s">
        <v>149</v>
      </c>
      <c r="D189" s="88">
        <v>0</v>
      </c>
      <c r="E189" s="78">
        <v>21680.3</v>
      </c>
      <c r="F189" s="78">
        <v>15040.1</v>
      </c>
      <c r="G189" s="78">
        <v>15654.8</v>
      </c>
    </row>
    <row r="190" spans="1:7" x14ac:dyDescent="0.25">
      <c r="A190" s="87" t="s">
        <v>213</v>
      </c>
      <c r="B190" s="76" t="s">
        <v>232</v>
      </c>
      <c r="C190" s="77" t="s">
        <v>149</v>
      </c>
      <c r="D190" s="88">
        <v>801</v>
      </c>
      <c r="E190" s="78">
        <v>21680.3</v>
      </c>
      <c r="F190" s="78">
        <v>15040.1</v>
      </c>
      <c r="G190" s="78">
        <v>15654.8</v>
      </c>
    </row>
    <row r="191" spans="1:7" ht="33" customHeight="1" x14ac:dyDescent="0.25">
      <c r="A191" s="87" t="s">
        <v>137</v>
      </c>
      <c r="B191" s="76" t="s">
        <v>232</v>
      </c>
      <c r="C191" s="77" t="s">
        <v>138</v>
      </c>
      <c r="D191" s="88">
        <v>0</v>
      </c>
      <c r="E191" s="78">
        <v>3250.5</v>
      </c>
      <c r="F191" s="78">
        <v>2539</v>
      </c>
      <c r="G191" s="78">
        <v>2544.8000000000002</v>
      </c>
    </row>
    <row r="192" spans="1:7" ht="39" customHeight="1" x14ac:dyDescent="0.25">
      <c r="A192" s="87" t="s">
        <v>175</v>
      </c>
      <c r="B192" s="76" t="s">
        <v>232</v>
      </c>
      <c r="C192" s="77" t="s">
        <v>138</v>
      </c>
      <c r="D192" s="88">
        <v>705</v>
      </c>
      <c r="E192" s="78">
        <v>18</v>
      </c>
      <c r="F192" s="78">
        <v>22.5</v>
      </c>
      <c r="G192" s="78">
        <v>25</v>
      </c>
    </row>
    <row r="193" spans="1:7" x14ac:dyDescent="0.25">
      <c r="A193" s="87" t="s">
        <v>213</v>
      </c>
      <c r="B193" s="76" t="s">
        <v>232</v>
      </c>
      <c r="C193" s="77" t="s">
        <v>138</v>
      </c>
      <c r="D193" s="88">
        <v>801</v>
      </c>
      <c r="E193" s="78">
        <v>3232.5</v>
      </c>
      <c r="F193" s="78">
        <v>2516.5</v>
      </c>
      <c r="G193" s="78">
        <v>2519.8000000000002</v>
      </c>
    </row>
    <row r="194" spans="1:7" x14ac:dyDescent="0.25">
      <c r="A194" s="87" t="s">
        <v>169</v>
      </c>
      <c r="B194" s="76" t="s">
        <v>232</v>
      </c>
      <c r="C194" s="77" t="s">
        <v>170</v>
      </c>
      <c r="D194" s="88">
        <v>0</v>
      </c>
      <c r="E194" s="78">
        <v>11</v>
      </c>
      <c r="F194" s="78">
        <v>10.1</v>
      </c>
      <c r="G194" s="78">
        <v>10.1</v>
      </c>
    </row>
    <row r="195" spans="1:7" x14ac:dyDescent="0.25">
      <c r="A195" s="87" t="s">
        <v>213</v>
      </c>
      <c r="B195" s="76" t="s">
        <v>232</v>
      </c>
      <c r="C195" s="77" t="s">
        <v>170</v>
      </c>
      <c r="D195" s="88">
        <v>801</v>
      </c>
      <c r="E195" s="78">
        <v>11</v>
      </c>
      <c r="F195" s="78">
        <v>10.1</v>
      </c>
      <c r="G195" s="78">
        <v>10.1</v>
      </c>
    </row>
    <row r="196" spans="1:7" ht="66.75" customHeight="1" x14ac:dyDescent="0.25">
      <c r="A196" s="87" t="s">
        <v>233</v>
      </c>
      <c r="B196" s="76" t="s">
        <v>234</v>
      </c>
      <c r="C196" s="77" t="s">
        <v>132</v>
      </c>
      <c r="D196" s="88">
        <v>0</v>
      </c>
      <c r="E196" s="78">
        <v>261</v>
      </c>
      <c r="F196" s="78">
        <v>265.2</v>
      </c>
      <c r="G196" s="78">
        <v>269</v>
      </c>
    </row>
    <row r="197" spans="1:7" ht="34.5" customHeight="1" x14ac:dyDescent="0.25">
      <c r="A197" s="87" t="s">
        <v>137</v>
      </c>
      <c r="B197" s="76" t="s">
        <v>234</v>
      </c>
      <c r="C197" s="77" t="s">
        <v>138</v>
      </c>
      <c r="D197" s="88">
        <v>0</v>
      </c>
      <c r="E197" s="78">
        <v>261</v>
      </c>
      <c r="F197" s="78">
        <v>265.2</v>
      </c>
      <c r="G197" s="78">
        <v>269</v>
      </c>
    </row>
    <row r="198" spans="1:7" x14ac:dyDescent="0.25">
      <c r="A198" s="87" t="s">
        <v>213</v>
      </c>
      <c r="B198" s="76" t="s">
        <v>234</v>
      </c>
      <c r="C198" s="77" t="s">
        <v>138</v>
      </c>
      <c r="D198" s="88">
        <v>801</v>
      </c>
      <c r="E198" s="78">
        <v>261</v>
      </c>
      <c r="F198" s="78">
        <v>265.2</v>
      </c>
      <c r="G198" s="78">
        <v>269</v>
      </c>
    </row>
    <row r="199" spans="1:7" ht="31.5" x14ac:dyDescent="0.25">
      <c r="A199" s="87" t="s">
        <v>235</v>
      </c>
      <c r="B199" s="76" t="s">
        <v>236</v>
      </c>
      <c r="C199" s="77" t="s">
        <v>132</v>
      </c>
      <c r="D199" s="88">
        <v>0</v>
      </c>
      <c r="E199" s="78">
        <v>138.9</v>
      </c>
      <c r="F199" s="78">
        <v>0</v>
      </c>
      <c r="G199" s="78">
        <v>0</v>
      </c>
    </row>
    <row r="200" spans="1:7" ht="32.25" customHeight="1" x14ac:dyDescent="0.25">
      <c r="A200" s="87" t="s">
        <v>137</v>
      </c>
      <c r="B200" s="76" t="s">
        <v>236</v>
      </c>
      <c r="C200" s="77" t="s">
        <v>138</v>
      </c>
      <c r="D200" s="88">
        <v>0</v>
      </c>
      <c r="E200" s="78">
        <v>138.9</v>
      </c>
      <c r="F200" s="78">
        <v>0</v>
      </c>
      <c r="G200" s="78">
        <v>0</v>
      </c>
    </row>
    <row r="201" spans="1:7" x14ac:dyDescent="0.25">
      <c r="A201" s="87" t="s">
        <v>213</v>
      </c>
      <c r="B201" s="76" t="s">
        <v>236</v>
      </c>
      <c r="C201" s="77" t="s">
        <v>138</v>
      </c>
      <c r="D201" s="88">
        <v>801</v>
      </c>
      <c r="E201" s="78">
        <v>138.9</v>
      </c>
      <c r="F201" s="78">
        <v>0</v>
      </c>
      <c r="G201" s="78">
        <v>0</v>
      </c>
    </row>
    <row r="202" spans="1:7" ht="36" customHeight="1" x14ac:dyDescent="0.25">
      <c r="A202" s="87" t="s">
        <v>237</v>
      </c>
      <c r="B202" s="76" t="s">
        <v>238</v>
      </c>
      <c r="C202" s="77" t="s">
        <v>132</v>
      </c>
      <c r="D202" s="88">
        <v>0</v>
      </c>
      <c r="E202" s="78">
        <v>69.400000000000006</v>
      </c>
      <c r="F202" s="78">
        <v>0</v>
      </c>
      <c r="G202" s="78">
        <v>0</v>
      </c>
    </row>
    <row r="203" spans="1:7" ht="22.5" customHeight="1" x14ac:dyDescent="0.25">
      <c r="A203" s="87" t="s">
        <v>163</v>
      </c>
      <c r="B203" s="76" t="s">
        <v>238</v>
      </c>
      <c r="C203" s="77" t="s">
        <v>164</v>
      </c>
      <c r="D203" s="88">
        <v>0</v>
      </c>
      <c r="E203" s="78">
        <v>69.400000000000006</v>
      </c>
      <c r="F203" s="78">
        <v>0</v>
      </c>
      <c r="G203" s="78">
        <v>0</v>
      </c>
    </row>
    <row r="204" spans="1:7" x14ac:dyDescent="0.25">
      <c r="A204" s="87" t="s">
        <v>213</v>
      </c>
      <c r="B204" s="76" t="s">
        <v>238</v>
      </c>
      <c r="C204" s="77" t="s">
        <v>164</v>
      </c>
      <c r="D204" s="88">
        <v>801</v>
      </c>
      <c r="E204" s="78">
        <v>69.400000000000006</v>
      </c>
      <c r="F204" s="78">
        <v>0</v>
      </c>
      <c r="G204" s="78">
        <v>0</v>
      </c>
    </row>
    <row r="205" spans="1:7" ht="33.75" customHeight="1" x14ac:dyDescent="0.25">
      <c r="A205" s="87" t="s">
        <v>239</v>
      </c>
      <c r="B205" s="76" t="s">
        <v>240</v>
      </c>
      <c r="C205" s="77" t="s">
        <v>132</v>
      </c>
      <c r="D205" s="88">
        <v>0</v>
      </c>
      <c r="E205" s="78">
        <v>2888.7</v>
      </c>
      <c r="F205" s="78">
        <v>2318.5</v>
      </c>
      <c r="G205" s="78">
        <v>2412.6999999999998</v>
      </c>
    </row>
    <row r="206" spans="1:7" ht="39.75" customHeight="1" x14ac:dyDescent="0.25">
      <c r="A206" s="87" t="s">
        <v>167</v>
      </c>
      <c r="B206" s="76" t="s">
        <v>241</v>
      </c>
      <c r="C206" s="77" t="s">
        <v>132</v>
      </c>
      <c r="D206" s="88">
        <v>0</v>
      </c>
      <c r="E206" s="78">
        <v>2888.7</v>
      </c>
      <c r="F206" s="78">
        <v>2318.5</v>
      </c>
      <c r="G206" s="78">
        <v>2412.6999999999998</v>
      </c>
    </row>
    <row r="207" spans="1:7" ht="84" customHeight="1" x14ac:dyDescent="0.25">
      <c r="A207" s="87" t="s">
        <v>148</v>
      </c>
      <c r="B207" s="76" t="s">
        <v>241</v>
      </c>
      <c r="C207" s="77" t="s">
        <v>149</v>
      </c>
      <c r="D207" s="88">
        <v>0</v>
      </c>
      <c r="E207" s="78">
        <v>2865.9</v>
      </c>
      <c r="F207" s="78">
        <v>2295.6999999999998</v>
      </c>
      <c r="G207" s="78">
        <v>2389.9</v>
      </c>
    </row>
    <row r="208" spans="1:7" x14ac:dyDescent="0.25">
      <c r="A208" s="87" t="s">
        <v>242</v>
      </c>
      <c r="B208" s="76" t="s">
        <v>241</v>
      </c>
      <c r="C208" s="77" t="s">
        <v>149</v>
      </c>
      <c r="D208" s="88">
        <v>804</v>
      </c>
      <c r="E208" s="78">
        <v>2865.9</v>
      </c>
      <c r="F208" s="78">
        <v>2295.6999999999998</v>
      </c>
      <c r="G208" s="78">
        <v>2389.9</v>
      </c>
    </row>
    <row r="209" spans="1:7" ht="32.25" customHeight="1" x14ac:dyDescent="0.25">
      <c r="A209" s="87" t="s">
        <v>137</v>
      </c>
      <c r="B209" s="76" t="s">
        <v>241</v>
      </c>
      <c r="C209" s="77" t="s">
        <v>138</v>
      </c>
      <c r="D209" s="88">
        <v>0</v>
      </c>
      <c r="E209" s="78">
        <v>22.6</v>
      </c>
      <c r="F209" s="78">
        <v>22.8</v>
      </c>
      <c r="G209" s="78">
        <v>22.8</v>
      </c>
    </row>
    <row r="210" spans="1:7" x14ac:dyDescent="0.25">
      <c r="A210" s="87" t="s">
        <v>242</v>
      </c>
      <c r="B210" s="76" t="s">
        <v>241</v>
      </c>
      <c r="C210" s="77" t="s">
        <v>138</v>
      </c>
      <c r="D210" s="88">
        <v>804</v>
      </c>
      <c r="E210" s="78">
        <v>22.6</v>
      </c>
      <c r="F210" s="78">
        <v>22.8</v>
      </c>
      <c r="G210" s="78">
        <v>22.8</v>
      </c>
    </row>
    <row r="211" spans="1:7" x14ac:dyDescent="0.25">
      <c r="A211" s="87" t="s">
        <v>169</v>
      </c>
      <c r="B211" s="76" t="s">
        <v>241</v>
      </c>
      <c r="C211" s="77" t="s">
        <v>170</v>
      </c>
      <c r="D211" s="88">
        <v>0</v>
      </c>
      <c r="E211" s="78">
        <v>0.2</v>
      </c>
      <c r="F211" s="78">
        <v>0</v>
      </c>
      <c r="G211" s="78">
        <v>0</v>
      </c>
    </row>
    <row r="212" spans="1:7" x14ac:dyDescent="0.25">
      <c r="A212" s="87" t="s">
        <v>242</v>
      </c>
      <c r="B212" s="76" t="s">
        <v>241</v>
      </c>
      <c r="C212" s="77" t="s">
        <v>170</v>
      </c>
      <c r="D212" s="88">
        <v>804</v>
      </c>
      <c r="E212" s="78">
        <v>0.2</v>
      </c>
      <c r="F212" s="78">
        <v>0</v>
      </c>
      <c r="G212" s="78">
        <v>0</v>
      </c>
    </row>
    <row r="213" spans="1:7" ht="66.75" customHeight="1" x14ac:dyDescent="0.25">
      <c r="A213" s="85" t="s">
        <v>243</v>
      </c>
      <c r="B213" s="70" t="s">
        <v>244</v>
      </c>
      <c r="C213" s="71" t="s">
        <v>132</v>
      </c>
      <c r="D213" s="86">
        <v>0</v>
      </c>
      <c r="E213" s="72">
        <v>87147.6</v>
      </c>
      <c r="F213" s="72">
        <v>57907.199999999997</v>
      </c>
      <c r="G213" s="72">
        <v>60055.9</v>
      </c>
    </row>
    <row r="214" spans="1:7" ht="52.5" customHeight="1" x14ac:dyDescent="0.25">
      <c r="A214" s="87" t="s">
        <v>245</v>
      </c>
      <c r="B214" s="76" t="s">
        <v>246</v>
      </c>
      <c r="C214" s="77" t="s">
        <v>132</v>
      </c>
      <c r="D214" s="88">
        <v>0</v>
      </c>
      <c r="E214" s="78">
        <v>13433.5</v>
      </c>
      <c r="F214" s="78">
        <v>0</v>
      </c>
      <c r="G214" s="78">
        <v>0</v>
      </c>
    </row>
    <row r="215" spans="1:7" ht="31.5" x14ac:dyDescent="0.25">
      <c r="A215" s="87" t="s">
        <v>247</v>
      </c>
      <c r="B215" s="76" t="s">
        <v>248</v>
      </c>
      <c r="C215" s="77" t="s">
        <v>132</v>
      </c>
      <c r="D215" s="88">
        <v>0</v>
      </c>
      <c r="E215" s="78">
        <v>556</v>
      </c>
      <c r="F215" s="78">
        <v>0</v>
      </c>
      <c r="G215" s="78">
        <v>0</v>
      </c>
    </row>
    <row r="216" spans="1:7" ht="33.75" customHeight="1" x14ac:dyDescent="0.25">
      <c r="A216" s="87" t="s">
        <v>137</v>
      </c>
      <c r="B216" s="76" t="s">
        <v>248</v>
      </c>
      <c r="C216" s="77" t="s">
        <v>138</v>
      </c>
      <c r="D216" s="88">
        <v>0</v>
      </c>
      <c r="E216" s="78">
        <v>556</v>
      </c>
      <c r="F216" s="78">
        <v>0</v>
      </c>
      <c r="G216" s="78">
        <v>0</v>
      </c>
    </row>
    <row r="217" spans="1:7" x14ac:dyDescent="0.25">
      <c r="A217" s="87" t="s">
        <v>249</v>
      </c>
      <c r="B217" s="76" t="s">
        <v>248</v>
      </c>
      <c r="C217" s="77" t="s">
        <v>138</v>
      </c>
      <c r="D217" s="88">
        <v>502</v>
      </c>
      <c r="E217" s="78">
        <v>556</v>
      </c>
      <c r="F217" s="78">
        <v>0</v>
      </c>
      <c r="G217" s="78">
        <v>0</v>
      </c>
    </row>
    <row r="218" spans="1:7" ht="31.5" x14ac:dyDescent="0.25">
      <c r="A218" s="87" t="s">
        <v>250</v>
      </c>
      <c r="B218" s="76" t="s">
        <v>251</v>
      </c>
      <c r="C218" s="77" t="s">
        <v>132</v>
      </c>
      <c r="D218" s="88">
        <v>0</v>
      </c>
      <c r="E218" s="78">
        <v>2240.1</v>
      </c>
      <c r="F218" s="78">
        <v>0</v>
      </c>
      <c r="G218" s="78">
        <v>0</v>
      </c>
    </row>
    <row r="219" spans="1:7" ht="32.25" customHeight="1" x14ac:dyDescent="0.25">
      <c r="A219" s="87" t="s">
        <v>137</v>
      </c>
      <c r="B219" s="76" t="s">
        <v>251</v>
      </c>
      <c r="C219" s="77" t="s">
        <v>138</v>
      </c>
      <c r="D219" s="88">
        <v>0</v>
      </c>
      <c r="E219" s="78">
        <v>2240.1</v>
      </c>
      <c r="F219" s="78">
        <v>0</v>
      </c>
      <c r="G219" s="78">
        <v>0</v>
      </c>
    </row>
    <row r="220" spans="1:7" x14ac:dyDescent="0.25">
      <c r="A220" s="87" t="s">
        <v>249</v>
      </c>
      <c r="B220" s="76" t="s">
        <v>251</v>
      </c>
      <c r="C220" s="77" t="s">
        <v>138</v>
      </c>
      <c r="D220" s="88">
        <v>502</v>
      </c>
      <c r="E220" s="78">
        <v>2240.1</v>
      </c>
      <c r="F220" s="78">
        <v>0</v>
      </c>
      <c r="G220" s="78">
        <v>0</v>
      </c>
    </row>
    <row r="221" spans="1:7" x14ac:dyDescent="0.25">
      <c r="A221" s="87" t="s">
        <v>252</v>
      </c>
      <c r="B221" s="76" t="s">
        <v>253</v>
      </c>
      <c r="C221" s="77" t="s">
        <v>132</v>
      </c>
      <c r="D221" s="88">
        <v>0</v>
      </c>
      <c r="E221" s="78">
        <v>343.9</v>
      </c>
      <c r="F221" s="78">
        <v>0</v>
      </c>
      <c r="G221" s="78">
        <v>0</v>
      </c>
    </row>
    <row r="222" spans="1:7" ht="34.5" customHeight="1" x14ac:dyDescent="0.25">
      <c r="A222" s="87" t="s">
        <v>137</v>
      </c>
      <c r="B222" s="76" t="s">
        <v>253</v>
      </c>
      <c r="C222" s="77" t="s">
        <v>138</v>
      </c>
      <c r="D222" s="88">
        <v>0</v>
      </c>
      <c r="E222" s="78">
        <v>343.9</v>
      </c>
      <c r="F222" s="78">
        <v>0</v>
      </c>
      <c r="G222" s="78">
        <v>0</v>
      </c>
    </row>
    <row r="223" spans="1:7" x14ac:dyDescent="0.25">
      <c r="A223" s="87" t="s">
        <v>249</v>
      </c>
      <c r="B223" s="76" t="s">
        <v>253</v>
      </c>
      <c r="C223" s="77" t="s">
        <v>138</v>
      </c>
      <c r="D223" s="88">
        <v>502</v>
      </c>
      <c r="E223" s="78">
        <v>343.9</v>
      </c>
      <c r="F223" s="78">
        <v>0</v>
      </c>
      <c r="G223" s="78">
        <v>0</v>
      </c>
    </row>
    <row r="224" spans="1:7" ht="41.25" customHeight="1" x14ac:dyDescent="0.25">
      <c r="A224" s="87" t="s">
        <v>254</v>
      </c>
      <c r="B224" s="76" t="s">
        <v>255</v>
      </c>
      <c r="C224" s="77" t="s">
        <v>132</v>
      </c>
      <c r="D224" s="88">
        <v>0</v>
      </c>
      <c r="E224" s="78">
        <v>2334</v>
      </c>
      <c r="F224" s="78">
        <v>0</v>
      </c>
      <c r="G224" s="78">
        <v>0</v>
      </c>
    </row>
    <row r="225" spans="1:7" ht="31.5" customHeight="1" x14ac:dyDescent="0.25">
      <c r="A225" s="87" t="s">
        <v>137</v>
      </c>
      <c r="B225" s="76" t="s">
        <v>255</v>
      </c>
      <c r="C225" s="77" t="s">
        <v>138</v>
      </c>
      <c r="D225" s="88">
        <v>0</v>
      </c>
      <c r="E225" s="78">
        <v>2334</v>
      </c>
      <c r="F225" s="78">
        <v>0</v>
      </c>
      <c r="G225" s="78">
        <v>0</v>
      </c>
    </row>
    <row r="226" spans="1:7" x14ac:dyDescent="0.25">
      <c r="A226" s="87" t="s">
        <v>249</v>
      </c>
      <c r="B226" s="76" t="s">
        <v>255</v>
      </c>
      <c r="C226" s="77" t="s">
        <v>138</v>
      </c>
      <c r="D226" s="88">
        <v>502</v>
      </c>
      <c r="E226" s="78">
        <v>2334</v>
      </c>
      <c r="F226" s="78">
        <v>0</v>
      </c>
      <c r="G226" s="78">
        <v>0</v>
      </c>
    </row>
    <row r="227" spans="1:7" ht="24.75" customHeight="1" x14ac:dyDescent="0.25">
      <c r="A227" s="87" t="s">
        <v>256</v>
      </c>
      <c r="B227" s="76" t="s">
        <v>257</v>
      </c>
      <c r="C227" s="77" t="s">
        <v>132</v>
      </c>
      <c r="D227" s="88">
        <v>0</v>
      </c>
      <c r="E227" s="78">
        <v>7959.5</v>
      </c>
      <c r="F227" s="78">
        <v>0</v>
      </c>
      <c r="G227" s="78">
        <v>0</v>
      </c>
    </row>
    <row r="228" spans="1:7" ht="33" customHeight="1" x14ac:dyDescent="0.25">
      <c r="A228" s="87" t="s">
        <v>137</v>
      </c>
      <c r="B228" s="76" t="s">
        <v>257</v>
      </c>
      <c r="C228" s="77" t="s">
        <v>138</v>
      </c>
      <c r="D228" s="88">
        <v>0</v>
      </c>
      <c r="E228" s="78">
        <v>7959.5</v>
      </c>
      <c r="F228" s="78">
        <v>0</v>
      </c>
      <c r="G228" s="78">
        <v>0</v>
      </c>
    </row>
    <row r="229" spans="1:7" x14ac:dyDescent="0.25">
      <c r="A229" s="87" t="s">
        <v>249</v>
      </c>
      <c r="B229" s="76" t="s">
        <v>257</v>
      </c>
      <c r="C229" s="77" t="s">
        <v>138</v>
      </c>
      <c r="D229" s="88">
        <v>502</v>
      </c>
      <c r="E229" s="78">
        <v>7959.5</v>
      </c>
      <c r="F229" s="78">
        <v>0</v>
      </c>
      <c r="G229" s="78">
        <v>0</v>
      </c>
    </row>
    <row r="230" spans="1:7" ht="55.5" customHeight="1" x14ac:dyDescent="0.25">
      <c r="A230" s="87" t="s">
        <v>258</v>
      </c>
      <c r="B230" s="76" t="s">
        <v>259</v>
      </c>
      <c r="C230" s="77" t="s">
        <v>132</v>
      </c>
      <c r="D230" s="88">
        <v>0</v>
      </c>
      <c r="E230" s="78">
        <v>141.69999999999999</v>
      </c>
      <c r="F230" s="78">
        <v>0</v>
      </c>
      <c r="G230" s="78">
        <v>0</v>
      </c>
    </row>
    <row r="231" spans="1:7" ht="50.25" customHeight="1" x14ac:dyDescent="0.25">
      <c r="A231" s="87" t="s">
        <v>260</v>
      </c>
      <c r="B231" s="76" t="s">
        <v>261</v>
      </c>
      <c r="C231" s="77" t="s">
        <v>132</v>
      </c>
      <c r="D231" s="88">
        <v>0</v>
      </c>
      <c r="E231" s="78">
        <v>141.69999999999999</v>
      </c>
      <c r="F231" s="78">
        <v>0</v>
      </c>
      <c r="G231" s="78">
        <v>0</v>
      </c>
    </row>
    <row r="232" spans="1:7" ht="34.5" customHeight="1" x14ac:dyDescent="0.25">
      <c r="A232" s="87" t="s">
        <v>137</v>
      </c>
      <c r="B232" s="76" t="s">
        <v>261</v>
      </c>
      <c r="C232" s="77" t="s">
        <v>138</v>
      </c>
      <c r="D232" s="88">
        <v>0</v>
      </c>
      <c r="E232" s="78">
        <v>141.69999999999999</v>
      </c>
      <c r="F232" s="78">
        <v>0</v>
      </c>
      <c r="G232" s="78">
        <v>0</v>
      </c>
    </row>
    <row r="233" spans="1:7" x14ac:dyDescent="0.25">
      <c r="A233" s="87" t="s">
        <v>156</v>
      </c>
      <c r="B233" s="76" t="s">
        <v>261</v>
      </c>
      <c r="C233" s="77" t="s">
        <v>138</v>
      </c>
      <c r="D233" s="88">
        <v>701</v>
      </c>
      <c r="E233" s="78">
        <v>4.2</v>
      </c>
      <c r="F233" s="78">
        <v>0</v>
      </c>
      <c r="G233" s="78">
        <v>0</v>
      </c>
    </row>
    <row r="234" spans="1:7" x14ac:dyDescent="0.25">
      <c r="A234" s="87" t="s">
        <v>139</v>
      </c>
      <c r="B234" s="76" t="s">
        <v>261</v>
      </c>
      <c r="C234" s="77" t="s">
        <v>138</v>
      </c>
      <c r="D234" s="88">
        <v>702</v>
      </c>
      <c r="E234" s="78">
        <v>136</v>
      </c>
      <c r="F234" s="78">
        <v>0</v>
      </c>
      <c r="G234" s="78">
        <v>0</v>
      </c>
    </row>
    <row r="235" spans="1:7" x14ac:dyDescent="0.25">
      <c r="A235" s="87" t="s">
        <v>162</v>
      </c>
      <c r="B235" s="76" t="s">
        <v>261</v>
      </c>
      <c r="C235" s="77" t="s">
        <v>138</v>
      </c>
      <c r="D235" s="88">
        <v>703</v>
      </c>
      <c r="E235" s="78">
        <v>1.5</v>
      </c>
      <c r="F235" s="78">
        <v>0</v>
      </c>
      <c r="G235" s="78">
        <v>0</v>
      </c>
    </row>
    <row r="236" spans="1:7" ht="52.5" customHeight="1" x14ac:dyDescent="0.25">
      <c r="A236" s="87" t="s">
        <v>262</v>
      </c>
      <c r="B236" s="76" t="s">
        <v>263</v>
      </c>
      <c r="C236" s="77" t="s">
        <v>132</v>
      </c>
      <c r="D236" s="88">
        <v>0</v>
      </c>
      <c r="E236" s="78">
        <v>73572.399999999994</v>
      </c>
      <c r="F236" s="78">
        <v>57907.199999999997</v>
      </c>
      <c r="G236" s="78">
        <v>60055.9</v>
      </c>
    </row>
    <row r="237" spans="1:7" ht="93.75" customHeight="1" x14ac:dyDescent="0.25">
      <c r="A237" s="87" t="s">
        <v>264</v>
      </c>
      <c r="B237" s="76" t="s">
        <v>265</v>
      </c>
      <c r="C237" s="77" t="s">
        <v>132</v>
      </c>
      <c r="D237" s="88">
        <v>0</v>
      </c>
      <c r="E237" s="78">
        <v>3216.3</v>
      </c>
      <c r="F237" s="78">
        <v>0</v>
      </c>
      <c r="G237" s="78">
        <v>0</v>
      </c>
    </row>
    <row r="238" spans="1:7" x14ac:dyDescent="0.25">
      <c r="A238" s="87" t="s">
        <v>266</v>
      </c>
      <c r="B238" s="76" t="s">
        <v>265</v>
      </c>
      <c r="C238" s="77" t="s">
        <v>267</v>
      </c>
      <c r="D238" s="88">
        <v>0</v>
      </c>
      <c r="E238" s="78">
        <v>3216.3</v>
      </c>
      <c r="F238" s="78">
        <v>0</v>
      </c>
      <c r="G238" s="78">
        <v>0</v>
      </c>
    </row>
    <row r="239" spans="1:7" x14ac:dyDescent="0.25">
      <c r="A239" s="87" t="s">
        <v>249</v>
      </c>
      <c r="B239" s="76" t="s">
        <v>265</v>
      </c>
      <c r="C239" s="77" t="s">
        <v>267</v>
      </c>
      <c r="D239" s="88">
        <v>502</v>
      </c>
      <c r="E239" s="78">
        <v>3216.3</v>
      </c>
      <c r="F239" s="78">
        <v>0</v>
      </c>
      <c r="G239" s="78">
        <v>0</v>
      </c>
    </row>
    <row r="240" spans="1:7" ht="31.5" x14ac:dyDescent="0.25">
      <c r="A240" s="87" t="s">
        <v>268</v>
      </c>
      <c r="B240" s="76" t="s">
        <v>269</v>
      </c>
      <c r="C240" s="77" t="s">
        <v>132</v>
      </c>
      <c r="D240" s="88">
        <v>0</v>
      </c>
      <c r="E240" s="78">
        <v>456.2</v>
      </c>
      <c r="F240" s="78">
        <v>0</v>
      </c>
      <c r="G240" s="78">
        <v>0</v>
      </c>
    </row>
    <row r="241" spans="1:7" ht="34.5" customHeight="1" x14ac:dyDescent="0.25">
      <c r="A241" s="87" t="s">
        <v>137</v>
      </c>
      <c r="B241" s="76" t="s">
        <v>269</v>
      </c>
      <c r="C241" s="77" t="s">
        <v>138</v>
      </c>
      <c r="D241" s="88">
        <v>0</v>
      </c>
      <c r="E241" s="78">
        <v>456.2</v>
      </c>
      <c r="F241" s="78">
        <v>0</v>
      </c>
      <c r="G241" s="78">
        <v>0</v>
      </c>
    </row>
    <row r="242" spans="1:7" x14ac:dyDescent="0.25">
      <c r="A242" s="87" t="s">
        <v>249</v>
      </c>
      <c r="B242" s="76" t="s">
        <v>269</v>
      </c>
      <c r="C242" s="77" t="s">
        <v>138</v>
      </c>
      <c r="D242" s="88">
        <v>502</v>
      </c>
      <c r="E242" s="78">
        <v>20.2</v>
      </c>
      <c r="F242" s="78">
        <v>0</v>
      </c>
      <c r="G242" s="78">
        <v>0</v>
      </c>
    </row>
    <row r="243" spans="1:7" ht="31.5" x14ac:dyDescent="0.25">
      <c r="A243" s="87" t="s">
        <v>270</v>
      </c>
      <c r="B243" s="76" t="s">
        <v>269</v>
      </c>
      <c r="C243" s="77" t="s">
        <v>138</v>
      </c>
      <c r="D243" s="88">
        <v>505</v>
      </c>
      <c r="E243" s="78">
        <v>435</v>
      </c>
      <c r="F243" s="78">
        <v>0</v>
      </c>
      <c r="G243" s="78">
        <v>0</v>
      </c>
    </row>
    <row r="244" spans="1:7" x14ac:dyDescent="0.25">
      <c r="A244" s="87" t="s">
        <v>249</v>
      </c>
      <c r="B244" s="76" t="s">
        <v>269</v>
      </c>
      <c r="C244" s="77" t="s">
        <v>138</v>
      </c>
      <c r="D244" s="88">
        <v>502</v>
      </c>
      <c r="E244" s="78">
        <v>1</v>
      </c>
      <c r="F244" s="78">
        <v>0</v>
      </c>
      <c r="G244" s="78">
        <v>0</v>
      </c>
    </row>
    <row r="245" spans="1:7" ht="32.25" customHeight="1" x14ac:dyDescent="0.25">
      <c r="A245" s="87" t="s">
        <v>167</v>
      </c>
      <c r="B245" s="76" t="s">
        <v>271</v>
      </c>
      <c r="C245" s="77" t="s">
        <v>132</v>
      </c>
      <c r="D245" s="88">
        <v>0</v>
      </c>
      <c r="E245" s="78">
        <v>12575.6</v>
      </c>
      <c r="F245" s="78">
        <v>11628.2</v>
      </c>
      <c r="G245" s="78">
        <v>12102.8</v>
      </c>
    </row>
    <row r="246" spans="1:7" ht="81.75" customHeight="1" x14ac:dyDescent="0.25">
      <c r="A246" s="87" t="s">
        <v>148</v>
      </c>
      <c r="B246" s="76" t="s">
        <v>271</v>
      </c>
      <c r="C246" s="77" t="s">
        <v>149</v>
      </c>
      <c r="D246" s="88">
        <v>0</v>
      </c>
      <c r="E246" s="78">
        <v>12559</v>
      </c>
      <c r="F246" s="78">
        <v>11611.6</v>
      </c>
      <c r="G246" s="78">
        <v>12086.2</v>
      </c>
    </row>
    <row r="247" spans="1:7" ht="31.5" x14ac:dyDescent="0.25">
      <c r="A247" s="87" t="s">
        <v>270</v>
      </c>
      <c r="B247" s="76" t="s">
        <v>271</v>
      </c>
      <c r="C247" s="77" t="s">
        <v>149</v>
      </c>
      <c r="D247" s="88">
        <v>505</v>
      </c>
      <c r="E247" s="78">
        <v>12559</v>
      </c>
      <c r="F247" s="78">
        <v>11611.6</v>
      </c>
      <c r="G247" s="78">
        <v>12086.2</v>
      </c>
    </row>
    <row r="248" spans="1:7" ht="34.5" customHeight="1" x14ac:dyDescent="0.25">
      <c r="A248" s="87" t="s">
        <v>137</v>
      </c>
      <c r="B248" s="76" t="s">
        <v>271</v>
      </c>
      <c r="C248" s="77" t="s">
        <v>138</v>
      </c>
      <c r="D248" s="88">
        <v>0</v>
      </c>
      <c r="E248" s="78">
        <v>15.9</v>
      </c>
      <c r="F248" s="78">
        <v>16.600000000000001</v>
      </c>
      <c r="G248" s="78">
        <v>16.600000000000001</v>
      </c>
    </row>
    <row r="249" spans="1:7" ht="31.5" x14ac:dyDescent="0.25">
      <c r="A249" s="87" t="s">
        <v>270</v>
      </c>
      <c r="B249" s="76" t="s">
        <v>271</v>
      </c>
      <c r="C249" s="77" t="s">
        <v>138</v>
      </c>
      <c r="D249" s="88">
        <v>505</v>
      </c>
      <c r="E249" s="78">
        <v>15.9</v>
      </c>
      <c r="F249" s="78">
        <v>16.600000000000001</v>
      </c>
      <c r="G249" s="78">
        <v>16.600000000000001</v>
      </c>
    </row>
    <row r="250" spans="1:7" x14ac:dyDescent="0.25">
      <c r="A250" s="87" t="s">
        <v>169</v>
      </c>
      <c r="B250" s="76" t="s">
        <v>271</v>
      </c>
      <c r="C250" s="77" t="s">
        <v>170</v>
      </c>
      <c r="D250" s="88">
        <v>0</v>
      </c>
      <c r="E250" s="78">
        <v>0.7</v>
      </c>
      <c r="F250" s="78">
        <v>0</v>
      </c>
      <c r="G250" s="78">
        <v>0</v>
      </c>
    </row>
    <row r="251" spans="1:7" ht="31.5" x14ac:dyDescent="0.25">
      <c r="A251" s="87" t="s">
        <v>270</v>
      </c>
      <c r="B251" s="76" t="s">
        <v>271</v>
      </c>
      <c r="C251" s="77" t="s">
        <v>170</v>
      </c>
      <c r="D251" s="88">
        <v>505</v>
      </c>
      <c r="E251" s="78">
        <v>0.7</v>
      </c>
      <c r="F251" s="78">
        <v>0</v>
      </c>
      <c r="G251" s="78">
        <v>0</v>
      </c>
    </row>
    <row r="252" spans="1:7" ht="31.5" x14ac:dyDescent="0.25">
      <c r="A252" s="87" t="s">
        <v>171</v>
      </c>
      <c r="B252" s="76" t="s">
        <v>272</v>
      </c>
      <c r="C252" s="77" t="s">
        <v>132</v>
      </c>
      <c r="D252" s="88">
        <v>0</v>
      </c>
      <c r="E252" s="78">
        <v>57324.3</v>
      </c>
      <c r="F252" s="78">
        <v>46279</v>
      </c>
      <c r="G252" s="78">
        <v>47953.1</v>
      </c>
    </row>
    <row r="253" spans="1:7" ht="84.75" customHeight="1" x14ac:dyDescent="0.25">
      <c r="A253" s="87" t="s">
        <v>148</v>
      </c>
      <c r="B253" s="76" t="s">
        <v>272</v>
      </c>
      <c r="C253" s="77" t="s">
        <v>149</v>
      </c>
      <c r="D253" s="88">
        <v>0</v>
      </c>
      <c r="E253" s="78">
        <v>5308.6</v>
      </c>
      <c r="F253" s="78">
        <v>4243</v>
      </c>
      <c r="G253" s="78">
        <v>4416.3999999999996</v>
      </c>
    </row>
    <row r="254" spans="1:7" x14ac:dyDescent="0.25">
      <c r="A254" s="87" t="s">
        <v>208</v>
      </c>
      <c r="B254" s="76" t="s">
        <v>272</v>
      </c>
      <c r="C254" s="77" t="s">
        <v>149</v>
      </c>
      <c r="D254" s="88">
        <v>113</v>
      </c>
      <c r="E254" s="78">
        <v>5308.6</v>
      </c>
      <c r="F254" s="78">
        <v>4243</v>
      </c>
      <c r="G254" s="78">
        <v>4416.3999999999996</v>
      </c>
    </row>
    <row r="255" spans="1:7" ht="34.5" customHeight="1" x14ac:dyDescent="0.25">
      <c r="A255" s="87" t="s">
        <v>137</v>
      </c>
      <c r="B255" s="76" t="s">
        <v>272</v>
      </c>
      <c r="C255" s="77" t="s">
        <v>138</v>
      </c>
      <c r="D255" s="88">
        <v>0</v>
      </c>
      <c r="E255" s="78">
        <v>155.4</v>
      </c>
      <c r="F255" s="78">
        <v>155.5</v>
      </c>
      <c r="G255" s="78">
        <v>155.5</v>
      </c>
    </row>
    <row r="256" spans="1:7" x14ac:dyDescent="0.25">
      <c r="A256" s="87" t="s">
        <v>208</v>
      </c>
      <c r="B256" s="76" t="s">
        <v>272</v>
      </c>
      <c r="C256" s="77" t="s">
        <v>138</v>
      </c>
      <c r="D256" s="88">
        <v>113</v>
      </c>
      <c r="E256" s="78">
        <v>155.4</v>
      </c>
      <c r="F256" s="78">
        <v>155.5</v>
      </c>
      <c r="G256" s="78">
        <v>155.5</v>
      </c>
    </row>
    <row r="257" spans="1:7" ht="39" customHeight="1" x14ac:dyDescent="0.25">
      <c r="A257" s="87" t="s">
        <v>273</v>
      </c>
      <c r="B257" s="76" t="s">
        <v>272</v>
      </c>
      <c r="C257" s="77" t="s">
        <v>274</v>
      </c>
      <c r="D257" s="88">
        <v>0</v>
      </c>
      <c r="E257" s="78">
        <v>51860.2</v>
      </c>
      <c r="F257" s="78">
        <v>41880.5</v>
      </c>
      <c r="G257" s="78">
        <v>43381.2</v>
      </c>
    </row>
    <row r="258" spans="1:7" x14ac:dyDescent="0.25">
      <c r="A258" s="87" t="s">
        <v>208</v>
      </c>
      <c r="B258" s="76" t="s">
        <v>272</v>
      </c>
      <c r="C258" s="77" t="s">
        <v>274</v>
      </c>
      <c r="D258" s="88">
        <v>113</v>
      </c>
      <c r="E258" s="78">
        <v>51860.2</v>
      </c>
      <c r="F258" s="78">
        <v>41880.5</v>
      </c>
      <c r="G258" s="78">
        <v>43381.2</v>
      </c>
    </row>
    <row r="259" spans="1:7" x14ac:dyDescent="0.25">
      <c r="A259" s="87" t="s">
        <v>169</v>
      </c>
      <c r="B259" s="76" t="s">
        <v>272</v>
      </c>
      <c r="C259" s="77" t="s">
        <v>170</v>
      </c>
      <c r="D259" s="88">
        <v>0</v>
      </c>
      <c r="E259" s="78">
        <v>0.1</v>
      </c>
      <c r="F259" s="78">
        <v>0</v>
      </c>
      <c r="G259" s="78">
        <v>0</v>
      </c>
    </row>
    <row r="260" spans="1:7" x14ac:dyDescent="0.25">
      <c r="A260" s="87" t="s">
        <v>208</v>
      </c>
      <c r="B260" s="76" t="s">
        <v>272</v>
      </c>
      <c r="C260" s="77" t="s">
        <v>170</v>
      </c>
      <c r="D260" s="88">
        <v>113</v>
      </c>
      <c r="E260" s="78">
        <v>0.1</v>
      </c>
      <c r="F260" s="78">
        <v>0</v>
      </c>
      <c r="G260" s="78">
        <v>0</v>
      </c>
    </row>
    <row r="261" spans="1:7" ht="48.75" customHeight="1" x14ac:dyDescent="0.25">
      <c r="A261" s="85" t="s">
        <v>275</v>
      </c>
      <c r="B261" s="70" t="s">
        <v>276</v>
      </c>
      <c r="C261" s="71" t="s">
        <v>132</v>
      </c>
      <c r="D261" s="86">
        <v>0</v>
      </c>
      <c r="E261" s="72">
        <v>297410.5</v>
      </c>
      <c r="F261" s="72">
        <v>244233.60000000001</v>
      </c>
      <c r="G261" s="72">
        <v>245837</v>
      </c>
    </row>
    <row r="262" spans="1:7" ht="50.25" customHeight="1" x14ac:dyDescent="0.25">
      <c r="A262" s="87" t="s">
        <v>277</v>
      </c>
      <c r="B262" s="76" t="s">
        <v>278</v>
      </c>
      <c r="C262" s="77" t="s">
        <v>132</v>
      </c>
      <c r="D262" s="88">
        <v>0</v>
      </c>
      <c r="E262" s="78">
        <v>73491.7</v>
      </c>
      <c r="F262" s="78">
        <v>56458.8</v>
      </c>
      <c r="G262" s="78">
        <v>58749.7</v>
      </c>
    </row>
    <row r="263" spans="1:7" ht="38.25" customHeight="1" x14ac:dyDescent="0.25">
      <c r="A263" s="87" t="s">
        <v>279</v>
      </c>
      <c r="B263" s="76" t="s">
        <v>280</v>
      </c>
      <c r="C263" s="77" t="s">
        <v>132</v>
      </c>
      <c r="D263" s="88">
        <v>0</v>
      </c>
      <c r="E263" s="78">
        <v>101.2</v>
      </c>
      <c r="F263" s="78">
        <v>778.8</v>
      </c>
      <c r="G263" s="78">
        <v>1004.7</v>
      </c>
    </row>
    <row r="264" spans="1:7" ht="24.75" customHeight="1" x14ac:dyDescent="0.25">
      <c r="A264" s="87" t="s">
        <v>281</v>
      </c>
      <c r="B264" s="76" t="s">
        <v>280</v>
      </c>
      <c r="C264" s="77" t="s">
        <v>282</v>
      </c>
      <c r="D264" s="88">
        <v>0</v>
      </c>
      <c r="E264" s="78">
        <v>101.2</v>
      </c>
      <c r="F264" s="78">
        <v>778.8</v>
      </c>
      <c r="G264" s="78">
        <v>1004.7</v>
      </c>
    </row>
    <row r="265" spans="1:7" ht="31.5" x14ac:dyDescent="0.25">
      <c r="A265" s="87" t="s">
        <v>283</v>
      </c>
      <c r="B265" s="76" t="s">
        <v>280</v>
      </c>
      <c r="C265" s="77" t="s">
        <v>282</v>
      </c>
      <c r="D265" s="88">
        <v>1301</v>
      </c>
      <c r="E265" s="78">
        <v>101.2</v>
      </c>
      <c r="F265" s="78">
        <v>778.8</v>
      </c>
      <c r="G265" s="78">
        <v>1004.7</v>
      </c>
    </row>
    <row r="266" spans="1:7" ht="40.5" customHeight="1" x14ac:dyDescent="0.25">
      <c r="A266" s="87" t="s">
        <v>167</v>
      </c>
      <c r="B266" s="76" t="s">
        <v>284</v>
      </c>
      <c r="C266" s="77" t="s">
        <v>132</v>
      </c>
      <c r="D266" s="88">
        <v>0</v>
      </c>
      <c r="E266" s="78">
        <v>23680.6</v>
      </c>
      <c r="F266" s="78">
        <v>18650.099999999999</v>
      </c>
      <c r="G266" s="78">
        <v>19294.599999999999</v>
      </c>
    </row>
    <row r="267" spans="1:7" ht="96" customHeight="1" x14ac:dyDescent="0.25">
      <c r="A267" s="87" t="s">
        <v>148</v>
      </c>
      <c r="B267" s="76" t="s">
        <v>284</v>
      </c>
      <c r="C267" s="77" t="s">
        <v>149</v>
      </c>
      <c r="D267" s="88">
        <v>0</v>
      </c>
      <c r="E267" s="78">
        <v>20799.5</v>
      </c>
      <c r="F267" s="78">
        <v>15771.8</v>
      </c>
      <c r="G267" s="78">
        <v>16416.3</v>
      </c>
    </row>
    <row r="268" spans="1:7" ht="47.25" x14ac:dyDescent="0.25">
      <c r="A268" s="87" t="s">
        <v>285</v>
      </c>
      <c r="B268" s="76" t="s">
        <v>284</v>
      </c>
      <c r="C268" s="77" t="s">
        <v>149</v>
      </c>
      <c r="D268" s="88">
        <v>106</v>
      </c>
      <c r="E268" s="78">
        <v>20799.5</v>
      </c>
      <c r="F268" s="78">
        <v>15771.8</v>
      </c>
      <c r="G268" s="78">
        <v>16416.3</v>
      </c>
    </row>
    <row r="269" spans="1:7" ht="34.5" customHeight="1" x14ac:dyDescent="0.25">
      <c r="A269" s="87" t="s">
        <v>137</v>
      </c>
      <c r="B269" s="76" t="s">
        <v>284</v>
      </c>
      <c r="C269" s="77" t="s">
        <v>138</v>
      </c>
      <c r="D269" s="88">
        <v>0</v>
      </c>
      <c r="E269" s="78">
        <v>2879.6</v>
      </c>
      <c r="F269" s="78">
        <v>2878.3</v>
      </c>
      <c r="G269" s="78">
        <v>2878.3</v>
      </c>
    </row>
    <row r="270" spans="1:7" ht="54.75" customHeight="1" x14ac:dyDescent="0.25">
      <c r="A270" s="87" t="s">
        <v>285</v>
      </c>
      <c r="B270" s="76" t="s">
        <v>284</v>
      </c>
      <c r="C270" s="77" t="s">
        <v>138</v>
      </c>
      <c r="D270" s="88">
        <v>106</v>
      </c>
      <c r="E270" s="78">
        <v>2879.6</v>
      </c>
      <c r="F270" s="78">
        <v>2878.3</v>
      </c>
      <c r="G270" s="78">
        <v>2878.3</v>
      </c>
    </row>
    <row r="271" spans="1:7" x14ac:dyDescent="0.25">
      <c r="A271" s="87" t="s">
        <v>169</v>
      </c>
      <c r="B271" s="76" t="s">
        <v>284</v>
      </c>
      <c r="C271" s="77" t="s">
        <v>170</v>
      </c>
      <c r="D271" s="88">
        <v>0</v>
      </c>
      <c r="E271" s="78">
        <v>1.5</v>
      </c>
      <c r="F271" s="78">
        <v>0</v>
      </c>
      <c r="G271" s="78">
        <v>0</v>
      </c>
    </row>
    <row r="272" spans="1:7" ht="51.75" customHeight="1" x14ac:dyDescent="0.25">
      <c r="A272" s="87" t="s">
        <v>285</v>
      </c>
      <c r="B272" s="76" t="s">
        <v>284</v>
      </c>
      <c r="C272" s="77" t="s">
        <v>170</v>
      </c>
      <c r="D272" s="88">
        <v>106</v>
      </c>
      <c r="E272" s="78">
        <v>1.5</v>
      </c>
      <c r="F272" s="78">
        <v>0</v>
      </c>
      <c r="G272" s="78">
        <v>0</v>
      </c>
    </row>
    <row r="273" spans="1:7" ht="31.5" x14ac:dyDescent="0.25">
      <c r="A273" s="87" t="s">
        <v>171</v>
      </c>
      <c r="B273" s="76" t="s">
        <v>286</v>
      </c>
      <c r="C273" s="77" t="s">
        <v>132</v>
      </c>
      <c r="D273" s="88">
        <v>0</v>
      </c>
      <c r="E273" s="78">
        <v>49709.9</v>
      </c>
      <c r="F273" s="78">
        <v>37029.9</v>
      </c>
      <c r="G273" s="78">
        <v>38450.400000000001</v>
      </c>
    </row>
    <row r="274" spans="1:7" ht="86.25" customHeight="1" x14ac:dyDescent="0.25">
      <c r="A274" s="87" t="s">
        <v>148</v>
      </c>
      <c r="B274" s="76" t="s">
        <v>286</v>
      </c>
      <c r="C274" s="77" t="s">
        <v>149</v>
      </c>
      <c r="D274" s="88">
        <v>0</v>
      </c>
      <c r="E274" s="78">
        <v>47358.8</v>
      </c>
      <c r="F274" s="78">
        <v>34763.800000000003</v>
      </c>
      <c r="G274" s="78">
        <v>36184.300000000003</v>
      </c>
    </row>
    <row r="275" spans="1:7" x14ac:dyDescent="0.25">
      <c r="A275" s="87" t="s">
        <v>208</v>
      </c>
      <c r="B275" s="76" t="s">
        <v>286</v>
      </c>
      <c r="C275" s="77" t="s">
        <v>149</v>
      </c>
      <c r="D275" s="88">
        <v>113</v>
      </c>
      <c r="E275" s="78">
        <v>47358.8</v>
      </c>
      <c r="F275" s="78">
        <v>34763.800000000003</v>
      </c>
      <c r="G275" s="78">
        <v>36184.300000000003</v>
      </c>
    </row>
    <row r="276" spans="1:7" ht="34.5" customHeight="1" x14ac:dyDescent="0.25">
      <c r="A276" s="87" t="s">
        <v>137</v>
      </c>
      <c r="B276" s="76" t="s">
        <v>286</v>
      </c>
      <c r="C276" s="77" t="s">
        <v>138</v>
      </c>
      <c r="D276" s="88">
        <v>0</v>
      </c>
      <c r="E276" s="78">
        <v>2345.6</v>
      </c>
      <c r="F276" s="78">
        <v>2266.1</v>
      </c>
      <c r="G276" s="78">
        <v>2266.1</v>
      </c>
    </row>
    <row r="277" spans="1:7" x14ac:dyDescent="0.25">
      <c r="A277" s="87" t="s">
        <v>208</v>
      </c>
      <c r="B277" s="76" t="s">
        <v>286</v>
      </c>
      <c r="C277" s="77" t="s">
        <v>138</v>
      </c>
      <c r="D277" s="88">
        <v>113</v>
      </c>
      <c r="E277" s="78">
        <v>2345.6</v>
      </c>
      <c r="F277" s="78">
        <v>2266.1</v>
      </c>
      <c r="G277" s="78">
        <v>2266.1</v>
      </c>
    </row>
    <row r="278" spans="1:7" x14ac:dyDescent="0.25">
      <c r="A278" s="87" t="s">
        <v>169</v>
      </c>
      <c r="B278" s="76" t="s">
        <v>286</v>
      </c>
      <c r="C278" s="77" t="s">
        <v>170</v>
      </c>
      <c r="D278" s="88">
        <v>0</v>
      </c>
      <c r="E278" s="78">
        <v>5.5</v>
      </c>
      <c r="F278" s="78">
        <v>0</v>
      </c>
      <c r="G278" s="78">
        <v>0</v>
      </c>
    </row>
    <row r="279" spans="1:7" x14ac:dyDescent="0.25">
      <c r="A279" s="87" t="s">
        <v>208</v>
      </c>
      <c r="B279" s="76" t="s">
        <v>286</v>
      </c>
      <c r="C279" s="77" t="s">
        <v>170</v>
      </c>
      <c r="D279" s="88">
        <v>113</v>
      </c>
      <c r="E279" s="78">
        <v>5.5</v>
      </c>
      <c r="F279" s="78">
        <v>0</v>
      </c>
      <c r="G279" s="78">
        <v>0</v>
      </c>
    </row>
    <row r="280" spans="1:7" ht="104.25" customHeight="1" x14ac:dyDescent="0.25">
      <c r="A280" s="87" t="s">
        <v>287</v>
      </c>
      <c r="B280" s="76" t="s">
        <v>288</v>
      </c>
      <c r="C280" s="77" t="s">
        <v>132</v>
      </c>
      <c r="D280" s="88">
        <v>0</v>
      </c>
      <c r="E280" s="78">
        <v>223918.8</v>
      </c>
      <c r="F280" s="78">
        <v>187774.8</v>
      </c>
      <c r="G280" s="78">
        <v>187087.3</v>
      </c>
    </row>
    <row r="281" spans="1:7" x14ac:dyDescent="0.25">
      <c r="A281" s="87" t="s">
        <v>289</v>
      </c>
      <c r="B281" s="76" t="s">
        <v>290</v>
      </c>
      <c r="C281" s="77" t="s">
        <v>132</v>
      </c>
      <c r="D281" s="88">
        <v>0</v>
      </c>
      <c r="E281" s="78">
        <v>20141.3</v>
      </c>
      <c r="F281" s="78">
        <v>20139.2</v>
      </c>
      <c r="G281" s="78">
        <v>20225.8</v>
      </c>
    </row>
    <row r="282" spans="1:7" x14ac:dyDescent="0.25">
      <c r="A282" s="87" t="s">
        <v>266</v>
      </c>
      <c r="B282" s="76" t="s">
        <v>290</v>
      </c>
      <c r="C282" s="77" t="s">
        <v>267</v>
      </c>
      <c r="D282" s="88">
        <v>0</v>
      </c>
      <c r="E282" s="78">
        <v>20141.3</v>
      </c>
      <c r="F282" s="78">
        <v>20139.2</v>
      </c>
      <c r="G282" s="78">
        <v>20225.8</v>
      </c>
    </row>
    <row r="283" spans="1:7" ht="47.25" x14ac:dyDescent="0.25">
      <c r="A283" s="87" t="s">
        <v>291</v>
      </c>
      <c r="B283" s="76" t="s">
        <v>290</v>
      </c>
      <c r="C283" s="77" t="s">
        <v>267</v>
      </c>
      <c r="D283" s="88">
        <v>1401</v>
      </c>
      <c r="E283" s="78">
        <v>20141.3</v>
      </c>
      <c r="F283" s="78">
        <v>20139.2</v>
      </c>
      <c r="G283" s="78">
        <v>20225.8</v>
      </c>
    </row>
    <row r="284" spans="1:7" ht="31.5" x14ac:dyDescent="0.25">
      <c r="A284" s="87" t="s">
        <v>292</v>
      </c>
      <c r="B284" s="76" t="s">
        <v>293</v>
      </c>
      <c r="C284" s="77" t="s">
        <v>132</v>
      </c>
      <c r="D284" s="88">
        <v>0</v>
      </c>
      <c r="E284" s="78">
        <v>17000</v>
      </c>
      <c r="F284" s="78">
        <v>15000</v>
      </c>
      <c r="G284" s="78">
        <v>17000</v>
      </c>
    </row>
    <row r="285" spans="1:7" x14ac:dyDescent="0.25">
      <c r="A285" s="87" t="s">
        <v>266</v>
      </c>
      <c r="B285" s="76" t="s">
        <v>293</v>
      </c>
      <c r="C285" s="77" t="s">
        <v>267</v>
      </c>
      <c r="D285" s="88">
        <v>0</v>
      </c>
      <c r="E285" s="78">
        <v>17000</v>
      </c>
      <c r="F285" s="78">
        <v>15000</v>
      </c>
      <c r="G285" s="78">
        <v>17000</v>
      </c>
    </row>
    <row r="286" spans="1:7" x14ac:dyDescent="0.25">
      <c r="A286" s="87" t="s">
        <v>294</v>
      </c>
      <c r="B286" s="76" t="s">
        <v>293</v>
      </c>
      <c r="C286" s="77" t="s">
        <v>267</v>
      </c>
      <c r="D286" s="88">
        <v>1403</v>
      </c>
      <c r="E286" s="78">
        <v>17000</v>
      </c>
      <c r="F286" s="78">
        <v>15000</v>
      </c>
      <c r="G286" s="78">
        <v>17000</v>
      </c>
    </row>
    <row r="287" spans="1:7" ht="82.5" customHeight="1" x14ac:dyDescent="0.25">
      <c r="A287" s="87" t="s">
        <v>295</v>
      </c>
      <c r="B287" s="76" t="s">
        <v>296</v>
      </c>
      <c r="C287" s="77" t="s">
        <v>132</v>
      </c>
      <c r="D287" s="88">
        <v>0</v>
      </c>
      <c r="E287" s="78">
        <v>186777.5</v>
      </c>
      <c r="F287" s="78">
        <v>152635.6</v>
      </c>
      <c r="G287" s="78">
        <v>149861.5</v>
      </c>
    </row>
    <row r="288" spans="1:7" ht="87.75" customHeight="1" x14ac:dyDescent="0.25">
      <c r="A288" s="87" t="s">
        <v>148</v>
      </c>
      <c r="B288" s="76" t="s">
        <v>296</v>
      </c>
      <c r="C288" s="77" t="s">
        <v>149</v>
      </c>
      <c r="D288" s="88">
        <v>0</v>
      </c>
      <c r="E288" s="78">
        <v>100.7</v>
      </c>
      <c r="F288" s="78">
        <v>85.5</v>
      </c>
      <c r="G288" s="78">
        <v>77.900000000000006</v>
      </c>
    </row>
    <row r="289" spans="1:7" ht="51" customHeight="1" x14ac:dyDescent="0.25">
      <c r="A289" s="87" t="s">
        <v>285</v>
      </c>
      <c r="B289" s="76" t="s">
        <v>296</v>
      </c>
      <c r="C289" s="77" t="s">
        <v>149</v>
      </c>
      <c r="D289" s="88">
        <v>106</v>
      </c>
      <c r="E289" s="78">
        <v>100.7</v>
      </c>
      <c r="F289" s="78">
        <v>85.5</v>
      </c>
      <c r="G289" s="78">
        <v>77.900000000000006</v>
      </c>
    </row>
    <row r="290" spans="1:7" x14ac:dyDescent="0.25">
      <c r="A290" s="87" t="s">
        <v>266</v>
      </c>
      <c r="B290" s="76" t="s">
        <v>296</v>
      </c>
      <c r="C290" s="77" t="s">
        <v>267</v>
      </c>
      <c r="D290" s="88">
        <v>0</v>
      </c>
      <c r="E290" s="78">
        <v>186676.8</v>
      </c>
      <c r="F290" s="78">
        <v>152550.1</v>
      </c>
      <c r="G290" s="78">
        <v>149783.6</v>
      </c>
    </row>
    <row r="291" spans="1:7" ht="51" customHeight="1" x14ac:dyDescent="0.25">
      <c r="A291" s="87" t="s">
        <v>291</v>
      </c>
      <c r="B291" s="76" t="s">
        <v>296</v>
      </c>
      <c r="C291" s="77" t="s">
        <v>267</v>
      </c>
      <c r="D291" s="88">
        <v>1401</v>
      </c>
      <c r="E291" s="78">
        <v>186676.8</v>
      </c>
      <c r="F291" s="78">
        <v>152550.1</v>
      </c>
      <c r="G291" s="78">
        <v>149783.6</v>
      </c>
    </row>
    <row r="292" spans="1:7" ht="54.75" customHeight="1" x14ac:dyDescent="0.25">
      <c r="A292" s="85" t="s">
        <v>297</v>
      </c>
      <c r="B292" s="70" t="s">
        <v>298</v>
      </c>
      <c r="C292" s="71" t="s">
        <v>132</v>
      </c>
      <c r="D292" s="86">
        <v>0</v>
      </c>
      <c r="E292" s="72">
        <v>23064.2</v>
      </c>
      <c r="F292" s="72">
        <v>14278</v>
      </c>
      <c r="G292" s="72">
        <v>14777.5</v>
      </c>
    </row>
    <row r="293" spans="1:7" ht="77.25" customHeight="1" x14ac:dyDescent="0.25">
      <c r="A293" s="87" t="s">
        <v>299</v>
      </c>
      <c r="B293" s="76" t="s">
        <v>300</v>
      </c>
      <c r="C293" s="77" t="s">
        <v>132</v>
      </c>
      <c r="D293" s="88">
        <v>0</v>
      </c>
      <c r="E293" s="78">
        <v>1549.6</v>
      </c>
      <c r="F293" s="78">
        <v>915.9</v>
      </c>
      <c r="G293" s="78">
        <v>915.9</v>
      </c>
    </row>
    <row r="294" spans="1:7" ht="31.5" x14ac:dyDescent="0.25">
      <c r="A294" s="87" t="s">
        <v>301</v>
      </c>
      <c r="B294" s="76" t="s">
        <v>302</v>
      </c>
      <c r="C294" s="77" t="s">
        <v>132</v>
      </c>
      <c r="D294" s="88">
        <v>0</v>
      </c>
      <c r="E294" s="78">
        <v>100</v>
      </c>
      <c r="F294" s="78">
        <v>100</v>
      </c>
      <c r="G294" s="78">
        <v>100</v>
      </c>
    </row>
    <row r="295" spans="1:7" ht="36" customHeight="1" x14ac:dyDescent="0.25">
      <c r="A295" s="87" t="s">
        <v>137</v>
      </c>
      <c r="B295" s="76" t="s">
        <v>302</v>
      </c>
      <c r="C295" s="77" t="s">
        <v>138</v>
      </c>
      <c r="D295" s="88">
        <v>0</v>
      </c>
      <c r="E295" s="78">
        <v>100</v>
      </c>
      <c r="F295" s="78">
        <v>100</v>
      </c>
      <c r="G295" s="78">
        <v>100</v>
      </c>
    </row>
    <row r="296" spans="1:7" x14ac:dyDescent="0.25">
      <c r="A296" s="87" t="s">
        <v>208</v>
      </c>
      <c r="B296" s="76" t="s">
        <v>302</v>
      </c>
      <c r="C296" s="77" t="s">
        <v>138</v>
      </c>
      <c r="D296" s="88">
        <v>113</v>
      </c>
      <c r="E296" s="78">
        <v>100</v>
      </c>
      <c r="F296" s="78">
        <v>100</v>
      </c>
      <c r="G296" s="78">
        <v>100</v>
      </c>
    </row>
    <row r="297" spans="1:7" ht="31.5" x14ac:dyDescent="0.25">
      <c r="A297" s="87" t="s">
        <v>303</v>
      </c>
      <c r="B297" s="76" t="s">
        <v>304</v>
      </c>
      <c r="C297" s="77" t="s">
        <v>132</v>
      </c>
      <c r="D297" s="88">
        <v>0</v>
      </c>
      <c r="E297" s="78">
        <v>150</v>
      </c>
      <c r="F297" s="78">
        <v>150</v>
      </c>
      <c r="G297" s="78">
        <v>150</v>
      </c>
    </row>
    <row r="298" spans="1:7" ht="34.5" customHeight="1" x14ac:dyDescent="0.25">
      <c r="A298" s="87" t="s">
        <v>137</v>
      </c>
      <c r="B298" s="76" t="s">
        <v>304</v>
      </c>
      <c r="C298" s="77" t="s">
        <v>138</v>
      </c>
      <c r="D298" s="88">
        <v>0</v>
      </c>
      <c r="E298" s="78">
        <v>150</v>
      </c>
      <c r="F298" s="78">
        <v>150</v>
      </c>
      <c r="G298" s="78">
        <v>150</v>
      </c>
    </row>
    <row r="299" spans="1:7" x14ac:dyDescent="0.25">
      <c r="A299" s="87" t="s">
        <v>208</v>
      </c>
      <c r="B299" s="76" t="s">
        <v>304</v>
      </c>
      <c r="C299" s="77" t="s">
        <v>138</v>
      </c>
      <c r="D299" s="88">
        <v>113</v>
      </c>
      <c r="E299" s="78">
        <v>150</v>
      </c>
      <c r="F299" s="78">
        <v>150</v>
      </c>
      <c r="G299" s="78">
        <v>150</v>
      </c>
    </row>
    <row r="300" spans="1:7" ht="47.25" x14ac:dyDescent="0.25">
      <c r="A300" s="87" t="s">
        <v>305</v>
      </c>
      <c r="B300" s="76" t="s">
        <v>306</v>
      </c>
      <c r="C300" s="77" t="s">
        <v>132</v>
      </c>
      <c r="D300" s="88">
        <v>0</v>
      </c>
      <c r="E300" s="78">
        <v>240</v>
      </c>
      <c r="F300" s="78">
        <v>240</v>
      </c>
      <c r="G300" s="78">
        <v>240</v>
      </c>
    </row>
    <row r="301" spans="1:7" ht="34.5" customHeight="1" x14ac:dyDescent="0.25">
      <c r="A301" s="87" t="s">
        <v>137</v>
      </c>
      <c r="B301" s="76" t="s">
        <v>306</v>
      </c>
      <c r="C301" s="77" t="s">
        <v>138</v>
      </c>
      <c r="D301" s="88">
        <v>0</v>
      </c>
      <c r="E301" s="78">
        <v>240</v>
      </c>
      <c r="F301" s="78">
        <v>240</v>
      </c>
      <c r="G301" s="78">
        <v>240</v>
      </c>
    </row>
    <row r="302" spans="1:7" x14ac:dyDescent="0.25">
      <c r="A302" s="87" t="s">
        <v>307</v>
      </c>
      <c r="B302" s="76" t="s">
        <v>306</v>
      </c>
      <c r="C302" s="77" t="s">
        <v>138</v>
      </c>
      <c r="D302" s="88">
        <v>412</v>
      </c>
      <c r="E302" s="78">
        <v>240</v>
      </c>
      <c r="F302" s="78">
        <v>240</v>
      </c>
      <c r="G302" s="78">
        <v>240</v>
      </c>
    </row>
    <row r="303" spans="1:7" ht="21" customHeight="1" x14ac:dyDescent="0.25">
      <c r="A303" s="87" t="s">
        <v>308</v>
      </c>
      <c r="B303" s="76" t="s">
        <v>309</v>
      </c>
      <c r="C303" s="77" t="s">
        <v>132</v>
      </c>
      <c r="D303" s="88">
        <v>0</v>
      </c>
      <c r="E303" s="78">
        <v>869.8</v>
      </c>
      <c r="F303" s="78">
        <v>425.9</v>
      </c>
      <c r="G303" s="78">
        <v>425.9</v>
      </c>
    </row>
    <row r="304" spans="1:7" ht="36.75" customHeight="1" x14ac:dyDescent="0.25">
      <c r="A304" s="87" t="s">
        <v>137</v>
      </c>
      <c r="B304" s="76" t="s">
        <v>309</v>
      </c>
      <c r="C304" s="77" t="s">
        <v>138</v>
      </c>
      <c r="D304" s="88">
        <v>0</v>
      </c>
      <c r="E304" s="78">
        <v>689.8</v>
      </c>
      <c r="F304" s="78">
        <v>320.39999999999998</v>
      </c>
      <c r="G304" s="78">
        <v>320.39999999999998</v>
      </c>
    </row>
    <row r="305" spans="1:7" x14ac:dyDescent="0.25">
      <c r="A305" s="87" t="s">
        <v>208</v>
      </c>
      <c r="B305" s="76" t="s">
        <v>309</v>
      </c>
      <c r="C305" s="77" t="s">
        <v>138</v>
      </c>
      <c r="D305" s="88">
        <v>113</v>
      </c>
      <c r="E305" s="78">
        <v>124.5</v>
      </c>
      <c r="F305" s="78">
        <v>0</v>
      </c>
      <c r="G305" s="78">
        <v>0</v>
      </c>
    </row>
    <row r="306" spans="1:7" x14ac:dyDescent="0.25">
      <c r="A306" s="87" t="s">
        <v>310</v>
      </c>
      <c r="B306" s="76" t="s">
        <v>309</v>
      </c>
      <c r="C306" s="77" t="s">
        <v>138</v>
      </c>
      <c r="D306" s="88">
        <v>501</v>
      </c>
      <c r="E306" s="78">
        <v>108.7</v>
      </c>
      <c r="F306" s="78">
        <v>99.9</v>
      </c>
      <c r="G306" s="78">
        <v>99.9</v>
      </c>
    </row>
    <row r="307" spans="1:7" x14ac:dyDescent="0.25">
      <c r="A307" s="87" t="s">
        <v>208</v>
      </c>
      <c r="B307" s="76" t="s">
        <v>309</v>
      </c>
      <c r="C307" s="77" t="s">
        <v>138</v>
      </c>
      <c r="D307" s="88">
        <v>113</v>
      </c>
      <c r="E307" s="78">
        <v>456.6</v>
      </c>
      <c r="F307" s="78">
        <v>220.5</v>
      </c>
      <c r="G307" s="78">
        <v>220.5</v>
      </c>
    </row>
    <row r="308" spans="1:7" x14ac:dyDescent="0.25">
      <c r="A308" s="87" t="s">
        <v>169</v>
      </c>
      <c r="B308" s="76" t="s">
        <v>309</v>
      </c>
      <c r="C308" s="77" t="s">
        <v>170</v>
      </c>
      <c r="D308" s="88">
        <v>0</v>
      </c>
      <c r="E308" s="78">
        <v>180</v>
      </c>
      <c r="F308" s="78">
        <v>105.5</v>
      </c>
      <c r="G308" s="78">
        <v>105.5</v>
      </c>
    </row>
    <row r="309" spans="1:7" x14ac:dyDescent="0.25">
      <c r="A309" s="87" t="s">
        <v>208</v>
      </c>
      <c r="B309" s="76" t="s">
        <v>309</v>
      </c>
      <c r="C309" s="77" t="s">
        <v>170</v>
      </c>
      <c r="D309" s="88">
        <v>113</v>
      </c>
      <c r="E309" s="78">
        <v>180</v>
      </c>
      <c r="F309" s="78">
        <v>105.5</v>
      </c>
      <c r="G309" s="78">
        <v>105.5</v>
      </c>
    </row>
    <row r="310" spans="1:7" x14ac:dyDescent="0.25">
      <c r="A310" s="87" t="s">
        <v>311</v>
      </c>
      <c r="B310" s="76" t="s">
        <v>312</v>
      </c>
      <c r="C310" s="77" t="s">
        <v>132</v>
      </c>
      <c r="D310" s="88">
        <v>0</v>
      </c>
      <c r="E310" s="78">
        <v>189.8</v>
      </c>
      <c r="F310" s="78">
        <v>0</v>
      </c>
      <c r="G310" s="78">
        <v>0</v>
      </c>
    </row>
    <row r="311" spans="1:7" ht="33.75" customHeight="1" x14ac:dyDescent="0.25">
      <c r="A311" s="87" t="s">
        <v>137</v>
      </c>
      <c r="B311" s="76" t="s">
        <v>312</v>
      </c>
      <c r="C311" s="77" t="s">
        <v>138</v>
      </c>
      <c r="D311" s="88">
        <v>0</v>
      </c>
      <c r="E311" s="78">
        <v>189.8</v>
      </c>
      <c r="F311" s="78">
        <v>0</v>
      </c>
      <c r="G311" s="78">
        <v>0</v>
      </c>
    </row>
    <row r="312" spans="1:7" x14ac:dyDescent="0.25">
      <c r="A312" s="87" t="s">
        <v>208</v>
      </c>
      <c r="B312" s="76" t="s">
        <v>312</v>
      </c>
      <c r="C312" s="77" t="s">
        <v>138</v>
      </c>
      <c r="D312" s="88">
        <v>113</v>
      </c>
      <c r="E312" s="78">
        <v>189.8</v>
      </c>
      <c r="F312" s="78">
        <v>0</v>
      </c>
      <c r="G312" s="78">
        <v>0</v>
      </c>
    </row>
    <row r="313" spans="1:7" ht="47.25" x14ac:dyDescent="0.25">
      <c r="A313" s="87" t="s">
        <v>313</v>
      </c>
      <c r="B313" s="76" t="s">
        <v>314</v>
      </c>
      <c r="C313" s="77" t="s">
        <v>132</v>
      </c>
      <c r="D313" s="88">
        <v>0</v>
      </c>
      <c r="E313" s="78">
        <v>12180.7</v>
      </c>
      <c r="F313" s="78">
        <v>5571.7</v>
      </c>
      <c r="G313" s="78">
        <v>5758.7</v>
      </c>
    </row>
    <row r="314" spans="1:7" ht="31.5" x14ac:dyDescent="0.25">
      <c r="A314" s="87" t="s">
        <v>315</v>
      </c>
      <c r="B314" s="76" t="s">
        <v>316</v>
      </c>
      <c r="C314" s="77" t="s">
        <v>132</v>
      </c>
      <c r="D314" s="88">
        <v>0</v>
      </c>
      <c r="E314" s="78">
        <v>5193.8</v>
      </c>
      <c r="F314" s="78">
        <v>0</v>
      </c>
      <c r="G314" s="78">
        <v>0</v>
      </c>
    </row>
    <row r="315" spans="1:7" ht="36.75" customHeight="1" x14ac:dyDescent="0.25">
      <c r="A315" s="87" t="s">
        <v>273</v>
      </c>
      <c r="B315" s="76" t="s">
        <v>316</v>
      </c>
      <c r="C315" s="77" t="s">
        <v>274</v>
      </c>
      <c r="D315" s="88">
        <v>0</v>
      </c>
      <c r="E315" s="78">
        <v>5193.8</v>
      </c>
      <c r="F315" s="78">
        <v>0</v>
      </c>
      <c r="G315" s="78">
        <v>0</v>
      </c>
    </row>
    <row r="316" spans="1:7" x14ac:dyDescent="0.25">
      <c r="A316" s="87" t="s">
        <v>208</v>
      </c>
      <c r="B316" s="76" t="s">
        <v>316</v>
      </c>
      <c r="C316" s="77" t="s">
        <v>274</v>
      </c>
      <c r="D316" s="88">
        <v>113</v>
      </c>
      <c r="E316" s="78">
        <v>5193.8</v>
      </c>
      <c r="F316" s="78">
        <v>0</v>
      </c>
      <c r="G316" s="78">
        <v>0</v>
      </c>
    </row>
    <row r="317" spans="1:7" ht="51.75" customHeight="1" x14ac:dyDescent="0.25">
      <c r="A317" s="87" t="s">
        <v>317</v>
      </c>
      <c r="B317" s="76" t="s">
        <v>318</v>
      </c>
      <c r="C317" s="77" t="s">
        <v>132</v>
      </c>
      <c r="D317" s="88">
        <v>0</v>
      </c>
      <c r="E317" s="78">
        <v>6986.9</v>
      </c>
      <c r="F317" s="78">
        <v>5571.7</v>
      </c>
      <c r="G317" s="78">
        <v>5758.7</v>
      </c>
    </row>
    <row r="318" spans="1:7" ht="84.75" customHeight="1" x14ac:dyDescent="0.25">
      <c r="A318" s="87" t="s">
        <v>148</v>
      </c>
      <c r="B318" s="76" t="s">
        <v>318</v>
      </c>
      <c r="C318" s="77" t="s">
        <v>149</v>
      </c>
      <c r="D318" s="88">
        <v>0</v>
      </c>
      <c r="E318" s="78">
        <v>5951.2</v>
      </c>
      <c r="F318" s="78">
        <v>4578.7</v>
      </c>
      <c r="G318" s="78">
        <v>4765.7</v>
      </c>
    </row>
    <row r="319" spans="1:7" x14ac:dyDescent="0.25">
      <c r="A319" s="87" t="s">
        <v>319</v>
      </c>
      <c r="B319" s="76" t="s">
        <v>318</v>
      </c>
      <c r="C319" s="77" t="s">
        <v>149</v>
      </c>
      <c r="D319" s="88">
        <v>1202</v>
      </c>
      <c r="E319" s="78">
        <v>5951.2</v>
      </c>
      <c r="F319" s="78">
        <v>4578.7</v>
      </c>
      <c r="G319" s="78">
        <v>4765.7</v>
      </c>
    </row>
    <row r="320" spans="1:7" ht="36" customHeight="1" x14ac:dyDescent="0.25">
      <c r="A320" s="87" t="s">
        <v>137</v>
      </c>
      <c r="B320" s="76" t="s">
        <v>318</v>
      </c>
      <c r="C320" s="77" t="s">
        <v>138</v>
      </c>
      <c r="D320" s="88">
        <v>0</v>
      </c>
      <c r="E320" s="78">
        <v>1035.4000000000001</v>
      </c>
      <c r="F320" s="78">
        <v>993</v>
      </c>
      <c r="G320" s="78">
        <v>993</v>
      </c>
    </row>
    <row r="321" spans="1:7" x14ac:dyDescent="0.25">
      <c r="A321" s="87" t="s">
        <v>319</v>
      </c>
      <c r="B321" s="76" t="s">
        <v>318</v>
      </c>
      <c r="C321" s="77" t="s">
        <v>138</v>
      </c>
      <c r="D321" s="88">
        <v>1202</v>
      </c>
      <c r="E321" s="78">
        <v>1035.4000000000001</v>
      </c>
      <c r="F321" s="78">
        <v>993</v>
      </c>
      <c r="G321" s="78">
        <v>993</v>
      </c>
    </row>
    <row r="322" spans="1:7" x14ac:dyDescent="0.25">
      <c r="A322" s="87" t="s">
        <v>169</v>
      </c>
      <c r="B322" s="76" t="s">
        <v>318</v>
      </c>
      <c r="C322" s="77" t="s">
        <v>170</v>
      </c>
      <c r="D322" s="88">
        <v>0</v>
      </c>
      <c r="E322" s="78">
        <v>0.3</v>
      </c>
      <c r="F322" s="78">
        <v>0</v>
      </c>
      <c r="G322" s="78">
        <v>0</v>
      </c>
    </row>
    <row r="323" spans="1:7" x14ac:dyDescent="0.25">
      <c r="A323" s="87" t="s">
        <v>319</v>
      </c>
      <c r="B323" s="76" t="s">
        <v>318</v>
      </c>
      <c r="C323" s="77" t="s">
        <v>170</v>
      </c>
      <c r="D323" s="88">
        <v>1202</v>
      </c>
      <c r="E323" s="78">
        <v>0.3</v>
      </c>
      <c r="F323" s="78">
        <v>0</v>
      </c>
      <c r="G323" s="78">
        <v>0</v>
      </c>
    </row>
    <row r="324" spans="1:7" ht="65.25" customHeight="1" x14ac:dyDescent="0.25">
      <c r="A324" s="87" t="s">
        <v>320</v>
      </c>
      <c r="B324" s="76" t="s">
        <v>321</v>
      </c>
      <c r="C324" s="77" t="s">
        <v>132</v>
      </c>
      <c r="D324" s="88">
        <v>0</v>
      </c>
      <c r="E324" s="78">
        <v>9333.9</v>
      </c>
      <c r="F324" s="78">
        <v>7790.4</v>
      </c>
      <c r="G324" s="78">
        <v>8102.9</v>
      </c>
    </row>
    <row r="325" spans="1:7" ht="34.5" customHeight="1" x14ac:dyDescent="0.25">
      <c r="A325" s="87" t="s">
        <v>167</v>
      </c>
      <c r="B325" s="76" t="s">
        <v>322</v>
      </c>
      <c r="C325" s="77" t="s">
        <v>132</v>
      </c>
      <c r="D325" s="88">
        <v>0</v>
      </c>
      <c r="E325" s="78">
        <v>9333.9</v>
      </c>
      <c r="F325" s="78">
        <v>7790.4</v>
      </c>
      <c r="G325" s="78">
        <v>8102.9</v>
      </c>
    </row>
    <row r="326" spans="1:7" ht="84.75" customHeight="1" x14ac:dyDescent="0.25">
      <c r="A326" s="87" t="s">
        <v>148</v>
      </c>
      <c r="B326" s="76" t="s">
        <v>322</v>
      </c>
      <c r="C326" s="77" t="s">
        <v>149</v>
      </c>
      <c r="D326" s="88">
        <v>0</v>
      </c>
      <c r="E326" s="78">
        <v>9181.2000000000007</v>
      </c>
      <c r="F326" s="78">
        <v>7642.7</v>
      </c>
      <c r="G326" s="78">
        <v>7955.2</v>
      </c>
    </row>
    <row r="327" spans="1:7" x14ac:dyDescent="0.25">
      <c r="A327" s="87" t="s">
        <v>208</v>
      </c>
      <c r="B327" s="76" t="s">
        <v>322</v>
      </c>
      <c r="C327" s="77" t="s">
        <v>149</v>
      </c>
      <c r="D327" s="88">
        <v>113</v>
      </c>
      <c r="E327" s="78">
        <v>9181.2000000000007</v>
      </c>
      <c r="F327" s="78">
        <v>7642.7</v>
      </c>
      <c r="G327" s="78">
        <v>7955.2</v>
      </c>
    </row>
    <row r="328" spans="1:7" ht="34.5" customHeight="1" x14ac:dyDescent="0.25">
      <c r="A328" s="87" t="s">
        <v>137</v>
      </c>
      <c r="B328" s="76" t="s">
        <v>322</v>
      </c>
      <c r="C328" s="77" t="s">
        <v>138</v>
      </c>
      <c r="D328" s="88">
        <v>0</v>
      </c>
      <c r="E328" s="78">
        <v>152.19999999999999</v>
      </c>
      <c r="F328" s="78">
        <v>147.69999999999999</v>
      </c>
      <c r="G328" s="78">
        <v>147.69999999999999</v>
      </c>
    </row>
    <row r="329" spans="1:7" x14ac:dyDescent="0.25">
      <c r="A329" s="87" t="s">
        <v>208</v>
      </c>
      <c r="B329" s="76" t="s">
        <v>322</v>
      </c>
      <c r="C329" s="77" t="s">
        <v>138</v>
      </c>
      <c r="D329" s="88">
        <v>113</v>
      </c>
      <c r="E329" s="78">
        <v>152.19999999999999</v>
      </c>
      <c r="F329" s="78">
        <v>147.69999999999999</v>
      </c>
      <c r="G329" s="78">
        <v>147.69999999999999</v>
      </c>
    </row>
    <row r="330" spans="1:7" x14ac:dyDescent="0.25">
      <c r="A330" s="87" t="s">
        <v>169</v>
      </c>
      <c r="B330" s="76" t="s">
        <v>322</v>
      </c>
      <c r="C330" s="77" t="s">
        <v>170</v>
      </c>
      <c r="D330" s="88">
        <v>0</v>
      </c>
      <c r="E330" s="78">
        <v>0.5</v>
      </c>
      <c r="F330" s="78">
        <v>0</v>
      </c>
      <c r="G330" s="78">
        <v>0</v>
      </c>
    </row>
    <row r="331" spans="1:7" x14ac:dyDescent="0.25">
      <c r="A331" s="87" t="s">
        <v>208</v>
      </c>
      <c r="B331" s="76" t="s">
        <v>322</v>
      </c>
      <c r="C331" s="77" t="s">
        <v>170</v>
      </c>
      <c r="D331" s="88">
        <v>113</v>
      </c>
      <c r="E331" s="78">
        <v>0.5</v>
      </c>
      <c r="F331" s="78">
        <v>0</v>
      </c>
      <c r="G331" s="78">
        <v>0</v>
      </c>
    </row>
    <row r="332" spans="1:7" ht="58.5" customHeight="1" x14ac:dyDescent="0.25">
      <c r="A332" s="85" t="s">
        <v>323</v>
      </c>
      <c r="B332" s="70" t="s">
        <v>324</v>
      </c>
      <c r="C332" s="71" t="s">
        <v>132</v>
      </c>
      <c r="D332" s="86">
        <v>0</v>
      </c>
      <c r="E332" s="72">
        <v>115227.5</v>
      </c>
      <c r="F332" s="72">
        <v>87835.199999999997</v>
      </c>
      <c r="G332" s="72">
        <v>88335.3</v>
      </c>
    </row>
    <row r="333" spans="1:7" ht="48.75" customHeight="1" x14ac:dyDescent="0.25">
      <c r="A333" s="87" t="s">
        <v>325</v>
      </c>
      <c r="B333" s="76" t="s">
        <v>326</v>
      </c>
      <c r="C333" s="77" t="s">
        <v>132</v>
      </c>
      <c r="D333" s="88">
        <v>0</v>
      </c>
      <c r="E333" s="78">
        <v>18179.8</v>
      </c>
      <c r="F333" s="78">
        <v>6727.8</v>
      </c>
      <c r="G333" s="78">
        <v>6727.8</v>
      </c>
    </row>
    <row r="334" spans="1:7" ht="31.5" x14ac:dyDescent="0.25">
      <c r="A334" s="87" t="s">
        <v>327</v>
      </c>
      <c r="B334" s="76" t="s">
        <v>328</v>
      </c>
      <c r="C334" s="77" t="s">
        <v>132</v>
      </c>
      <c r="D334" s="88">
        <v>0</v>
      </c>
      <c r="E334" s="78">
        <v>0</v>
      </c>
      <c r="F334" s="78">
        <v>344.8</v>
      </c>
      <c r="G334" s="78">
        <v>344.8</v>
      </c>
    </row>
    <row r="335" spans="1:7" ht="26.25" customHeight="1" x14ac:dyDescent="0.25">
      <c r="A335" s="87" t="s">
        <v>163</v>
      </c>
      <c r="B335" s="76" t="s">
        <v>328</v>
      </c>
      <c r="C335" s="77" t="s">
        <v>164</v>
      </c>
      <c r="D335" s="88">
        <v>0</v>
      </c>
      <c r="E335" s="78">
        <v>0</v>
      </c>
      <c r="F335" s="78">
        <v>344.8</v>
      </c>
      <c r="G335" s="78">
        <v>344.8</v>
      </c>
    </row>
    <row r="336" spans="1:7" x14ac:dyDescent="0.25">
      <c r="A336" s="87" t="s">
        <v>208</v>
      </c>
      <c r="B336" s="76" t="s">
        <v>328</v>
      </c>
      <c r="C336" s="77" t="s">
        <v>164</v>
      </c>
      <c r="D336" s="88">
        <v>113</v>
      </c>
      <c r="E336" s="78">
        <v>0</v>
      </c>
      <c r="F336" s="78">
        <v>344.8</v>
      </c>
      <c r="G336" s="78">
        <v>344.8</v>
      </c>
    </row>
    <row r="337" spans="1:7" ht="31.5" x14ac:dyDescent="0.25">
      <c r="A337" s="87" t="s">
        <v>329</v>
      </c>
      <c r="B337" s="76" t="s">
        <v>330</v>
      </c>
      <c r="C337" s="77" t="s">
        <v>132</v>
      </c>
      <c r="D337" s="88">
        <v>0</v>
      </c>
      <c r="E337" s="78">
        <v>0</v>
      </c>
      <c r="F337" s="78">
        <v>6383</v>
      </c>
      <c r="G337" s="78">
        <v>6383</v>
      </c>
    </row>
    <row r="338" spans="1:7" x14ac:dyDescent="0.25">
      <c r="A338" s="87" t="s">
        <v>169</v>
      </c>
      <c r="B338" s="76" t="s">
        <v>330</v>
      </c>
      <c r="C338" s="77" t="s">
        <v>170</v>
      </c>
      <c r="D338" s="88">
        <v>0</v>
      </c>
      <c r="E338" s="78">
        <v>0</v>
      </c>
      <c r="F338" s="78">
        <v>6383</v>
      </c>
      <c r="G338" s="78">
        <v>6383</v>
      </c>
    </row>
    <row r="339" spans="1:7" x14ac:dyDescent="0.25">
      <c r="A339" s="87" t="s">
        <v>208</v>
      </c>
      <c r="B339" s="76" t="s">
        <v>330</v>
      </c>
      <c r="C339" s="77" t="s">
        <v>170</v>
      </c>
      <c r="D339" s="88">
        <v>113</v>
      </c>
      <c r="E339" s="78">
        <v>0</v>
      </c>
      <c r="F339" s="78">
        <v>6383</v>
      </c>
      <c r="G339" s="78">
        <v>6383</v>
      </c>
    </row>
    <row r="340" spans="1:7" ht="47.25" x14ac:dyDescent="0.25">
      <c r="A340" s="87" t="s">
        <v>331</v>
      </c>
      <c r="B340" s="76" t="s">
        <v>332</v>
      </c>
      <c r="C340" s="77" t="s">
        <v>132</v>
      </c>
      <c r="D340" s="88">
        <v>0</v>
      </c>
      <c r="E340" s="78">
        <v>2390</v>
      </c>
      <c r="F340" s="78">
        <v>0</v>
      </c>
      <c r="G340" s="78">
        <v>0</v>
      </c>
    </row>
    <row r="341" spans="1:7" ht="31.5" customHeight="1" x14ac:dyDescent="0.25">
      <c r="A341" s="87" t="s">
        <v>137</v>
      </c>
      <c r="B341" s="76" t="s">
        <v>332</v>
      </c>
      <c r="C341" s="77" t="s">
        <v>138</v>
      </c>
      <c r="D341" s="88">
        <v>0</v>
      </c>
      <c r="E341" s="78">
        <v>2390</v>
      </c>
      <c r="F341" s="78">
        <v>0</v>
      </c>
      <c r="G341" s="78">
        <v>0</v>
      </c>
    </row>
    <row r="342" spans="1:7" x14ac:dyDescent="0.25">
      <c r="A342" s="87" t="s">
        <v>159</v>
      </c>
      <c r="B342" s="76" t="s">
        <v>332</v>
      </c>
      <c r="C342" s="77" t="s">
        <v>138</v>
      </c>
      <c r="D342" s="88">
        <v>709</v>
      </c>
      <c r="E342" s="78">
        <v>2390</v>
      </c>
      <c r="F342" s="78">
        <v>0</v>
      </c>
      <c r="G342" s="78">
        <v>0</v>
      </c>
    </row>
    <row r="343" spans="1:7" ht="47.25" x14ac:dyDescent="0.25">
      <c r="A343" s="87" t="s">
        <v>333</v>
      </c>
      <c r="B343" s="76" t="s">
        <v>334</v>
      </c>
      <c r="C343" s="77" t="s">
        <v>132</v>
      </c>
      <c r="D343" s="88">
        <v>0</v>
      </c>
      <c r="E343" s="78">
        <v>2000</v>
      </c>
      <c r="F343" s="78">
        <v>0</v>
      </c>
      <c r="G343" s="78">
        <v>0</v>
      </c>
    </row>
    <row r="344" spans="1:7" ht="35.25" customHeight="1" x14ac:dyDescent="0.25">
      <c r="A344" s="87" t="s">
        <v>137</v>
      </c>
      <c r="B344" s="76" t="s">
        <v>334</v>
      </c>
      <c r="C344" s="77" t="s">
        <v>138</v>
      </c>
      <c r="D344" s="88">
        <v>0</v>
      </c>
      <c r="E344" s="78">
        <v>2000</v>
      </c>
      <c r="F344" s="78">
        <v>0</v>
      </c>
      <c r="G344" s="78">
        <v>0</v>
      </c>
    </row>
    <row r="345" spans="1:7" x14ac:dyDescent="0.25">
      <c r="A345" s="87" t="s">
        <v>213</v>
      </c>
      <c r="B345" s="76" t="s">
        <v>334</v>
      </c>
      <c r="C345" s="77" t="s">
        <v>138</v>
      </c>
      <c r="D345" s="88">
        <v>801</v>
      </c>
      <c r="E345" s="78">
        <v>2000</v>
      </c>
      <c r="F345" s="78">
        <v>0</v>
      </c>
      <c r="G345" s="78">
        <v>0</v>
      </c>
    </row>
    <row r="346" spans="1:7" ht="63" x14ac:dyDescent="0.25">
      <c r="A346" s="87" t="s">
        <v>335</v>
      </c>
      <c r="B346" s="76" t="s">
        <v>336</v>
      </c>
      <c r="C346" s="77" t="s">
        <v>132</v>
      </c>
      <c r="D346" s="88">
        <v>0</v>
      </c>
      <c r="E346" s="78">
        <v>1120</v>
      </c>
      <c r="F346" s="78">
        <v>0</v>
      </c>
      <c r="G346" s="78">
        <v>0</v>
      </c>
    </row>
    <row r="347" spans="1:7" ht="34.5" customHeight="1" x14ac:dyDescent="0.25">
      <c r="A347" s="87" t="s">
        <v>137</v>
      </c>
      <c r="B347" s="76" t="s">
        <v>336</v>
      </c>
      <c r="C347" s="77" t="s">
        <v>138</v>
      </c>
      <c r="D347" s="88">
        <v>0</v>
      </c>
      <c r="E347" s="78">
        <v>1120</v>
      </c>
      <c r="F347" s="78">
        <v>0</v>
      </c>
      <c r="G347" s="78">
        <v>0</v>
      </c>
    </row>
    <row r="348" spans="1:7" x14ac:dyDescent="0.25">
      <c r="A348" s="87" t="s">
        <v>213</v>
      </c>
      <c r="B348" s="76" t="s">
        <v>336</v>
      </c>
      <c r="C348" s="77" t="s">
        <v>138</v>
      </c>
      <c r="D348" s="88">
        <v>801</v>
      </c>
      <c r="E348" s="78">
        <v>1120</v>
      </c>
      <c r="F348" s="78">
        <v>0</v>
      </c>
      <c r="G348" s="78">
        <v>0</v>
      </c>
    </row>
    <row r="349" spans="1:7" ht="47.25" x14ac:dyDescent="0.25">
      <c r="A349" s="87" t="s">
        <v>337</v>
      </c>
      <c r="B349" s="76" t="s">
        <v>338</v>
      </c>
      <c r="C349" s="77" t="s">
        <v>132</v>
      </c>
      <c r="D349" s="88">
        <v>0</v>
      </c>
      <c r="E349" s="78">
        <v>2000</v>
      </c>
      <c r="F349" s="78">
        <v>0</v>
      </c>
      <c r="G349" s="78">
        <v>0</v>
      </c>
    </row>
    <row r="350" spans="1:7" ht="34.5" customHeight="1" x14ac:dyDescent="0.25">
      <c r="A350" s="87" t="s">
        <v>137</v>
      </c>
      <c r="B350" s="76" t="s">
        <v>338</v>
      </c>
      <c r="C350" s="77" t="s">
        <v>138</v>
      </c>
      <c r="D350" s="88">
        <v>0</v>
      </c>
      <c r="E350" s="78">
        <v>2000</v>
      </c>
      <c r="F350" s="78">
        <v>0</v>
      </c>
      <c r="G350" s="78">
        <v>0</v>
      </c>
    </row>
    <row r="351" spans="1:7" x14ac:dyDescent="0.25">
      <c r="A351" s="87" t="s">
        <v>213</v>
      </c>
      <c r="B351" s="76" t="s">
        <v>338</v>
      </c>
      <c r="C351" s="77" t="s">
        <v>138</v>
      </c>
      <c r="D351" s="88">
        <v>801</v>
      </c>
      <c r="E351" s="78">
        <v>2000</v>
      </c>
      <c r="F351" s="78">
        <v>0</v>
      </c>
      <c r="G351" s="78">
        <v>0</v>
      </c>
    </row>
    <row r="352" spans="1:7" ht="49.5" customHeight="1" x14ac:dyDescent="0.25">
      <c r="A352" s="87" t="s">
        <v>339</v>
      </c>
      <c r="B352" s="76" t="s">
        <v>340</v>
      </c>
      <c r="C352" s="77" t="s">
        <v>132</v>
      </c>
      <c r="D352" s="88">
        <v>0</v>
      </c>
      <c r="E352" s="78">
        <v>2000</v>
      </c>
      <c r="F352" s="78">
        <v>0</v>
      </c>
      <c r="G352" s="78">
        <v>0</v>
      </c>
    </row>
    <row r="353" spans="1:7" ht="35.25" customHeight="1" x14ac:dyDescent="0.25">
      <c r="A353" s="87" t="s">
        <v>137</v>
      </c>
      <c r="B353" s="76" t="s">
        <v>340</v>
      </c>
      <c r="C353" s="77" t="s">
        <v>138</v>
      </c>
      <c r="D353" s="88">
        <v>0</v>
      </c>
      <c r="E353" s="78">
        <v>2000</v>
      </c>
      <c r="F353" s="78">
        <v>0</v>
      </c>
      <c r="G353" s="78">
        <v>0</v>
      </c>
    </row>
    <row r="354" spans="1:7" x14ac:dyDescent="0.25">
      <c r="A354" s="87" t="s">
        <v>159</v>
      </c>
      <c r="B354" s="76" t="s">
        <v>340</v>
      </c>
      <c r="C354" s="77" t="s">
        <v>138</v>
      </c>
      <c r="D354" s="88">
        <v>709</v>
      </c>
      <c r="E354" s="78">
        <v>2000</v>
      </c>
      <c r="F354" s="78">
        <v>0</v>
      </c>
      <c r="G354" s="78">
        <v>0</v>
      </c>
    </row>
    <row r="355" spans="1:7" ht="49.5" customHeight="1" x14ac:dyDescent="0.25">
      <c r="A355" s="87" t="s">
        <v>341</v>
      </c>
      <c r="B355" s="76" t="s">
        <v>342</v>
      </c>
      <c r="C355" s="77" t="s">
        <v>132</v>
      </c>
      <c r="D355" s="88">
        <v>0</v>
      </c>
      <c r="E355" s="78">
        <v>2000</v>
      </c>
      <c r="F355" s="78">
        <v>0</v>
      </c>
      <c r="G355" s="78">
        <v>0</v>
      </c>
    </row>
    <row r="356" spans="1:7" ht="36" customHeight="1" x14ac:dyDescent="0.25">
      <c r="A356" s="87" t="s">
        <v>137</v>
      </c>
      <c r="B356" s="76" t="s">
        <v>342</v>
      </c>
      <c r="C356" s="77" t="s">
        <v>138</v>
      </c>
      <c r="D356" s="88">
        <v>0</v>
      </c>
      <c r="E356" s="78">
        <v>2000</v>
      </c>
      <c r="F356" s="78">
        <v>0</v>
      </c>
      <c r="G356" s="78">
        <v>0</v>
      </c>
    </row>
    <row r="357" spans="1:7" x14ac:dyDescent="0.25">
      <c r="A357" s="87" t="s">
        <v>159</v>
      </c>
      <c r="B357" s="76" t="s">
        <v>342</v>
      </c>
      <c r="C357" s="77" t="s">
        <v>138</v>
      </c>
      <c r="D357" s="88">
        <v>709</v>
      </c>
      <c r="E357" s="78">
        <v>2000</v>
      </c>
      <c r="F357" s="78">
        <v>0</v>
      </c>
      <c r="G357" s="78">
        <v>0</v>
      </c>
    </row>
    <row r="358" spans="1:7" ht="47.25" x14ac:dyDescent="0.25">
      <c r="A358" s="87" t="s">
        <v>343</v>
      </c>
      <c r="B358" s="76" t="s">
        <v>344</v>
      </c>
      <c r="C358" s="77" t="s">
        <v>132</v>
      </c>
      <c r="D358" s="88">
        <v>0</v>
      </c>
      <c r="E358" s="78">
        <v>2000</v>
      </c>
      <c r="F358" s="78">
        <v>0</v>
      </c>
      <c r="G358" s="78">
        <v>0</v>
      </c>
    </row>
    <row r="359" spans="1:7" ht="33.75" customHeight="1" x14ac:dyDescent="0.25">
      <c r="A359" s="87" t="s">
        <v>137</v>
      </c>
      <c r="B359" s="76" t="s">
        <v>344</v>
      </c>
      <c r="C359" s="77" t="s">
        <v>138</v>
      </c>
      <c r="D359" s="88">
        <v>0</v>
      </c>
      <c r="E359" s="78">
        <v>2000</v>
      </c>
      <c r="F359" s="78">
        <v>0</v>
      </c>
      <c r="G359" s="78">
        <v>0</v>
      </c>
    </row>
    <row r="360" spans="1:7" x14ac:dyDescent="0.25">
      <c r="A360" s="87" t="s">
        <v>159</v>
      </c>
      <c r="B360" s="76" t="s">
        <v>344</v>
      </c>
      <c r="C360" s="77" t="s">
        <v>138</v>
      </c>
      <c r="D360" s="88">
        <v>709</v>
      </c>
      <c r="E360" s="78">
        <v>2000</v>
      </c>
      <c r="F360" s="78">
        <v>0</v>
      </c>
      <c r="G360" s="78">
        <v>0</v>
      </c>
    </row>
    <row r="361" spans="1:7" ht="53.25" customHeight="1" x14ac:dyDescent="0.25">
      <c r="A361" s="87" t="s">
        <v>345</v>
      </c>
      <c r="B361" s="76" t="s">
        <v>346</v>
      </c>
      <c r="C361" s="77" t="s">
        <v>132</v>
      </c>
      <c r="D361" s="88">
        <v>0</v>
      </c>
      <c r="E361" s="78">
        <v>2000</v>
      </c>
      <c r="F361" s="78">
        <v>0</v>
      </c>
      <c r="G361" s="78">
        <v>0</v>
      </c>
    </row>
    <row r="362" spans="1:7" ht="36" customHeight="1" x14ac:dyDescent="0.25">
      <c r="A362" s="87" t="s">
        <v>137</v>
      </c>
      <c r="B362" s="76" t="s">
        <v>346</v>
      </c>
      <c r="C362" s="77" t="s">
        <v>138</v>
      </c>
      <c r="D362" s="88">
        <v>0</v>
      </c>
      <c r="E362" s="78">
        <v>2000</v>
      </c>
      <c r="F362" s="78">
        <v>0</v>
      </c>
      <c r="G362" s="78">
        <v>0</v>
      </c>
    </row>
    <row r="363" spans="1:7" x14ac:dyDescent="0.25">
      <c r="A363" s="87" t="s">
        <v>159</v>
      </c>
      <c r="B363" s="76" t="s">
        <v>346</v>
      </c>
      <c r="C363" s="77" t="s">
        <v>138</v>
      </c>
      <c r="D363" s="88">
        <v>709</v>
      </c>
      <c r="E363" s="78">
        <v>2000</v>
      </c>
      <c r="F363" s="78">
        <v>0</v>
      </c>
      <c r="G363" s="78">
        <v>0</v>
      </c>
    </row>
    <row r="364" spans="1:7" ht="47.25" x14ac:dyDescent="0.25">
      <c r="A364" s="87" t="s">
        <v>347</v>
      </c>
      <c r="B364" s="76" t="s">
        <v>348</v>
      </c>
      <c r="C364" s="77" t="s">
        <v>132</v>
      </c>
      <c r="D364" s="88">
        <v>0</v>
      </c>
      <c r="E364" s="78">
        <v>2000</v>
      </c>
      <c r="F364" s="78">
        <v>0</v>
      </c>
      <c r="G364" s="78">
        <v>0</v>
      </c>
    </row>
    <row r="365" spans="1:7" ht="33.75" customHeight="1" x14ac:dyDescent="0.25">
      <c r="A365" s="87" t="s">
        <v>137</v>
      </c>
      <c r="B365" s="76" t="s">
        <v>348</v>
      </c>
      <c r="C365" s="77" t="s">
        <v>138</v>
      </c>
      <c r="D365" s="88">
        <v>0</v>
      </c>
      <c r="E365" s="78">
        <v>2000</v>
      </c>
      <c r="F365" s="78">
        <v>0</v>
      </c>
      <c r="G365" s="78">
        <v>0</v>
      </c>
    </row>
    <row r="366" spans="1:7" x14ac:dyDescent="0.25">
      <c r="A366" s="87" t="s">
        <v>159</v>
      </c>
      <c r="B366" s="76" t="s">
        <v>348</v>
      </c>
      <c r="C366" s="77" t="s">
        <v>138</v>
      </c>
      <c r="D366" s="88">
        <v>709</v>
      </c>
      <c r="E366" s="78">
        <v>2000</v>
      </c>
      <c r="F366" s="78">
        <v>0</v>
      </c>
      <c r="G366" s="78">
        <v>0</v>
      </c>
    </row>
    <row r="367" spans="1:7" ht="47.25" x14ac:dyDescent="0.25">
      <c r="A367" s="87" t="s">
        <v>349</v>
      </c>
      <c r="B367" s="76" t="s">
        <v>350</v>
      </c>
      <c r="C367" s="77" t="s">
        <v>132</v>
      </c>
      <c r="D367" s="88">
        <v>0</v>
      </c>
      <c r="E367" s="78">
        <v>108</v>
      </c>
      <c r="F367" s="78">
        <v>0</v>
      </c>
      <c r="G367" s="78">
        <v>0</v>
      </c>
    </row>
    <row r="368" spans="1:7" ht="33" customHeight="1" x14ac:dyDescent="0.25">
      <c r="A368" s="87" t="s">
        <v>137</v>
      </c>
      <c r="B368" s="76" t="s">
        <v>350</v>
      </c>
      <c r="C368" s="77" t="s">
        <v>138</v>
      </c>
      <c r="D368" s="88">
        <v>0</v>
      </c>
      <c r="E368" s="78">
        <v>108</v>
      </c>
      <c r="F368" s="78">
        <v>0</v>
      </c>
      <c r="G368" s="78">
        <v>0</v>
      </c>
    </row>
    <row r="369" spans="1:7" x14ac:dyDescent="0.25">
      <c r="A369" s="87" t="s">
        <v>159</v>
      </c>
      <c r="B369" s="76" t="s">
        <v>350</v>
      </c>
      <c r="C369" s="77" t="s">
        <v>138</v>
      </c>
      <c r="D369" s="88">
        <v>709</v>
      </c>
      <c r="E369" s="78">
        <v>108</v>
      </c>
      <c r="F369" s="78">
        <v>0</v>
      </c>
      <c r="G369" s="78">
        <v>0</v>
      </c>
    </row>
    <row r="370" spans="1:7" ht="52.5" customHeight="1" x14ac:dyDescent="0.25">
      <c r="A370" s="87" t="s">
        <v>351</v>
      </c>
      <c r="B370" s="76" t="s">
        <v>352</v>
      </c>
      <c r="C370" s="77" t="s">
        <v>132</v>
      </c>
      <c r="D370" s="88">
        <v>0</v>
      </c>
      <c r="E370" s="78">
        <v>561.79999999999995</v>
      </c>
      <c r="F370" s="78">
        <v>0</v>
      </c>
      <c r="G370" s="78">
        <v>0</v>
      </c>
    </row>
    <row r="371" spans="1:7" ht="35.25" customHeight="1" x14ac:dyDescent="0.25">
      <c r="A371" s="87" t="s">
        <v>137</v>
      </c>
      <c r="B371" s="76" t="s">
        <v>352</v>
      </c>
      <c r="C371" s="77" t="s">
        <v>138</v>
      </c>
      <c r="D371" s="88">
        <v>0</v>
      </c>
      <c r="E371" s="78">
        <v>561.79999999999995</v>
      </c>
      <c r="F371" s="78">
        <v>0</v>
      </c>
      <c r="G371" s="78">
        <v>0</v>
      </c>
    </row>
    <row r="372" spans="1:7" x14ac:dyDescent="0.25">
      <c r="A372" s="87" t="s">
        <v>159</v>
      </c>
      <c r="B372" s="76" t="s">
        <v>352</v>
      </c>
      <c r="C372" s="77" t="s">
        <v>138</v>
      </c>
      <c r="D372" s="88">
        <v>709</v>
      </c>
      <c r="E372" s="78">
        <v>561.79999999999995</v>
      </c>
      <c r="F372" s="78">
        <v>0</v>
      </c>
      <c r="G372" s="78">
        <v>0</v>
      </c>
    </row>
    <row r="373" spans="1:7" ht="37.5" customHeight="1" x14ac:dyDescent="0.25">
      <c r="A373" s="87" t="s">
        <v>353</v>
      </c>
      <c r="B373" s="76" t="s">
        <v>354</v>
      </c>
      <c r="C373" s="77" t="s">
        <v>132</v>
      </c>
      <c r="D373" s="88">
        <v>0</v>
      </c>
      <c r="E373" s="78">
        <v>97035.7</v>
      </c>
      <c r="F373" s="78">
        <v>81095.399999999994</v>
      </c>
      <c r="G373" s="78">
        <v>81595.5</v>
      </c>
    </row>
    <row r="374" spans="1:7" ht="54.75" customHeight="1" x14ac:dyDescent="0.25">
      <c r="A374" s="87" t="s">
        <v>355</v>
      </c>
      <c r="B374" s="76" t="s">
        <v>356</v>
      </c>
      <c r="C374" s="77" t="s">
        <v>132</v>
      </c>
      <c r="D374" s="88">
        <v>0</v>
      </c>
      <c r="E374" s="78">
        <v>261.89999999999998</v>
      </c>
      <c r="F374" s="78">
        <v>0</v>
      </c>
      <c r="G374" s="78">
        <v>0</v>
      </c>
    </row>
    <row r="375" spans="1:7" x14ac:dyDescent="0.25">
      <c r="A375" s="87" t="s">
        <v>169</v>
      </c>
      <c r="B375" s="76" t="s">
        <v>356</v>
      </c>
      <c r="C375" s="77" t="s">
        <v>170</v>
      </c>
      <c r="D375" s="88">
        <v>0</v>
      </c>
      <c r="E375" s="78">
        <v>261.89999999999998</v>
      </c>
      <c r="F375" s="78">
        <v>0</v>
      </c>
      <c r="G375" s="78">
        <v>0</v>
      </c>
    </row>
    <row r="376" spans="1:7" x14ac:dyDescent="0.25">
      <c r="A376" s="87" t="s">
        <v>208</v>
      </c>
      <c r="B376" s="76" t="s">
        <v>356</v>
      </c>
      <c r="C376" s="77" t="s">
        <v>170</v>
      </c>
      <c r="D376" s="88">
        <v>113</v>
      </c>
      <c r="E376" s="78">
        <v>261.89999999999998</v>
      </c>
      <c r="F376" s="78">
        <v>0</v>
      </c>
      <c r="G376" s="78">
        <v>0</v>
      </c>
    </row>
    <row r="377" spans="1:7" ht="113.25" customHeight="1" x14ac:dyDescent="0.25">
      <c r="A377" s="87" t="s">
        <v>357</v>
      </c>
      <c r="B377" s="76" t="s">
        <v>358</v>
      </c>
      <c r="C377" s="77" t="s">
        <v>132</v>
      </c>
      <c r="D377" s="88">
        <v>0</v>
      </c>
      <c r="E377" s="78">
        <v>10782.8</v>
      </c>
      <c r="F377" s="78">
        <v>10782.8</v>
      </c>
      <c r="G377" s="78">
        <v>10782.8</v>
      </c>
    </row>
    <row r="378" spans="1:7" ht="22.5" customHeight="1" x14ac:dyDescent="0.25">
      <c r="A378" s="87" t="s">
        <v>163</v>
      </c>
      <c r="B378" s="76" t="s">
        <v>358</v>
      </c>
      <c r="C378" s="77" t="s">
        <v>164</v>
      </c>
      <c r="D378" s="88">
        <v>0</v>
      </c>
      <c r="E378" s="78">
        <v>10782.8</v>
      </c>
      <c r="F378" s="78">
        <v>10782.8</v>
      </c>
      <c r="G378" s="78">
        <v>10782.8</v>
      </c>
    </row>
    <row r="379" spans="1:7" x14ac:dyDescent="0.25">
      <c r="A379" s="87" t="s">
        <v>359</v>
      </c>
      <c r="B379" s="76" t="s">
        <v>358</v>
      </c>
      <c r="C379" s="77" t="s">
        <v>164</v>
      </c>
      <c r="D379" s="88">
        <v>1001</v>
      </c>
      <c r="E379" s="78">
        <v>10782.8</v>
      </c>
      <c r="F379" s="78">
        <v>10782.8</v>
      </c>
      <c r="G379" s="78">
        <v>10782.8</v>
      </c>
    </row>
    <row r="380" spans="1:7" ht="33" customHeight="1" x14ac:dyDescent="0.25">
      <c r="A380" s="87" t="s">
        <v>167</v>
      </c>
      <c r="B380" s="76" t="s">
        <v>360</v>
      </c>
      <c r="C380" s="77" t="s">
        <v>132</v>
      </c>
      <c r="D380" s="88">
        <v>0</v>
      </c>
      <c r="E380" s="78">
        <v>79269.3</v>
      </c>
      <c r="F380" s="78">
        <v>64108.9</v>
      </c>
      <c r="G380" s="78">
        <v>64606.1</v>
      </c>
    </row>
    <row r="381" spans="1:7" ht="82.5" customHeight="1" x14ac:dyDescent="0.25">
      <c r="A381" s="87" t="s">
        <v>148</v>
      </c>
      <c r="B381" s="76" t="s">
        <v>360</v>
      </c>
      <c r="C381" s="77" t="s">
        <v>149</v>
      </c>
      <c r="D381" s="88">
        <v>0</v>
      </c>
      <c r="E381" s="78">
        <v>75974</v>
      </c>
      <c r="F381" s="78">
        <v>61158.6</v>
      </c>
      <c r="G381" s="78">
        <v>61655.8</v>
      </c>
    </row>
    <row r="382" spans="1:7" ht="45" customHeight="1" x14ac:dyDescent="0.25">
      <c r="A382" s="87" t="s">
        <v>361</v>
      </c>
      <c r="B382" s="76" t="s">
        <v>360</v>
      </c>
      <c r="C382" s="77" t="s">
        <v>149</v>
      </c>
      <c r="D382" s="88">
        <v>102</v>
      </c>
      <c r="E382" s="78">
        <v>4041.5</v>
      </c>
      <c r="F382" s="78">
        <v>3034.2</v>
      </c>
      <c r="G382" s="78">
        <v>3157.8</v>
      </c>
    </row>
    <row r="383" spans="1:7" ht="62.25" customHeight="1" x14ac:dyDescent="0.25">
      <c r="A383" s="87" t="s">
        <v>362</v>
      </c>
      <c r="B383" s="76" t="s">
        <v>360</v>
      </c>
      <c r="C383" s="77" t="s">
        <v>149</v>
      </c>
      <c r="D383" s="88">
        <v>104</v>
      </c>
      <c r="E383" s="78">
        <v>53938</v>
      </c>
      <c r="F383" s="78">
        <v>44010.6</v>
      </c>
      <c r="G383" s="78">
        <v>43808.9</v>
      </c>
    </row>
    <row r="384" spans="1:7" ht="45.75" customHeight="1" x14ac:dyDescent="0.25">
      <c r="A384" s="87" t="s">
        <v>361</v>
      </c>
      <c r="B384" s="76" t="s">
        <v>360</v>
      </c>
      <c r="C384" s="77" t="s">
        <v>149</v>
      </c>
      <c r="D384" s="88">
        <v>102</v>
      </c>
      <c r="E384" s="78">
        <v>159.1</v>
      </c>
      <c r="F384" s="78">
        <v>0</v>
      </c>
      <c r="G384" s="78">
        <v>0</v>
      </c>
    </row>
    <row r="385" spans="1:7" ht="55.5" customHeight="1" x14ac:dyDescent="0.25">
      <c r="A385" s="87" t="s">
        <v>362</v>
      </c>
      <c r="B385" s="76" t="s">
        <v>360</v>
      </c>
      <c r="C385" s="77" t="s">
        <v>149</v>
      </c>
      <c r="D385" s="88">
        <v>104</v>
      </c>
      <c r="E385" s="78">
        <v>212.8</v>
      </c>
      <c r="F385" s="78">
        <v>0</v>
      </c>
      <c r="G385" s="78">
        <v>0</v>
      </c>
    </row>
    <row r="386" spans="1:7" ht="46.5" customHeight="1" x14ac:dyDescent="0.25">
      <c r="A386" s="87" t="s">
        <v>361</v>
      </c>
      <c r="B386" s="76" t="s">
        <v>360</v>
      </c>
      <c r="C386" s="77" t="s">
        <v>149</v>
      </c>
      <c r="D386" s="88">
        <v>102</v>
      </c>
      <c r="E386" s="78">
        <v>853.8</v>
      </c>
      <c r="F386" s="78">
        <v>822.6</v>
      </c>
      <c r="G386" s="78">
        <v>854.8</v>
      </c>
    </row>
    <row r="387" spans="1:7" ht="61.5" customHeight="1" x14ac:dyDescent="0.25">
      <c r="A387" s="87" t="s">
        <v>362</v>
      </c>
      <c r="B387" s="76" t="s">
        <v>360</v>
      </c>
      <c r="C387" s="77" t="s">
        <v>149</v>
      </c>
      <c r="D387" s="88">
        <v>104</v>
      </c>
      <c r="E387" s="78">
        <v>16768.8</v>
      </c>
      <c r="F387" s="78">
        <v>13291.2</v>
      </c>
      <c r="G387" s="78">
        <v>13834.3</v>
      </c>
    </row>
    <row r="388" spans="1:7" ht="33.75" customHeight="1" x14ac:dyDescent="0.25">
      <c r="A388" s="87" t="s">
        <v>137</v>
      </c>
      <c r="B388" s="76" t="s">
        <v>360</v>
      </c>
      <c r="C388" s="77" t="s">
        <v>138</v>
      </c>
      <c r="D388" s="88">
        <v>0</v>
      </c>
      <c r="E388" s="78">
        <v>3009.9</v>
      </c>
      <c r="F388" s="78">
        <v>2843.1</v>
      </c>
      <c r="G388" s="78">
        <v>2843.1</v>
      </c>
    </row>
    <row r="389" spans="1:7" ht="63" customHeight="1" x14ac:dyDescent="0.25">
      <c r="A389" s="87" t="s">
        <v>362</v>
      </c>
      <c r="B389" s="76" t="s">
        <v>360</v>
      </c>
      <c r="C389" s="77" t="s">
        <v>138</v>
      </c>
      <c r="D389" s="88">
        <v>104</v>
      </c>
      <c r="E389" s="78">
        <v>1629.7</v>
      </c>
      <c r="F389" s="78">
        <v>1578.9</v>
      </c>
      <c r="G389" s="78">
        <v>1578.9</v>
      </c>
    </row>
    <row r="390" spans="1:7" ht="31.5" x14ac:dyDescent="0.25">
      <c r="A390" s="87" t="s">
        <v>175</v>
      </c>
      <c r="B390" s="76" t="s">
        <v>360</v>
      </c>
      <c r="C390" s="77" t="s">
        <v>138</v>
      </c>
      <c r="D390" s="88">
        <v>705</v>
      </c>
      <c r="E390" s="78">
        <v>19</v>
      </c>
      <c r="F390" s="78">
        <v>0</v>
      </c>
      <c r="G390" s="78">
        <v>0</v>
      </c>
    </row>
    <row r="391" spans="1:7" ht="63" customHeight="1" x14ac:dyDescent="0.25">
      <c r="A391" s="87" t="s">
        <v>362</v>
      </c>
      <c r="B391" s="76" t="s">
        <v>360</v>
      </c>
      <c r="C391" s="77" t="s">
        <v>138</v>
      </c>
      <c r="D391" s="88">
        <v>104</v>
      </c>
      <c r="E391" s="78">
        <v>1361.2</v>
      </c>
      <c r="F391" s="78">
        <v>1264.2</v>
      </c>
      <c r="G391" s="78">
        <v>1264.2</v>
      </c>
    </row>
    <row r="392" spans="1:7" x14ac:dyDescent="0.25">
      <c r="A392" s="87" t="s">
        <v>163</v>
      </c>
      <c r="B392" s="76" t="s">
        <v>360</v>
      </c>
      <c r="C392" s="77" t="s">
        <v>164</v>
      </c>
      <c r="D392" s="88">
        <v>0</v>
      </c>
      <c r="E392" s="78">
        <v>25</v>
      </c>
      <c r="F392" s="78">
        <v>0</v>
      </c>
      <c r="G392" s="78">
        <v>0</v>
      </c>
    </row>
    <row r="393" spans="1:7" ht="53.25" customHeight="1" x14ac:dyDescent="0.25">
      <c r="A393" s="87" t="s">
        <v>362</v>
      </c>
      <c r="B393" s="76" t="s">
        <v>360</v>
      </c>
      <c r="C393" s="77" t="s">
        <v>164</v>
      </c>
      <c r="D393" s="88">
        <v>104</v>
      </c>
      <c r="E393" s="78">
        <v>25</v>
      </c>
      <c r="F393" s="78">
        <v>0</v>
      </c>
      <c r="G393" s="78">
        <v>0</v>
      </c>
    </row>
    <row r="394" spans="1:7" x14ac:dyDescent="0.25">
      <c r="A394" s="87" t="s">
        <v>169</v>
      </c>
      <c r="B394" s="76" t="s">
        <v>360</v>
      </c>
      <c r="C394" s="77" t="s">
        <v>170</v>
      </c>
      <c r="D394" s="88">
        <v>0</v>
      </c>
      <c r="E394" s="78">
        <v>260.39999999999998</v>
      </c>
      <c r="F394" s="78">
        <v>107.2</v>
      </c>
      <c r="G394" s="78">
        <v>107.2</v>
      </c>
    </row>
    <row r="395" spans="1:7" ht="63" customHeight="1" x14ac:dyDescent="0.25">
      <c r="A395" s="87" t="s">
        <v>362</v>
      </c>
      <c r="B395" s="76" t="s">
        <v>360</v>
      </c>
      <c r="C395" s="77" t="s">
        <v>170</v>
      </c>
      <c r="D395" s="88">
        <v>104</v>
      </c>
      <c r="E395" s="78">
        <v>260.39999999999998</v>
      </c>
      <c r="F395" s="78">
        <v>107.2</v>
      </c>
      <c r="G395" s="78">
        <v>107.2</v>
      </c>
    </row>
    <row r="396" spans="1:7" ht="51" customHeight="1" x14ac:dyDescent="0.25">
      <c r="A396" s="87" t="s">
        <v>363</v>
      </c>
      <c r="B396" s="76" t="s">
        <v>364</v>
      </c>
      <c r="C396" s="77" t="s">
        <v>132</v>
      </c>
      <c r="D396" s="88">
        <v>0</v>
      </c>
      <c r="E396" s="78">
        <v>131.69999999999999</v>
      </c>
      <c r="F396" s="78">
        <v>9.1999999999999993</v>
      </c>
      <c r="G396" s="78">
        <v>12.1</v>
      </c>
    </row>
    <row r="397" spans="1:7" ht="36.75" customHeight="1" x14ac:dyDescent="0.25">
      <c r="A397" s="87" t="s">
        <v>137</v>
      </c>
      <c r="B397" s="76" t="s">
        <v>364</v>
      </c>
      <c r="C397" s="77" t="s">
        <v>138</v>
      </c>
      <c r="D397" s="88">
        <v>0</v>
      </c>
      <c r="E397" s="78">
        <v>131.69999999999999</v>
      </c>
      <c r="F397" s="78">
        <v>9.1999999999999993</v>
      </c>
      <c r="G397" s="78">
        <v>12.1</v>
      </c>
    </row>
    <row r="398" spans="1:7" x14ac:dyDescent="0.25">
      <c r="A398" s="87" t="s">
        <v>365</v>
      </c>
      <c r="B398" s="76" t="s">
        <v>364</v>
      </c>
      <c r="C398" s="77" t="s">
        <v>138</v>
      </c>
      <c r="D398" s="88">
        <v>105</v>
      </c>
      <c r="E398" s="78">
        <v>131.69999999999999</v>
      </c>
      <c r="F398" s="78">
        <v>9.1999999999999993</v>
      </c>
      <c r="G398" s="78">
        <v>12.1</v>
      </c>
    </row>
    <row r="399" spans="1:7" ht="108.75" customHeight="1" x14ac:dyDescent="0.25">
      <c r="A399" s="87" t="s">
        <v>366</v>
      </c>
      <c r="B399" s="76" t="s">
        <v>367</v>
      </c>
      <c r="C399" s="77" t="s">
        <v>132</v>
      </c>
      <c r="D399" s="88">
        <v>0</v>
      </c>
      <c r="E399" s="78">
        <v>0.7</v>
      </c>
      <c r="F399" s="78">
        <v>0.6</v>
      </c>
      <c r="G399" s="78">
        <v>0.6</v>
      </c>
    </row>
    <row r="400" spans="1:7" ht="37.5" customHeight="1" x14ac:dyDescent="0.25">
      <c r="A400" s="87" t="s">
        <v>137</v>
      </c>
      <c r="B400" s="76" t="s">
        <v>367</v>
      </c>
      <c r="C400" s="77" t="s">
        <v>138</v>
      </c>
      <c r="D400" s="88">
        <v>0</v>
      </c>
      <c r="E400" s="78">
        <v>0.7</v>
      </c>
      <c r="F400" s="78">
        <v>0.6</v>
      </c>
      <c r="G400" s="78">
        <v>0.6</v>
      </c>
    </row>
    <row r="401" spans="1:7" ht="51.75" customHeight="1" x14ac:dyDescent="0.25">
      <c r="A401" s="87" t="s">
        <v>362</v>
      </c>
      <c r="B401" s="76" t="s">
        <v>367</v>
      </c>
      <c r="C401" s="77" t="s">
        <v>138</v>
      </c>
      <c r="D401" s="88">
        <v>104</v>
      </c>
      <c r="E401" s="78">
        <v>0.7</v>
      </c>
      <c r="F401" s="78">
        <v>0.6</v>
      </c>
      <c r="G401" s="78">
        <v>0.6</v>
      </c>
    </row>
    <row r="402" spans="1:7" ht="31.5" x14ac:dyDescent="0.25">
      <c r="A402" s="87" t="s">
        <v>368</v>
      </c>
      <c r="B402" s="76" t="s">
        <v>369</v>
      </c>
      <c r="C402" s="77" t="s">
        <v>132</v>
      </c>
      <c r="D402" s="88">
        <v>0</v>
      </c>
      <c r="E402" s="78">
        <v>1105</v>
      </c>
      <c r="F402" s="78">
        <v>1038.7</v>
      </c>
      <c r="G402" s="78">
        <v>1038.7</v>
      </c>
    </row>
    <row r="403" spans="1:7" ht="97.5" customHeight="1" x14ac:dyDescent="0.25">
      <c r="A403" s="87" t="s">
        <v>148</v>
      </c>
      <c r="B403" s="76" t="s">
        <v>369</v>
      </c>
      <c r="C403" s="77" t="s">
        <v>149</v>
      </c>
      <c r="D403" s="88">
        <v>0</v>
      </c>
      <c r="E403" s="78">
        <v>1071.7</v>
      </c>
      <c r="F403" s="78">
        <v>1038.7</v>
      </c>
      <c r="G403" s="78">
        <v>1038.7</v>
      </c>
    </row>
    <row r="404" spans="1:7" ht="54.75" customHeight="1" x14ac:dyDescent="0.25">
      <c r="A404" s="87" t="s">
        <v>362</v>
      </c>
      <c r="B404" s="76" t="s">
        <v>369</v>
      </c>
      <c r="C404" s="77" t="s">
        <v>149</v>
      </c>
      <c r="D404" s="88">
        <v>104</v>
      </c>
      <c r="E404" s="78">
        <v>1071.7</v>
      </c>
      <c r="F404" s="78">
        <v>1038.7</v>
      </c>
      <c r="G404" s="78">
        <v>1038.7</v>
      </c>
    </row>
    <row r="405" spans="1:7" ht="33" customHeight="1" x14ac:dyDescent="0.25">
      <c r="A405" s="87" t="s">
        <v>137</v>
      </c>
      <c r="B405" s="76" t="s">
        <v>369</v>
      </c>
      <c r="C405" s="77" t="s">
        <v>138</v>
      </c>
      <c r="D405" s="88">
        <v>0</v>
      </c>
      <c r="E405" s="78">
        <v>33.299999999999997</v>
      </c>
      <c r="F405" s="78">
        <v>0</v>
      </c>
      <c r="G405" s="78">
        <v>0</v>
      </c>
    </row>
    <row r="406" spans="1:7" ht="56.25" customHeight="1" x14ac:dyDescent="0.25">
      <c r="A406" s="87" t="s">
        <v>362</v>
      </c>
      <c r="B406" s="76" t="s">
        <v>369</v>
      </c>
      <c r="C406" s="77" t="s">
        <v>138</v>
      </c>
      <c r="D406" s="88">
        <v>104</v>
      </c>
      <c r="E406" s="78">
        <v>33.299999999999997</v>
      </c>
      <c r="F406" s="78">
        <v>0</v>
      </c>
      <c r="G406" s="78">
        <v>0</v>
      </c>
    </row>
    <row r="407" spans="1:7" ht="71.25" customHeight="1" x14ac:dyDescent="0.25">
      <c r="A407" s="87" t="s">
        <v>370</v>
      </c>
      <c r="B407" s="76" t="s">
        <v>371</v>
      </c>
      <c r="C407" s="77" t="s">
        <v>132</v>
      </c>
      <c r="D407" s="88">
        <v>0</v>
      </c>
      <c r="E407" s="78">
        <v>2153.1</v>
      </c>
      <c r="F407" s="78">
        <v>2023.9</v>
      </c>
      <c r="G407" s="78">
        <v>2023.9</v>
      </c>
    </row>
    <row r="408" spans="1:7" ht="82.5" customHeight="1" x14ac:dyDescent="0.25">
      <c r="A408" s="87" t="s">
        <v>148</v>
      </c>
      <c r="B408" s="76" t="s">
        <v>371</v>
      </c>
      <c r="C408" s="77" t="s">
        <v>149</v>
      </c>
      <c r="D408" s="88">
        <v>0</v>
      </c>
      <c r="E408" s="78">
        <v>1965.1</v>
      </c>
      <c r="F408" s="78">
        <v>2023.9</v>
      </c>
      <c r="G408" s="78">
        <v>2023.9</v>
      </c>
    </row>
    <row r="409" spans="1:7" ht="60.75" customHeight="1" x14ac:dyDescent="0.25">
      <c r="A409" s="87" t="s">
        <v>362</v>
      </c>
      <c r="B409" s="76" t="s">
        <v>371</v>
      </c>
      <c r="C409" s="77" t="s">
        <v>149</v>
      </c>
      <c r="D409" s="88">
        <v>104</v>
      </c>
      <c r="E409" s="78">
        <v>1965.1</v>
      </c>
      <c r="F409" s="78">
        <v>2023.9</v>
      </c>
      <c r="G409" s="78">
        <v>2023.9</v>
      </c>
    </row>
    <row r="410" spans="1:7" ht="35.25" customHeight="1" x14ac:dyDescent="0.25">
      <c r="A410" s="87" t="s">
        <v>137</v>
      </c>
      <c r="B410" s="76" t="s">
        <v>371</v>
      </c>
      <c r="C410" s="77" t="s">
        <v>138</v>
      </c>
      <c r="D410" s="88">
        <v>0</v>
      </c>
      <c r="E410" s="78">
        <v>188</v>
      </c>
      <c r="F410" s="78">
        <v>0</v>
      </c>
      <c r="G410" s="78">
        <v>0</v>
      </c>
    </row>
    <row r="411" spans="1:7" ht="61.5" customHeight="1" x14ac:dyDescent="0.25">
      <c r="A411" s="87" t="s">
        <v>362</v>
      </c>
      <c r="B411" s="76" t="s">
        <v>371</v>
      </c>
      <c r="C411" s="77" t="s">
        <v>138</v>
      </c>
      <c r="D411" s="88">
        <v>104</v>
      </c>
      <c r="E411" s="78">
        <v>188</v>
      </c>
      <c r="F411" s="78">
        <v>0</v>
      </c>
      <c r="G411" s="78">
        <v>0</v>
      </c>
    </row>
    <row r="412" spans="1:7" ht="75" customHeight="1" x14ac:dyDescent="0.25">
      <c r="A412" s="87" t="s">
        <v>372</v>
      </c>
      <c r="B412" s="76" t="s">
        <v>373</v>
      </c>
      <c r="C412" s="77" t="s">
        <v>132</v>
      </c>
      <c r="D412" s="88">
        <v>0</v>
      </c>
      <c r="E412" s="78">
        <v>2226.1</v>
      </c>
      <c r="F412" s="78">
        <v>2092.5</v>
      </c>
      <c r="G412" s="78">
        <v>2092.5</v>
      </c>
    </row>
    <row r="413" spans="1:7" ht="96" customHeight="1" x14ac:dyDescent="0.25">
      <c r="A413" s="87" t="s">
        <v>148</v>
      </c>
      <c r="B413" s="76" t="s">
        <v>373</v>
      </c>
      <c r="C413" s="77" t="s">
        <v>149</v>
      </c>
      <c r="D413" s="88">
        <v>0</v>
      </c>
      <c r="E413" s="78">
        <v>2212.1999999999998</v>
      </c>
      <c r="F413" s="78">
        <v>2092.5</v>
      </c>
      <c r="G413" s="78">
        <v>2092.5</v>
      </c>
    </row>
    <row r="414" spans="1:7" ht="59.25" customHeight="1" x14ac:dyDescent="0.25">
      <c r="A414" s="87" t="s">
        <v>362</v>
      </c>
      <c r="B414" s="76" t="s">
        <v>373</v>
      </c>
      <c r="C414" s="77" t="s">
        <v>149</v>
      </c>
      <c r="D414" s="88">
        <v>104</v>
      </c>
      <c r="E414" s="78">
        <v>2212.1999999999998</v>
      </c>
      <c r="F414" s="78">
        <v>2092.5</v>
      </c>
      <c r="G414" s="78">
        <v>2092.5</v>
      </c>
    </row>
    <row r="415" spans="1:7" ht="33.75" customHeight="1" x14ac:dyDescent="0.25">
      <c r="A415" s="87" t="s">
        <v>137</v>
      </c>
      <c r="B415" s="76" t="s">
        <v>373</v>
      </c>
      <c r="C415" s="77" t="s">
        <v>138</v>
      </c>
      <c r="D415" s="88">
        <v>0</v>
      </c>
      <c r="E415" s="78">
        <v>13.9</v>
      </c>
      <c r="F415" s="78">
        <v>0</v>
      </c>
      <c r="G415" s="78">
        <v>0</v>
      </c>
    </row>
    <row r="416" spans="1:7" ht="60.75" customHeight="1" x14ac:dyDescent="0.25">
      <c r="A416" s="87" t="s">
        <v>362</v>
      </c>
      <c r="B416" s="76" t="s">
        <v>373</v>
      </c>
      <c r="C416" s="77" t="s">
        <v>138</v>
      </c>
      <c r="D416" s="88">
        <v>104</v>
      </c>
      <c r="E416" s="78">
        <v>13.9</v>
      </c>
      <c r="F416" s="78">
        <v>0</v>
      </c>
      <c r="G416" s="78">
        <v>0</v>
      </c>
    </row>
    <row r="417" spans="1:7" ht="60" customHeight="1" x14ac:dyDescent="0.25">
      <c r="A417" s="87" t="s">
        <v>374</v>
      </c>
      <c r="B417" s="76" t="s">
        <v>375</v>
      </c>
      <c r="C417" s="77" t="s">
        <v>132</v>
      </c>
      <c r="D417" s="88">
        <v>0</v>
      </c>
      <c r="E417" s="78">
        <v>1105.0999999999999</v>
      </c>
      <c r="F417" s="78">
        <v>1038.8</v>
      </c>
      <c r="G417" s="78">
        <v>1038.8</v>
      </c>
    </row>
    <row r="418" spans="1:7" ht="87" customHeight="1" x14ac:dyDescent="0.25">
      <c r="A418" s="87" t="s">
        <v>148</v>
      </c>
      <c r="B418" s="76" t="s">
        <v>375</v>
      </c>
      <c r="C418" s="77" t="s">
        <v>149</v>
      </c>
      <c r="D418" s="88">
        <v>0</v>
      </c>
      <c r="E418" s="78">
        <v>1103.2</v>
      </c>
      <c r="F418" s="78">
        <v>1038.8</v>
      </c>
      <c r="G418" s="78">
        <v>1038.8</v>
      </c>
    </row>
    <row r="419" spans="1:7" ht="63.75" customHeight="1" x14ac:dyDescent="0.25">
      <c r="A419" s="87" t="s">
        <v>362</v>
      </c>
      <c r="B419" s="76" t="s">
        <v>375</v>
      </c>
      <c r="C419" s="77" t="s">
        <v>149</v>
      </c>
      <c r="D419" s="88">
        <v>104</v>
      </c>
      <c r="E419" s="78">
        <v>1103.2</v>
      </c>
      <c r="F419" s="78">
        <v>1038.8</v>
      </c>
      <c r="G419" s="78">
        <v>1038.8</v>
      </c>
    </row>
    <row r="420" spans="1:7" ht="33.75" customHeight="1" x14ac:dyDescent="0.25">
      <c r="A420" s="87" t="s">
        <v>137</v>
      </c>
      <c r="B420" s="76" t="s">
        <v>375</v>
      </c>
      <c r="C420" s="77" t="s">
        <v>138</v>
      </c>
      <c r="D420" s="88">
        <v>0</v>
      </c>
      <c r="E420" s="78">
        <v>1.9</v>
      </c>
      <c r="F420" s="78">
        <v>0</v>
      </c>
      <c r="G420" s="78">
        <v>0</v>
      </c>
    </row>
    <row r="421" spans="1:7" ht="54.75" customHeight="1" x14ac:dyDescent="0.25">
      <c r="A421" s="87" t="s">
        <v>362</v>
      </c>
      <c r="B421" s="76" t="s">
        <v>375</v>
      </c>
      <c r="C421" s="77" t="s">
        <v>138</v>
      </c>
      <c r="D421" s="88">
        <v>104</v>
      </c>
      <c r="E421" s="78">
        <v>1.9</v>
      </c>
      <c r="F421" s="78">
        <v>0</v>
      </c>
      <c r="G421" s="78">
        <v>0</v>
      </c>
    </row>
    <row r="422" spans="1:7" ht="31.5" x14ac:dyDescent="0.25">
      <c r="A422" s="87" t="s">
        <v>376</v>
      </c>
      <c r="B422" s="76" t="s">
        <v>377</v>
      </c>
      <c r="C422" s="77" t="s">
        <v>132</v>
      </c>
      <c r="D422" s="88">
        <v>0</v>
      </c>
      <c r="E422" s="78">
        <v>12</v>
      </c>
      <c r="F422" s="78">
        <v>12</v>
      </c>
      <c r="G422" s="78">
        <v>12</v>
      </c>
    </row>
    <row r="423" spans="1:7" x14ac:dyDescent="0.25">
      <c r="A423" s="87" t="s">
        <v>378</v>
      </c>
      <c r="B423" s="76" t="s">
        <v>379</v>
      </c>
      <c r="C423" s="77" t="s">
        <v>132</v>
      </c>
      <c r="D423" s="88">
        <v>0</v>
      </c>
      <c r="E423" s="78">
        <v>12</v>
      </c>
      <c r="F423" s="78">
        <v>12</v>
      </c>
      <c r="G423" s="78">
        <v>12</v>
      </c>
    </row>
    <row r="424" spans="1:7" ht="34.5" customHeight="1" x14ac:dyDescent="0.25">
      <c r="A424" s="87" t="s">
        <v>137</v>
      </c>
      <c r="B424" s="76" t="s">
        <v>379</v>
      </c>
      <c r="C424" s="77" t="s">
        <v>138</v>
      </c>
      <c r="D424" s="88">
        <v>0</v>
      </c>
      <c r="E424" s="78">
        <v>12</v>
      </c>
      <c r="F424" s="78">
        <v>12</v>
      </c>
      <c r="G424" s="78">
        <v>12</v>
      </c>
    </row>
    <row r="425" spans="1:7" x14ac:dyDescent="0.25">
      <c r="A425" s="87" t="s">
        <v>208</v>
      </c>
      <c r="B425" s="76" t="s">
        <v>379</v>
      </c>
      <c r="C425" s="77" t="s">
        <v>138</v>
      </c>
      <c r="D425" s="88">
        <v>113</v>
      </c>
      <c r="E425" s="78">
        <v>12</v>
      </c>
      <c r="F425" s="78">
        <v>12</v>
      </c>
      <c r="G425" s="78">
        <v>12</v>
      </c>
    </row>
    <row r="426" spans="1:7" ht="50.25" customHeight="1" x14ac:dyDescent="0.25">
      <c r="A426" s="85" t="s">
        <v>380</v>
      </c>
      <c r="B426" s="70" t="s">
        <v>381</v>
      </c>
      <c r="C426" s="71" t="s">
        <v>132</v>
      </c>
      <c r="D426" s="86">
        <v>0</v>
      </c>
      <c r="E426" s="72">
        <v>65454.2</v>
      </c>
      <c r="F426" s="72">
        <v>79148.7</v>
      </c>
      <c r="G426" s="72">
        <v>81172.600000000006</v>
      </c>
    </row>
    <row r="427" spans="1:7" ht="50.25" customHeight="1" x14ac:dyDescent="0.25">
      <c r="A427" s="87" t="s">
        <v>382</v>
      </c>
      <c r="B427" s="76" t="s">
        <v>383</v>
      </c>
      <c r="C427" s="77" t="s">
        <v>132</v>
      </c>
      <c r="D427" s="88">
        <v>0</v>
      </c>
      <c r="E427" s="78">
        <v>743.1</v>
      </c>
      <c r="F427" s="78">
        <v>33530.699999999997</v>
      </c>
      <c r="G427" s="78">
        <v>33530.699999999997</v>
      </c>
    </row>
    <row r="428" spans="1:7" ht="31.5" x14ac:dyDescent="0.25">
      <c r="A428" s="87" t="s">
        <v>384</v>
      </c>
      <c r="B428" s="76" t="s">
        <v>385</v>
      </c>
      <c r="C428" s="77" t="s">
        <v>132</v>
      </c>
      <c r="D428" s="88">
        <v>0</v>
      </c>
      <c r="E428" s="78">
        <v>500</v>
      </c>
      <c r="F428" s="78">
        <v>0</v>
      </c>
      <c r="G428" s="78">
        <v>0</v>
      </c>
    </row>
    <row r="429" spans="1:7" ht="42" customHeight="1" x14ac:dyDescent="0.25">
      <c r="A429" s="87" t="s">
        <v>137</v>
      </c>
      <c r="B429" s="76" t="s">
        <v>385</v>
      </c>
      <c r="C429" s="77" t="s">
        <v>138</v>
      </c>
      <c r="D429" s="88">
        <v>0</v>
      </c>
      <c r="E429" s="78">
        <v>500</v>
      </c>
      <c r="F429" s="78">
        <v>0</v>
      </c>
      <c r="G429" s="78">
        <v>0</v>
      </c>
    </row>
    <row r="430" spans="1:7" x14ac:dyDescent="0.25">
      <c r="A430" s="87" t="s">
        <v>386</v>
      </c>
      <c r="B430" s="76" t="s">
        <v>385</v>
      </c>
      <c r="C430" s="77" t="s">
        <v>138</v>
      </c>
      <c r="D430" s="88">
        <v>409</v>
      </c>
      <c r="E430" s="78">
        <v>500</v>
      </c>
      <c r="F430" s="78">
        <v>0</v>
      </c>
      <c r="G430" s="78">
        <v>0</v>
      </c>
    </row>
    <row r="431" spans="1:7" ht="47.25" x14ac:dyDescent="0.25">
      <c r="A431" s="87" t="s">
        <v>387</v>
      </c>
      <c r="B431" s="76" t="s">
        <v>388</v>
      </c>
      <c r="C431" s="77" t="s">
        <v>132</v>
      </c>
      <c r="D431" s="88">
        <v>0</v>
      </c>
      <c r="E431" s="78">
        <v>111.1</v>
      </c>
      <c r="F431" s="78">
        <v>0</v>
      </c>
      <c r="G431" s="78">
        <v>0</v>
      </c>
    </row>
    <row r="432" spans="1:7" ht="33" customHeight="1" x14ac:dyDescent="0.25">
      <c r="A432" s="87" t="s">
        <v>137</v>
      </c>
      <c r="B432" s="76" t="s">
        <v>388</v>
      </c>
      <c r="C432" s="77" t="s">
        <v>138</v>
      </c>
      <c r="D432" s="88">
        <v>0</v>
      </c>
      <c r="E432" s="78">
        <v>111.1</v>
      </c>
      <c r="F432" s="78">
        <v>0</v>
      </c>
      <c r="G432" s="78">
        <v>0</v>
      </c>
    </row>
    <row r="433" spans="1:7" x14ac:dyDescent="0.25">
      <c r="A433" s="87" t="s">
        <v>386</v>
      </c>
      <c r="B433" s="76" t="s">
        <v>388</v>
      </c>
      <c r="C433" s="77" t="s">
        <v>138</v>
      </c>
      <c r="D433" s="88">
        <v>409</v>
      </c>
      <c r="E433" s="78">
        <v>111.1</v>
      </c>
      <c r="F433" s="78">
        <v>0</v>
      </c>
      <c r="G433" s="78">
        <v>0</v>
      </c>
    </row>
    <row r="434" spans="1:7" ht="47.25" x14ac:dyDescent="0.25">
      <c r="A434" s="87" t="s">
        <v>389</v>
      </c>
      <c r="B434" s="76" t="s">
        <v>390</v>
      </c>
      <c r="C434" s="77" t="s">
        <v>132</v>
      </c>
      <c r="D434" s="88">
        <v>0</v>
      </c>
      <c r="E434" s="78">
        <v>132</v>
      </c>
      <c r="F434" s="78">
        <v>0</v>
      </c>
      <c r="G434" s="78">
        <v>0</v>
      </c>
    </row>
    <row r="435" spans="1:7" ht="35.25" customHeight="1" x14ac:dyDescent="0.25">
      <c r="A435" s="87" t="s">
        <v>137</v>
      </c>
      <c r="B435" s="76" t="s">
        <v>390</v>
      </c>
      <c r="C435" s="77" t="s">
        <v>138</v>
      </c>
      <c r="D435" s="88">
        <v>0</v>
      </c>
      <c r="E435" s="78">
        <v>132</v>
      </c>
      <c r="F435" s="78">
        <v>0</v>
      </c>
      <c r="G435" s="78">
        <v>0</v>
      </c>
    </row>
    <row r="436" spans="1:7" x14ac:dyDescent="0.25">
      <c r="A436" s="87" t="s">
        <v>386</v>
      </c>
      <c r="B436" s="76" t="s">
        <v>390</v>
      </c>
      <c r="C436" s="77" t="s">
        <v>138</v>
      </c>
      <c r="D436" s="88">
        <v>409</v>
      </c>
      <c r="E436" s="78">
        <v>132</v>
      </c>
      <c r="F436" s="78">
        <v>0</v>
      </c>
      <c r="G436" s="78">
        <v>0</v>
      </c>
    </row>
    <row r="437" spans="1:7" ht="78.75" x14ac:dyDescent="0.25">
      <c r="A437" s="87" t="s">
        <v>391</v>
      </c>
      <c r="B437" s="76" t="s">
        <v>392</v>
      </c>
      <c r="C437" s="77" t="s">
        <v>132</v>
      </c>
      <c r="D437" s="88">
        <v>0</v>
      </c>
      <c r="E437" s="78">
        <v>0</v>
      </c>
      <c r="F437" s="78">
        <v>33530.699999999997</v>
      </c>
      <c r="G437" s="78">
        <v>33530.699999999997</v>
      </c>
    </row>
    <row r="438" spans="1:7" ht="33.75" customHeight="1" x14ac:dyDescent="0.25">
      <c r="A438" s="87" t="s">
        <v>137</v>
      </c>
      <c r="B438" s="76" t="s">
        <v>392</v>
      </c>
      <c r="C438" s="77" t="s">
        <v>138</v>
      </c>
      <c r="D438" s="88">
        <v>0</v>
      </c>
      <c r="E438" s="78">
        <v>0</v>
      </c>
      <c r="F438" s="78">
        <v>33530.699999999997</v>
      </c>
      <c r="G438" s="78">
        <v>33530.699999999997</v>
      </c>
    </row>
    <row r="439" spans="1:7" x14ac:dyDescent="0.25">
      <c r="A439" s="87" t="s">
        <v>386</v>
      </c>
      <c r="B439" s="76" t="s">
        <v>392</v>
      </c>
      <c r="C439" s="77" t="s">
        <v>138</v>
      </c>
      <c r="D439" s="88">
        <v>409</v>
      </c>
      <c r="E439" s="78">
        <v>0</v>
      </c>
      <c r="F439" s="78">
        <v>33530.699999999997</v>
      </c>
      <c r="G439" s="78">
        <v>33530.699999999997</v>
      </c>
    </row>
    <row r="440" spans="1:7" ht="47.25" x14ac:dyDescent="0.25">
      <c r="A440" s="87" t="s">
        <v>393</v>
      </c>
      <c r="B440" s="76" t="s">
        <v>394</v>
      </c>
      <c r="C440" s="77" t="s">
        <v>132</v>
      </c>
      <c r="D440" s="88">
        <v>0</v>
      </c>
      <c r="E440" s="78">
        <v>52775.6</v>
      </c>
      <c r="F440" s="78">
        <v>37501.699999999997</v>
      </c>
      <c r="G440" s="78">
        <v>39204.699999999997</v>
      </c>
    </row>
    <row r="441" spans="1:7" ht="47.25" x14ac:dyDescent="0.25">
      <c r="A441" s="87" t="s">
        <v>395</v>
      </c>
      <c r="B441" s="76" t="s">
        <v>396</v>
      </c>
      <c r="C441" s="77" t="s">
        <v>132</v>
      </c>
      <c r="D441" s="88">
        <v>0</v>
      </c>
      <c r="E441" s="78">
        <v>52775.6</v>
      </c>
      <c r="F441" s="78">
        <v>37501.699999999997</v>
      </c>
      <c r="G441" s="78">
        <v>39204.699999999997</v>
      </c>
    </row>
    <row r="442" spans="1:7" ht="36" customHeight="1" x14ac:dyDescent="0.25">
      <c r="A442" s="87" t="s">
        <v>137</v>
      </c>
      <c r="B442" s="76" t="s">
        <v>396</v>
      </c>
      <c r="C442" s="77" t="s">
        <v>138</v>
      </c>
      <c r="D442" s="88">
        <v>0</v>
      </c>
      <c r="E442" s="78">
        <v>42775.6</v>
      </c>
      <c r="F442" s="78">
        <v>37501.699999999997</v>
      </c>
      <c r="G442" s="78">
        <v>39204.699999999997</v>
      </c>
    </row>
    <row r="443" spans="1:7" x14ac:dyDescent="0.25">
      <c r="A443" s="87" t="s">
        <v>386</v>
      </c>
      <c r="B443" s="76" t="s">
        <v>396</v>
      </c>
      <c r="C443" s="77" t="s">
        <v>138</v>
      </c>
      <c r="D443" s="88">
        <v>409</v>
      </c>
      <c r="E443" s="78">
        <v>42775.6</v>
      </c>
      <c r="F443" s="78">
        <v>37501.699999999997</v>
      </c>
      <c r="G443" s="78">
        <v>39204.699999999997</v>
      </c>
    </row>
    <row r="444" spans="1:7" ht="31.5" x14ac:dyDescent="0.25">
      <c r="A444" s="87" t="s">
        <v>273</v>
      </c>
      <c r="B444" s="76" t="s">
        <v>396</v>
      </c>
      <c r="C444" s="77" t="s">
        <v>274</v>
      </c>
      <c r="D444" s="88">
        <v>0</v>
      </c>
      <c r="E444" s="78">
        <v>10000</v>
      </c>
      <c r="F444" s="78">
        <v>0</v>
      </c>
      <c r="G444" s="78">
        <v>0</v>
      </c>
    </row>
    <row r="445" spans="1:7" x14ac:dyDescent="0.25">
      <c r="A445" s="87" t="s">
        <v>386</v>
      </c>
      <c r="B445" s="76" t="s">
        <v>396</v>
      </c>
      <c r="C445" s="77" t="s">
        <v>274</v>
      </c>
      <c r="D445" s="88">
        <v>409</v>
      </c>
      <c r="E445" s="78">
        <v>10000</v>
      </c>
      <c r="F445" s="78">
        <v>0</v>
      </c>
      <c r="G445" s="78">
        <v>0</v>
      </c>
    </row>
    <row r="446" spans="1:7" ht="48" customHeight="1" x14ac:dyDescent="0.25">
      <c r="A446" s="87" t="s">
        <v>397</v>
      </c>
      <c r="B446" s="76" t="s">
        <v>398</v>
      </c>
      <c r="C446" s="77" t="s">
        <v>132</v>
      </c>
      <c r="D446" s="88">
        <v>0</v>
      </c>
      <c r="E446" s="78">
        <v>11863</v>
      </c>
      <c r="F446" s="78">
        <v>8043.8</v>
      </c>
      <c r="G446" s="78">
        <v>8364.7000000000007</v>
      </c>
    </row>
    <row r="447" spans="1:7" ht="31.5" x14ac:dyDescent="0.25">
      <c r="A447" s="87" t="s">
        <v>399</v>
      </c>
      <c r="B447" s="76" t="s">
        <v>400</v>
      </c>
      <c r="C447" s="77" t="s">
        <v>132</v>
      </c>
      <c r="D447" s="88">
        <v>0</v>
      </c>
      <c r="E447" s="78">
        <v>870</v>
      </c>
      <c r="F447" s="78">
        <v>0</v>
      </c>
      <c r="G447" s="78">
        <v>0</v>
      </c>
    </row>
    <row r="448" spans="1:7" ht="35.25" customHeight="1" x14ac:dyDescent="0.25">
      <c r="A448" s="87" t="s">
        <v>137</v>
      </c>
      <c r="B448" s="76" t="s">
        <v>400</v>
      </c>
      <c r="C448" s="77" t="s">
        <v>138</v>
      </c>
      <c r="D448" s="88">
        <v>0</v>
      </c>
      <c r="E448" s="78">
        <v>870</v>
      </c>
      <c r="F448" s="78">
        <v>0</v>
      </c>
      <c r="G448" s="78">
        <v>0</v>
      </c>
    </row>
    <row r="449" spans="1:7" ht="31.5" x14ac:dyDescent="0.25">
      <c r="A449" s="87" t="s">
        <v>401</v>
      </c>
      <c r="B449" s="76" t="s">
        <v>400</v>
      </c>
      <c r="C449" s="77" t="s">
        <v>138</v>
      </c>
      <c r="D449" s="88">
        <v>314</v>
      </c>
      <c r="E449" s="78">
        <v>870</v>
      </c>
      <c r="F449" s="78">
        <v>0</v>
      </c>
      <c r="G449" s="78">
        <v>0</v>
      </c>
    </row>
    <row r="450" spans="1:7" ht="31.5" x14ac:dyDescent="0.25">
      <c r="A450" s="87" t="s">
        <v>171</v>
      </c>
      <c r="B450" s="76" t="s">
        <v>402</v>
      </c>
      <c r="C450" s="77" t="s">
        <v>132</v>
      </c>
      <c r="D450" s="88">
        <v>0</v>
      </c>
      <c r="E450" s="78">
        <v>10993</v>
      </c>
      <c r="F450" s="78">
        <v>8043.8</v>
      </c>
      <c r="G450" s="78">
        <v>8364.7000000000007</v>
      </c>
    </row>
    <row r="451" spans="1:7" ht="87.75" customHeight="1" x14ac:dyDescent="0.25">
      <c r="A451" s="87" t="s">
        <v>148</v>
      </c>
      <c r="B451" s="76" t="s">
        <v>402</v>
      </c>
      <c r="C451" s="77" t="s">
        <v>149</v>
      </c>
      <c r="D451" s="88">
        <v>0</v>
      </c>
      <c r="E451" s="78">
        <v>10785.6</v>
      </c>
      <c r="F451" s="78">
        <v>7853.1</v>
      </c>
      <c r="G451" s="78">
        <v>8174</v>
      </c>
    </row>
    <row r="452" spans="1:7" ht="41.25" customHeight="1" x14ac:dyDescent="0.25">
      <c r="A452" s="87" t="s">
        <v>401</v>
      </c>
      <c r="B452" s="76" t="s">
        <v>402</v>
      </c>
      <c r="C452" s="77" t="s">
        <v>149</v>
      </c>
      <c r="D452" s="88">
        <v>314</v>
      </c>
      <c r="E452" s="78">
        <v>10785.6</v>
      </c>
      <c r="F452" s="78">
        <v>7853.1</v>
      </c>
      <c r="G452" s="78">
        <v>8174</v>
      </c>
    </row>
    <row r="453" spans="1:7" ht="35.25" customHeight="1" x14ac:dyDescent="0.25">
      <c r="A453" s="87" t="s">
        <v>137</v>
      </c>
      <c r="B453" s="76" t="s">
        <v>402</v>
      </c>
      <c r="C453" s="77" t="s">
        <v>138</v>
      </c>
      <c r="D453" s="88">
        <v>0</v>
      </c>
      <c r="E453" s="78">
        <v>206.8</v>
      </c>
      <c r="F453" s="78">
        <v>190.7</v>
      </c>
      <c r="G453" s="78">
        <v>190.7</v>
      </c>
    </row>
    <row r="454" spans="1:7" ht="31.5" x14ac:dyDescent="0.25">
      <c r="A454" s="87" t="s">
        <v>401</v>
      </c>
      <c r="B454" s="76" t="s">
        <v>402</v>
      </c>
      <c r="C454" s="77" t="s">
        <v>138</v>
      </c>
      <c r="D454" s="88">
        <v>314</v>
      </c>
      <c r="E454" s="78">
        <v>191.8</v>
      </c>
      <c r="F454" s="78">
        <v>190.7</v>
      </c>
      <c r="G454" s="78">
        <v>190.7</v>
      </c>
    </row>
    <row r="455" spans="1:7" ht="31.5" x14ac:dyDescent="0.25">
      <c r="A455" s="87" t="s">
        <v>175</v>
      </c>
      <c r="B455" s="76" t="s">
        <v>402</v>
      </c>
      <c r="C455" s="77" t="s">
        <v>138</v>
      </c>
      <c r="D455" s="88">
        <v>705</v>
      </c>
      <c r="E455" s="78">
        <v>15</v>
      </c>
      <c r="F455" s="78">
        <v>0</v>
      </c>
      <c r="G455" s="78">
        <v>0</v>
      </c>
    </row>
    <row r="456" spans="1:7" x14ac:dyDescent="0.25">
      <c r="A456" s="87" t="s">
        <v>169</v>
      </c>
      <c r="B456" s="76" t="s">
        <v>402</v>
      </c>
      <c r="C456" s="77" t="s">
        <v>170</v>
      </c>
      <c r="D456" s="88">
        <v>0</v>
      </c>
      <c r="E456" s="78">
        <v>0.6</v>
      </c>
      <c r="F456" s="78">
        <v>0</v>
      </c>
      <c r="G456" s="78">
        <v>0</v>
      </c>
    </row>
    <row r="457" spans="1:7" ht="31.5" x14ac:dyDescent="0.25">
      <c r="A457" s="87" t="s">
        <v>401</v>
      </c>
      <c r="B457" s="76" t="s">
        <v>402</v>
      </c>
      <c r="C457" s="77" t="s">
        <v>170</v>
      </c>
      <c r="D457" s="88">
        <v>314</v>
      </c>
      <c r="E457" s="78">
        <v>0.6</v>
      </c>
      <c r="F457" s="78">
        <v>0</v>
      </c>
      <c r="G457" s="78">
        <v>0</v>
      </c>
    </row>
    <row r="458" spans="1:7" ht="47.25" x14ac:dyDescent="0.25">
      <c r="A458" s="87" t="s">
        <v>403</v>
      </c>
      <c r="B458" s="76" t="s">
        <v>404</v>
      </c>
      <c r="C458" s="77" t="s">
        <v>132</v>
      </c>
      <c r="D458" s="88">
        <v>0</v>
      </c>
      <c r="E458" s="78">
        <v>35</v>
      </c>
      <c r="F458" s="78">
        <v>35</v>
      </c>
      <c r="G458" s="78">
        <v>35</v>
      </c>
    </row>
    <row r="459" spans="1:7" ht="31.5" x14ac:dyDescent="0.25">
      <c r="A459" s="87" t="s">
        <v>405</v>
      </c>
      <c r="B459" s="76" t="s">
        <v>406</v>
      </c>
      <c r="C459" s="77" t="s">
        <v>132</v>
      </c>
      <c r="D459" s="88">
        <v>0</v>
      </c>
      <c r="E459" s="78">
        <v>35</v>
      </c>
      <c r="F459" s="78">
        <v>35</v>
      </c>
      <c r="G459" s="78">
        <v>35</v>
      </c>
    </row>
    <row r="460" spans="1:7" ht="36" customHeight="1" x14ac:dyDescent="0.25">
      <c r="A460" s="87" t="s">
        <v>137</v>
      </c>
      <c r="B460" s="76" t="s">
        <v>406</v>
      </c>
      <c r="C460" s="77" t="s">
        <v>138</v>
      </c>
      <c r="D460" s="88">
        <v>0</v>
      </c>
      <c r="E460" s="78">
        <v>35</v>
      </c>
      <c r="F460" s="78">
        <v>35</v>
      </c>
      <c r="G460" s="78">
        <v>35</v>
      </c>
    </row>
    <row r="461" spans="1:7" x14ac:dyDescent="0.25">
      <c r="A461" s="87" t="s">
        <v>208</v>
      </c>
      <c r="B461" s="76" t="s">
        <v>406</v>
      </c>
      <c r="C461" s="77" t="s">
        <v>138</v>
      </c>
      <c r="D461" s="88">
        <v>113</v>
      </c>
      <c r="E461" s="78">
        <v>35</v>
      </c>
      <c r="F461" s="78">
        <v>35</v>
      </c>
      <c r="G461" s="78">
        <v>35</v>
      </c>
    </row>
    <row r="462" spans="1:7" ht="63.75" customHeight="1" x14ac:dyDescent="0.25">
      <c r="A462" s="87" t="s">
        <v>407</v>
      </c>
      <c r="B462" s="76" t="s">
        <v>408</v>
      </c>
      <c r="C462" s="77" t="s">
        <v>132</v>
      </c>
      <c r="D462" s="88">
        <v>0</v>
      </c>
      <c r="E462" s="78">
        <v>17.5</v>
      </c>
      <c r="F462" s="78">
        <v>17.5</v>
      </c>
      <c r="G462" s="78">
        <v>17.5</v>
      </c>
    </row>
    <row r="463" spans="1:7" ht="47.25" x14ac:dyDescent="0.25">
      <c r="A463" s="87" t="s">
        <v>409</v>
      </c>
      <c r="B463" s="76" t="s">
        <v>410</v>
      </c>
      <c r="C463" s="77" t="s">
        <v>132</v>
      </c>
      <c r="D463" s="88">
        <v>0</v>
      </c>
      <c r="E463" s="78">
        <v>12.5</v>
      </c>
      <c r="F463" s="78">
        <v>12.5</v>
      </c>
      <c r="G463" s="78">
        <v>12.5</v>
      </c>
    </row>
    <row r="464" spans="1:7" ht="33.75" customHeight="1" x14ac:dyDescent="0.25">
      <c r="A464" s="87" t="s">
        <v>137</v>
      </c>
      <c r="B464" s="76" t="s">
        <v>410</v>
      </c>
      <c r="C464" s="77" t="s">
        <v>138</v>
      </c>
      <c r="D464" s="88">
        <v>0</v>
      </c>
      <c r="E464" s="78">
        <v>12.5</v>
      </c>
      <c r="F464" s="78">
        <v>12.5</v>
      </c>
      <c r="G464" s="78">
        <v>12.5</v>
      </c>
    </row>
    <row r="465" spans="1:7" x14ac:dyDescent="0.25">
      <c r="A465" s="87" t="s">
        <v>208</v>
      </c>
      <c r="B465" s="76" t="s">
        <v>410</v>
      </c>
      <c r="C465" s="77" t="s">
        <v>138</v>
      </c>
      <c r="D465" s="88">
        <v>113</v>
      </c>
      <c r="E465" s="78">
        <v>12.5</v>
      </c>
      <c r="F465" s="78">
        <v>12.5</v>
      </c>
      <c r="G465" s="78">
        <v>12.5</v>
      </c>
    </row>
    <row r="466" spans="1:7" ht="93" customHeight="1" x14ac:dyDescent="0.25">
      <c r="A466" s="87" t="s">
        <v>411</v>
      </c>
      <c r="B466" s="76" t="s">
        <v>412</v>
      </c>
      <c r="C466" s="77" t="s">
        <v>132</v>
      </c>
      <c r="D466" s="88">
        <v>0</v>
      </c>
      <c r="E466" s="78">
        <v>5</v>
      </c>
      <c r="F466" s="78">
        <v>5</v>
      </c>
      <c r="G466" s="78">
        <v>5</v>
      </c>
    </row>
    <row r="467" spans="1:7" ht="35.25" customHeight="1" x14ac:dyDescent="0.25">
      <c r="A467" s="87" t="s">
        <v>137</v>
      </c>
      <c r="B467" s="76" t="s">
        <v>412</v>
      </c>
      <c r="C467" s="77" t="s">
        <v>138</v>
      </c>
      <c r="D467" s="88">
        <v>0</v>
      </c>
      <c r="E467" s="78">
        <v>5</v>
      </c>
      <c r="F467" s="78">
        <v>5</v>
      </c>
      <c r="G467" s="78">
        <v>5</v>
      </c>
    </row>
    <row r="468" spans="1:7" x14ac:dyDescent="0.25">
      <c r="A468" s="87" t="s">
        <v>208</v>
      </c>
      <c r="B468" s="76" t="s">
        <v>412</v>
      </c>
      <c r="C468" s="77" t="s">
        <v>138</v>
      </c>
      <c r="D468" s="88">
        <v>113</v>
      </c>
      <c r="E468" s="78">
        <v>5</v>
      </c>
      <c r="F468" s="78">
        <v>5</v>
      </c>
      <c r="G468" s="78">
        <v>5</v>
      </c>
    </row>
    <row r="469" spans="1:7" ht="49.5" customHeight="1" x14ac:dyDescent="0.25">
      <c r="A469" s="87" t="s">
        <v>413</v>
      </c>
      <c r="B469" s="76" t="s">
        <v>414</v>
      </c>
      <c r="C469" s="77" t="s">
        <v>132</v>
      </c>
      <c r="D469" s="88">
        <v>0</v>
      </c>
      <c r="E469" s="78">
        <v>20</v>
      </c>
      <c r="F469" s="78">
        <v>20</v>
      </c>
      <c r="G469" s="78">
        <v>20</v>
      </c>
    </row>
    <row r="470" spans="1:7" ht="34.5" customHeight="1" x14ac:dyDescent="0.25">
      <c r="A470" s="87" t="s">
        <v>415</v>
      </c>
      <c r="B470" s="76" t="s">
        <v>416</v>
      </c>
      <c r="C470" s="77" t="s">
        <v>132</v>
      </c>
      <c r="D470" s="88">
        <v>0</v>
      </c>
      <c r="E470" s="78">
        <v>5</v>
      </c>
      <c r="F470" s="78">
        <v>5</v>
      </c>
      <c r="G470" s="78">
        <v>5</v>
      </c>
    </row>
    <row r="471" spans="1:7" ht="34.5" customHeight="1" x14ac:dyDescent="0.25">
      <c r="A471" s="87" t="s">
        <v>137</v>
      </c>
      <c r="B471" s="76" t="s">
        <v>416</v>
      </c>
      <c r="C471" s="77" t="s">
        <v>138</v>
      </c>
      <c r="D471" s="88">
        <v>0</v>
      </c>
      <c r="E471" s="78">
        <v>5</v>
      </c>
      <c r="F471" s="78">
        <v>5</v>
      </c>
      <c r="G471" s="78">
        <v>5</v>
      </c>
    </row>
    <row r="472" spans="1:7" x14ac:dyDescent="0.25">
      <c r="A472" s="87" t="s">
        <v>213</v>
      </c>
      <c r="B472" s="76" t="s">
        <v>416</v>
      </c>
      <c r="C472" s="77" t="s">
        <v>138</v>
      </c>
      <c r="D472" s="88">
        <v>801</v>
      </c>
      <c r="E472" s="78">
        <v>5</v>
      </c>
      <c r="F472" s="78">
        <v>5</v>
      </c>
      <c r="G472" s="78">
        <v>5</v>
      </c>
    </row>
    <row r="473" spans="1:7" ht="54.75" customHeight="1" x14ac:dyDescent="0.25">
      <c r="A473" s="87" t="s">
        <v>417</v>
      </c>
      <c r="B473" s="76" t="s">
        <v>418</v>
      </c>
      <c r="C473" s="77" t="s">
        <v>132</v>
      </c>
      <c r="D473" s="88">
        <v>0</v>
      </c>
      <c r="E473" s="78">
        <v>10</v>
      </c>
      <c r="F473" s="78">
        <v>10</v>
      </c>
      <c r="G473" s="78">
        <v>10</v>
      </c>
    </row>
    <row r="474" spans="1:7" ht="37.5" customHeight="1" x14ac:dyDescent="0.25">
      <c r="A474" s="87" t="s">
        <v>137</v>
      </c>
      <c r="B474" s="76" t="s">
        <v>418</v>
      </c>
      <c r="C474" s="77" t="s">
        <v>138</v>
      </c>
      <c r="D474" s="88">
        <v>0</v>
      </c>
      <c r="E474" s="78">
        <v>10</v>
      </c>
      <c r="F474" s="78">
        <v>10</v>
      </c>
      <c r="G474" s="78">
        <v>10</v>
      </c>
    </row>
    <row r="475" spans="1:7" x14ac:dyDescent="0.25">
      <c r="A475" s="87" t="s">
        <v>213</v>
      </c>
      <c r="B475" s="76" t="s">
        <v>418</v>
      </c>
      <c r="C475" s="77" t="s">
        <v>138</v>
      </c>
      <c r="D475" s="88">
        <v>801</v>
      </c>
      <c r="E475" s="78">
        <v>10</v>
      </c>
      <c r="F475" s="78">
        <v>10</v>
      </c>
      <c r="G475" s="78">
        <v>10</v>
      </c>
    </row>
    <row r="476" spans="1:7" ht="65.25" customHeight="1" x14ac:dyDescent="0.25">
      <c r="A476" s="87" t="s">
        <v>419</v>
      </c>
      <c r="B476" s="76" t="s">
        <v>420</v>
      </c>
      <c r="C476" s="77" t="s">
        <v>132</v>
      </c>
      <c r="D476" s="88">
        <v>0</v>
      </c>
      <c r="E476" s="78">
        <v>5</v>
      </c>
      <c r="F476" s="78">
        <v>5</v>
      </c>
      <c r="G476" s="78">
        <v>5</v>
      </c>
    </row>
    <row r="477" spans="1:7" ht="36.75" customHeight="1" x14ac:dyDescent="0.25">
      <c r="A477" s="87" t="s">
        <v>137</v>
      </c>
      <c r="B477" s="76" t="s">
        <v>420</v>
      </c>
      <c r="C477" s="77" t="s">
        <v>138</v>
      </c>
      <c r="D477" s="88">
        <v>0</v>
      </c>
      <c r="E477" s="78">
        <v>5</v>
      </c>
      <c r="F477" s="78">
        <v>5</v>
      </c>
      <c r="G477" s="78">
        <v>5</v>
      </c>
    </row>
    <row r="478" spans="1:7" x14ac:dyDescent="0.25">
      <c r="A478" s="87" t="s">
        <v>213</v>
      </c>
      <c r="B478" s="76" t="s">
        <v>420</v>
      </c>
      <c r="C478" s="77" t="s">
        <v>138</v>
      </c>
      <c r="D478" s="88">
        <v>801</v>
      </c>
      <c r="E478" s="78">
        <v>5</v>
      </c>
      <c r="F478" s="78">
        <v>5</v>
      </c>
      <c r="G478" s="78">
        <v>5</v>
      </c>
    </row>
    <row r="479" spans="1:7" ht="57" customHeight="1" x14ac:dyDescent="0.25">
      <c r="A479" s="85" t="s">
        <v>421</v>
      </c>
      <c r="B479" s="70" t="s">
        <v>422</v>
      </c>
      <c r="C479" s="71" t="s">
        <v>132</v>
      </c>
      <c r="D479" s="86">
        <v>0</v>
      </c>
      <c r="E479" s="72">
        <v>7496.6</v>
      </c>
      <c r="F479" s="72">
        <v>1141.4000000000001</v>
      </c>
      <c r="G479" s="72">
        <v>1141.4000000000001</v>
      </c>
    </row>
    <row r="480" spans="1:7" ht="31.5" x14ac:dyDescent="0.25">
      <c r="A480" s="87" t="s">
        <v>423</v>
      </c>
      <c r="B480" s="76" t="s">
        <v>424</v>
      </c>
      <c r="C480" s="77" t="s">
        <v>132</v>
      </c>
      <c r="D480" s="88">
        <v>0</v>
      </c>
      <c r="E480" s="78">
        <v>4368.1000000000004</v>
      </c>
      <c r="F480" s="78">
        <v>516</v>
      </c>
      <c r="G480" s="78">
        <v>516</v>
      </c>
    </row>
    <row r="481" spans="1:7" ht="38.25" customHeight="1" x14ac:dyDescent="0.25">
      <c r="A481" s="87" t="s">
        <v>425</v>
      </c>
      <c r="B481" s="76" t="s">
        <v>426</v>
      </c>
      <c r="C481" s="77" t="s">
        <v>132</v>
      </c>
      <c r="D481" s="88">
        <v>0</v>
      </c>
      <c r="E481" s="78">
        <v>366</v>
      </c>
      <c r="F481" s="78">
        <v>366</v>
      </c>
      <c r="G481" s="78">
        <v>366</v>
      </c>
    </row>
    <row r="482" spans="1:7" ht="36.75" customHeight="1" x14ac:dyDescent="0.25">
      <c r="A482" s="87" t="s">
        <v>137</v>
      </c>
      <c r="B482" s="76" t="s">
        <v>426</v>
      </c>
      <c r="C482" s="77" t="s">
        <v>138</v>
      </c>
      <c r="D482" s="88">
        <v>0</v>
      </c>
      <c r="E482" s="78">
        <v>366</v>
      </c>
      <c r="F482" s="78">
        <v>366</v>
      </c>
      <c r="G482" s="78">
        <v>366</v>
      </c>
    </row>
    <row r="483" spans="1:7" x14ac:dyDescent="0.25">
      <c r="A483" s="87" t="s">
        <v>427</v>
      </c>
      <c r="B483" s="76" t="s">
        <v>426</v>
      </c>
      <c r="C483" s="77" t="s">
        <v>138</v>
      </c>
      <c r="D483" s="88">
        <v>1101</v>
      </c>
      <c r="E483" s="78">
        <v>366</v>
      </c>
      <c r="F483" s="78">
        <v>366</v>
      </c>
      <c r="G483" s="78">
        <v>366</v>
      </c>
    </row>
    <row r="484" spans="1:7" ht="47.25" customHeight="1" x14ac:dyDescent="0.25">
      <c r="A484" s="87" t="s">
        <v>428</v>
      </c>
      <c r="B484" s="76" t="s">
        <v>429</v>
      </c>
      <c r="C484" s="77" t="s">
        <v>132</v>
      </c>
      <c r="D484" s="88">
        <v>0</v>
      </c>
      <c r="E484" s="78">
        <v>50</v>
      </c>
      <c r="F484" s="78">
        <v>50</v>
      </c>
      <c r="G484" s="78">
        <v>50</v>
      </c>
    </row>
    <row r="485" spans="1:7" ht="34.5" customHeight="1" x14ac:dyDescent="0.25">
      <c r="A485" s="87" t="s">
        <v>137</v>
      </c>
      <c r="B485" s="76" t="s">
        <v>429</v>
      </c>
      <c r="C485" s="77" t="s">
        <v>138</v>
      </c>
      <c r="D485" s="88">
        <v>0</v>
      </c>
      <c r="E485" s="78">
        <v>50</v>
      </c>
      <c r="F485" s="78">
        <v>50</v>
      </c>
      <c r="G485" s="78">
        <v>50</v>
      </c>
    </row>
    <row r="486" spans="1:7" x14ac:dyDescent="0.25">
      <c r="A486" s="87" t="s">
        <v>427</v>
      </c>
      <c r="B486" s="76" t="s">
        <v>429</v>
      </c>
      <c r="C486" s="77" t="s">
        <v>138</v>
      </c>
      <c r="D486" s="88">
        <v>1101</v>
      </c>
      <c r="E486" s="78">
        <v>50</v>
      </c>
      <c r="F486" s="78">
        <v>50</v>
      </c>
      <c r="G486" s="78">
        <v>50</v>
      </c>
    </row>
    <row r="487" spans="1:7" ht="68.25" customHeight="1" x14ac:dyDescent="0.25">
      <c r="A487" s="87" t="s">
        <v>430</v>
      </c>
      <c r="B487" s="76" t="s">
        <v>431</v>
      </c>
      <c r="C487" s="77" t="s">
        <v>132</v>
      </c>
      <c r="D487" s="88">
        <v>0</v>
      </c>
      <c r="E487" s="78">
        <v>100</v>
      </c>
      <c r="F487" s="78">
        <v>100</v>
      </c>
      <c r="G487" s="78">
        <v>100</v>
      </c>
    </row>
    <row r="488" spans="1:7" x14ac:dyDescent="0.25">
      <c r="A488" s="87" t="s">
        <v>163</v>
      </c>
      <c r="B488" s="76" t="s">
        <v>431</v>
      </c>
      <c r="C488" s="77" t="s">
        <v>164</v>
      </c>
      <c r="D488" s="88">
        <v>0</v>
      </c>
      <c r="E488" s="78">
        <v>100</v>
      </c>
      <c r="F488" s="78">
        <v>100</v>
      </c>
      <c r="G488" s="78">
        <v>100</v>
      </c>
    </row>
    <row r="489" spans="1:7" x14ac:dyDescent="0.25">
      <c r="A489" s="87" t="s">
        <v>427</v>
      </c>
      <c r="B489" s="76" t="s">
        <v>431</v>
      </c>
      <c r="C489" s="77" t="s">
        <v>164</v>
      </c>
      <c r="D489" s="88">
        <v>1101</v>
      </c>
      <c r="E489" s="78">
        <v>100</v>
      </c>
      <c r="F489" s="78">
        <v>100</v>
      </c>
      <c r="G489" s="78">
        <v>100</v>
      </c>
    </row>
    <row r="490" spans="1:7" ht="153" customHeight="1" x14ac:dyDescent="0.25">
      <c r="A490" s="87" t="s">
        <v>432</v>
      </c>
      <c r="B490" s="76" t="s">
        <v>433</v>
      </c>
      <c r="C490" s="77" t="s">
        <v>132</v>
      </c>
      <c r="D490" s="88">
        <v>0</v>
      </c>
      <c r="E490" s="78">
        <v>3852.1</v>
      </c>
      <c r="F490" s="78">
        <v>0</v>
      </c>
      <c r="G490" s="78">
        <v>0</v>
      </c>
    </row>
    <row r="491" spans="1:7" ht="36" customHeight="1" x14ac:dyDescent="0.25">
      <c r="A491" s="87" t="s">
        <v>137</v>
      </c>
      <c r="B491" s="76" t="s">
        <v>433</v>
      </c>
      <c r="C491" s="77" t="s">
        <v>138</v>
      </c>
      <c r="D491" s="88">
        <v>0</v>
      </c>
      <c r="E491" s="78">
        <v>3852.1</v>
      </c>
      <c r="F491" s="78">
        <v>0</v>
      </c>
      <c r="G491" s="78">
        <v>0</v>
      </c>
    </row>
    <row r="492" spans="1:7" x14ac:dyDescent="0.25">
      <c r="A492" s="87" t="s">
        <v>427</v>
      </c>
      <c r="B492" s="76" t="s">
        <v>433</v>
      </c>
      <c r="C492" s="77" t="s">
        <v>138</v>
      </c>
      <c r="D492" s="88">
        <v>1101</v>
      </c>
      <c r="E492" s="78">
        <v>3852.1</v>
      </c>
      <c r="F492" s="78">
        <v>0</v>
      </c>
      <c r="G492" s="78">
        <v>0</v>
      </c>
    </row>
    <row r="493" spans="1:7" ht="31.5" x14ac:dyDescent="0.25">
      <c r="A493" s="87" t="s">
        <v>434</v>
      </c>
      <c r="B493" s="76" t="s">
        <v>435</v>
      </c>
      <c r="C493" s="77" t="s">
        <v>132</v>
      </c>
      <c r="D493" s="88">
        <v>0</v>
      </c>
      <c r="E493" s="78">
        <v>3010.2</v>
      </c>
      <c r="F493" s="78">
        <v>512</v>
      </c>
      <c r="G493" s="78">
        <v>512</v>
      </c>
    </row>
    <row r="494" spans="1:7" ht="31.5" x14ac:dyDescent="0.25">
      <c r="A494" s="87" t="s">
        <v>436</v>
      </c>
      <c r="B494" s="76" t="s">
        <v>437</v>
      </c>
      <c r="C494" s="77" t="s">
        <v>132</v>
      </c>
      <c r="D494" s="88">
        <v>0</v>
      </c>
      <c r="E494" s="78">
        <v>3010.2</v>
      </c>
      <c r="F494" s="78">
        <v>512</v>
      </c>
      <c r="G494" s="78">
        <v>512</v>
      </c>
    </row>
    <row r="495" spans="1:7" x14ac:dyDescent="0.25">
      <c r="A495" s="87" t="s">
        <v>163</v>
      </c>
      <c r="B495" s="76" t="s">
        <v>437</v>
      </c>
      <c r="C495" s="77" t="s">
        <v>164</v>
      </c>
      <c r="D495" s="88">
        <v>0</v>
      </c>
      <c r="E495" s="78">
        <v>3010.2</v>
      </c>
      <c r="F495" s="78">
        <v>512</v>
      </c>
      <c r="G495" s="78">
        <v>512</v>
      </c>
    </row>
    <row r="496" spans="1:7" x14ac:dyDescent="0.25">
      <c r="A496" s="87" t="s">
        <v>438</v>
      </c>
      <c r="B496" s="76" t="s">
        <v>437</v>
      </c>
      <c r="C496" s="77" t="s">
        <v>164</v>
      </c>
      <c r="D496" s="88">
        <v>1003</v>
      </c>
      <c r="E496" s="78">
        <v>3010.2</v>
      </c>
      <c r="F496" s="78">
        <v>512</v>
      </c>
      <c r="G496" s="78">
        <v>512</v>
      </c>
    </row>
    <row r="497" spans="1:7" ht="31.5" x14ac:dyDescent="0.25">
      <c r="A497" s="87" t="s">
        <v>439</v>
      </c>
      <c r="B497" s="76" t="s">
        <v>440</v>
      </c>
      <c r="C497" s="77" t="s">
        <v>132</v>
      </c>
      <c r="D497" s="88">
        <v>0</v>
      </c>
      <c r="E497" s="78">
        <v>35</v>
      </c>
      <c r="F497" s="78">
        <v>30</v>
      </c>
      <c r="G497" s="78">
        <v>30</v>
      </c>
    </row>
    <row r="498" spans="1:7" ht="67.5" customHeight="1" x14ac:dyDescent="0.25">
      <c r="A498" s="87" t="s">
        <v>441</v>
      </c>
      <c r="B498" s="76" t="s">
        <v>442</v>
      </c>
      <c r="C498" s="77" t="s">
        <v>132</v>
      </c>
      <c r="D498" s="88">
        <v>0</v>
      </c>
      <c r="E498" s="78">
        <v>20</v>
      </c>
      <c r="F498" s="78">
        <v>30</v>
      </c>
      <c r="G498" s="78">
        <v>30</v>
      </c>
    </row>
    <row r="499" spans="1:7" ht="35.25" customHeight="1" x14ac:dyDescent="0.25">
      <c r="A499" s="87" t="s">
        <v>137</v>
      </c>
      <c r="B499" s="76" t="s">
        <v>442</v>
      </c>
      <c r="C499" s="77" t="s">
        <v>138</v>
      </c>
      <c r="D499" s="88">
        <v>0</v>
      </c>
      <c r="E499" s="78">
        <v>20</v>
      </c>
      <c r="F499" s="78">
        <v>30</v>
      </c>
      <c r="G499" s="78">
        <v>30</v>
      </c>
    </row>
    <row r="500" spans="1:7" x14ac:dyDescent="0.25">
      <c r="A500" s="87" t="s">
        <v>443</v>
      </c>
      <c r="B500" s="76" t="s">
        <v>442</v>
      </c>
      <c r="C500" s="77" t="s">
        <v>138</v>
      </c>
      <c r="D500" s="88">
        <v>707</v>
      </c>
      <c r="E500" s="78">
        <v>20</v>
      </c>
      <c r="F500" s="78">
        <v>30</v>
      </c>
      <c r="G500" s="78">
        <v>30</v>
      </c>
    </row>
    <row r="501" spans="1:7" ht="47.25" x14ac:dyDescent="0.25">
      <c r="A501" s="87" t="s">
        <v>444</v>
      </c>
      <c r="B501" s="76" t="s">
        <v>445</v>
      </c>
      <c r="C501" s="77" t="s">
        <v>132</v>
      </c>
      <c r="D501" s="88">
        <v>0</v>
      </c>
      <c r="E501" s="78">
        <v>15</v>
      </c>
      <c r="F501" s="78">
        <v>0</v>
      </c>
      <c r="G501" s="78">
        <v>0</v>
      </c>
    </row>
    <row r="502" spans="1:7" ht="35.25" customHeight="1" x14ac:dyDescent="0.25">
      <c r="A502" s="87" t="s">
        <v>137</v>
      </c>
      <c r="B502" s="76" t="s">
        <v>445</v>
      </c>
      <c r="C502" s="77" t="s">
        <v>138</v>
      </c>
      <c r="D502" s="88">
        <v>0</v>
      </c>
      <c r="E502" s="78">
        <v>15</v>
      </c>
      <c r="F502" s="78">
        <v>0</v>
      </c>
      <c r="G502" s="78">
        <v>0</v>
      </c>
    </row>
    <row r="503" spans="1:7" x14ac:dyDescent="0.25">
      <c r="A503" s="87" t="s">
        <v>443</v>
      </c>
      <c r="B503" s="76" t="s">
        <v>445</v>
      </c>
      <c r="C503" s="77" t="s">
        <v>138</v>
      </c>
      <c r="D503" s="88">
        <v>707</v>
      </c>
      <c r="E503" s="78">
        <v>15</v>
      </c>
      <c r="F503" s="78">
        <v>0</v>
      </c>
      <c r="G503" s="78">
        <v>0</v>
      </c>
    </row>
    <row r="504" spans="1:7" ht="55.5" customHeight="1" x14ac:dyDescent="0.25">
      <c r="A504" s="87" t="s">
        <v>446</v>
      </c>
      <c r="B504" s="76" t="s">
        <v>447</v>
      </c>
      <c r="C504" s="77" t="s">
        <v>132</v>
      </c>
      <c r="D504" s="88">
        <v>0</v>
      </c>
      <c r="E504" s="78">
        <v>63.3</v>
      </c>
      <c r="F504" s="78">
        <v>63.4</v>
      </c>
      <c r="G504" s="78">
        <v>63.4</v>
      </c>
    </row>
    <row r="505" spans="1:7" ht="36.75" customHeight="1" x14ac:dyDescent="0.25">
      <c r="A505" s="87" t="s">
        <v>448</v>
      </c>
      <c r="B505" s="76" t="s">
        <v>449</v>
      </c>
      <c r="C505" s="77" t="s">
        <v>132</v>
      </c>
      <c r="D505" s="88">
        <v>0</v>
      </c>
      <c r="E505" s="78">
        <v>63.3</v>
      </c>
      <c r="F505" s="78">
        <v>63.4</v>
      </c>
      <c r="G505" s="78">
        <v>63.4</v>
      </c>
    </row>
    <row r="506" spans="1:7" ht="31.5" customHeight="1" x14ac:dyDescent="0.25">
      <c r="A506" s="87" t="s">
        <v>137</v>
      </c>
      <c r="B506" s="76" t="s">
        <v>449</v>
      </c>
      <c r="C506" s="77" t="s">
        <v>138</v>
      </c>
      <c r="D506" s="88">
        <v>0</v>
      </c>
      <c r="E506" s="78">
        <v>63.3</v>
      </c>
      <c r="F506" s="78">
        <v>63.4</v>
      </c>
      <c r="G506" s="78">
        <v>63.4</v>
      </c>
    </row>
    <row r="507" spans="1:7" x14ac:dyDescent="0.25">
      <c r="A507" s="87" t="s">
        <v>443</v>
      </c>
      <c r="B507" s="76" t="s">
        <v>449</v>
      </c>
      <c r="C507" s="77" t="s">
        <v>138</v>
      </c>
      <c r="D507" s="88">
        <v>707</v>
      </c>
      <c r="E507" s="78">
        <v>63.3</v>
      </c>
      <c r="F507" s="78">
        <v>63.4</v>
      </c>
      <c r="G507" s="78">
        <v>63.4</v>
      </c>
    </row>
    <row r="508" spans="1:7" x14ac:dyDescent="0.25">
      <c r="A508" s="87" t="s">
        <v>450</v>
      </c>
      <c r="B508" s="76" t="s">
        <v>451</v>
      </c>
      <c r="C508" s="77" t="s">
        <v>132</v>
      </c>
      <c r="D508" s="88">
        <v>0</v>
      </c>
      <c r="E508" s="78">
        <v>20</v>
      </c>
      <c r="F508" s="78">
        <v>20</v>
      </c>
      <c r="G508" s="78">
        <v>20</v>
      </c>
    </row>
    <row r="509" spans="1:7" ht="33.75" customHeight="1" x14ac:dyDescent="0.25">
      <c r="A509" s="87" t="s">
        <v>452</v>
      </c>
      <c r="B509" s="76" t="s">
        <v>453</v>
      </c>
      <c r="C509" s="77" t="s">
        <v>132</v>
      </c>
      <c r="D509" s="88">
        <v>0</v>
      </c>
      <c r="E509" s="78">
        <v>20</v>
      </c>
      <c r="F509" s="78">
        <v>20</v>
      </c>
      <c r="G509" s="78">
        <v>20</v>
      </c>
    </row>
    <row r="510" spans="1:7" ht="33.75" customHeight="1" x14ac:dyDescent="0.25">
      <c r="A510" s="87" t="s">
        <v>137</v>
      </c>
      <c r="B510" s="76" t="s">
        <v>453</v>
      </c>
      <c r="C510" s="77" t="s">
        <v>138</v>
      </c>
      <c r="D510" s="88">
        <v>0</v>
      </c>
      <c r="E510" s="78">
        <v>20</v>
      </c>
      <c r="F510" s="78">
        <v>20</v>
      </c>
      <c r="G510" s="78">
        <v>20</v>
      </c>
    </row>
    <row r="511" spans="1:7" x14ac:dyDescent="0.25">
      <c r="A511" s="87" t="s">
        <v>307</v>
      </c>
      <c r="B511" s="76" t="s">
        <v>453</v>
      </c>
      <c r="C511" s="77" t="s">
        <v>138</v>
      </c>
      <c r="D511" s="88">
        <v>412</v>
      </c>
      <c r="E511" s="78">
        <v>20</v>
      </c>
      <c r="F511" s="78">
        <v>20</v>
      </c>
      <c r="G511" s="78">
        <v>20</v>
      </c>
    </row>
    <row r="512" spans="1:7" ht="49.5" customHeight="1" x14ac:dyDescent="0.25">
      <c r="A512" s="85" t="s">
        <v>454</v>
      </c>
      <c r="B512" s="70" t="s">
        <v>455</v>
      </c>
      <c r="C512" s="71" t="s">
        <v>132</v>
      </c>
      <c r="D512" s="86">
        <v>0</v>
      </c>
      <c r="E512" s="72">
        <v>367.2</v>
      </c>
      <c r="F512" s="72">
        <v>271.3</v>
      </c>
      <c r="G512" s="72">
        <v>173.8</v>
      </c>
    </row>
    <row r="513" spans="1:7" ht="31.5" x14ac:dyDescent="0.25">
      <c r="A513" s="87" t="s">
        <v>456</v>
      </c>
      <c r="B513" s="76" t="s">
        <v>457</v>
      </c>
      <c r="C513" s="77" t="s">
        <v>132</v>
      </c>
      <c r="D513" s="88">
        <v>0</v>
      </c>
      <c r="E513" s="78">
        <v>367.2</v>
      </c>
      <c r="F513" s="78">
        <v>271.3</v>
      </c>
      <c r="G513" s="78">
        <v>173.8</v>
      </c>
    </row>
    <row r="514" spans="1:7" ht="74.25" customHeight="1" x14ac:dyDescent="0.25">
      <c r="A514" s="87" t="s">
        <v>458</v>
      </c>
      <c r="B514" s="76" t="s">
        <v>459</v>
      </c>
      <c r="C514" s="77" t="s">
        <v>132</v>
      </c>
      <c r="D514" s="88">
        <v>0</v>
      </c>
      <c r="E514" s="78">
        <v>23</v>
      </c>
      <c r="F514" s="78">
        <v>23</v>
      </c>
      <c r="G514" s="78">
        <v>23</v>
      </c>
    </row>
    <row r="515" spans="1:7" ht="32.25" customHeight="1" x14ac:dyDescent="0.25">
      <c r="A515" s="87" t="s">
        <v>137</v>
      </c>
      <c r="B515" s="76" t="s">
        <v>459</v>
      </c>
      <c r="C515" s="77" t="s">
        <v>138</v>
      </c>
      <c r="D515" s="88">
        <v>0</v>
      </c>
      <c r="E515" s="78">
        <v>23</v>
      </c>
      <c r="F515" s="78">
        <v>23</v>
      </c>
      <c r="G515" s="78">
        <v>23</v>
      </c>
    </row>
    <row r="516" spans="1:7" x14ac:dyDescent="0.25">
      <c r="A516" s="87" t="s">
        <v>460</v>
      </c>
      <c r="B516" s="76" t="s">
        <v>459</v>
      </c>
      <c r="C516" s="77" t="s">
        <v>138</v>
      </c>
      <c r="D516" s="88">
        <v>909</v>
      </c>
      <c r="E516" s="78">
        <v>23</v>
      </c>
      <c r="F516" s="78">
        <v>23</v>
      </c>
      <c r="G516" s="78">
        <v>23</v>
      </c>
    </row>
    <row r="517" spans="1:7" ht="31.5" x14ac:dyDescent="0.25">
      <c r="A517" s="87" t="s">
        <v>461</v>
      </c>
      <c r="B517" s="76" t="s">
        <v>462</v>
      </c>
      <c r="C517" s="77" t="s">
        <v>132</v>
      </c>
      <c r="D517" s="88">
        <v>0</v>
      </c>
      <c r="E517" s="78">
        <v>252.2</v>
      </c>
      <c r="F517" s="78">
        <v>156.30000000000001</v>
      </c>
      <c r="G517" s="78">
        <v>58.8</v>
      </c>
    </row>
    <row r="518" spans="1:7" ht="32.25" customHeight="1" x14ac:dyDescent="0.25">
      <c r="A518" s="87" t="s">
        <v>137</v>
      </c>
      <c r="B518" s="76" t="s">
        <v>462</v>
      </c>
      <c r="C518" s="77" t="s">
        <v>138</v>
      </c>
      <c r="D518" s="88">
        <v>0</v>
      </c>
      <c r="E518" s="78">
        <v>252.2</v>
      </c>
      <c r="F518" s="78">
        <v>156.30000000000001</v>
      </c>
      <c r="G518" s="78">
        <v>58.8</v>
      </c>
    </row>
    <row r="519" spans="1:7" x14ac:dyDescent="0.25">
      <c r="A519" s="87" t="s">
        <v>460</v>
      </c>
      <c r="B519" s="76" t="s">
        <v>462</v>
      </c>
      <c r="C519" s="77" t="s">
        <v>138</v>
      </c>
      <c r="D519" s="88">
        <v>909</v>
      </c>
      <c r="E519" s="78">
        <v>252.2</v>
      </c>
      <c r="F519" s="78">
        <v>156.30000000000001</v>
      </c>
      <c r="G519" s="78">
        <v>58.8</v>
      </c>
    </row>
    <row r="520" spans="1:7" ht="47.25" x14ac:dyDescent="0.25">
      <c r="A520" s="87" t="s">
        <v>463</v>
      </c>
      <c r="B520" s="76" t="s">
        <v>464</v>
      </c>
      <c r="C520" s="77" t="s">
        <v>132</v>
      </c>
      <c r="D520" s="88">
        <v>0</v>
      </c>
      <c r="E520" s="78">
        <v>92</v>
      </c>
      <c r="F520" s="78">
        <v>92</v>
      </c>
      <c r="G520" s="78">
        <v>92</v>
      </c>
    </row>
    <row r="521" spans="1:7" x14ac:dyDescent="0.25">
      <c r="A521" s="87" t="s">
        <v>163</v>
      </c>
      <c r="B521" s="76" t="s">
        <v>464</v>
      </c>
      <c r="C521" s="77" t="s">
        <v>164</v>
      </c>
      <c r="D521" s="88">
        <v>0</v>
      </c>
      <c r="E521" s="78">
        <v>92</v>
      </c>
      <c r="F521" s="78">
        <v>92</v>
      </c>
      <c r="G521" s="78">
        <v>92</v>
      </c>
    </row>
    <row r="522" spans="1:7" x14ac:dyDescent="0.25">
      <c r="A522" s="87" t="s">
        <v>460</v>
      </c>
      <c r="B522" s="76" t="s">
        <v>464</v>
      </c>
      <c r="C522" s="77" t="s">
        <v>164</v>
      </c>
      <c r="D522" s="88">
        <v>909</v>
      </c>
      <c r="E522" s="78">
        <v>92</v>
      </c>
      <c r="F522" s="78">
        <v>92</v>
      </c>
      <c r="G522" s="78">
        <v>92</v>
      </c>
    </row>
    <row r="523" spans="1:7" ht="47.25" x14ac:dyDescent="0.25">
      <c r="A523" s="85" t="s">
        <v>465</v>
      </c>
      <c r="B523" s="70" t="s">
        <v>466</v>
      </c>
      <c r="C523" s="71" t="s">
        <v>132</v>
      </c>
      <c r="D523" s="86">
        <v>0</v>
      </c>
      <c r="E523" s="72">
        <v>2372.4</v>
      </c>
      <c r="F523" s="72">
        <v>2513.3000000000002</v>
      </c>
      <c r="G523" s="72">
        <v>2582.3000000000002</v>
      </c>
    </row>
    <row r="524" spans="1:7" ht="31.5" x14ac:dyDescent="0.25">
      <c r="A524" s="87" t="s">
        <v>467</v>
      </c>
      <c r="B524" s="76" t="s">
        <v>468</v>
      </c>
      <c r="C524" s="77" t="s">
        <v>132</v>
      </c>
      <c r="D524" s="88">
        <v>0</v>
      </c>
      <c r="E524" s="78">
        <v>2372.4</v>
      </c>
      <c r="F524" s="78">
        <v>2513.3000000000002</v>
      </c>
      <c r="G524" s="78">
        <v>2582.3000000000002</v>
      </c>
    </row>
    <row r="525" spans="1:7" ht="31.5" x14ac:dyDescent="0.25">
      <c r="A525" s="87" t="s">
        <v>467</v>
      </c>
      <c r="B525" s="76" t="s">
        <v>469</v>
      </c>
      <c r="C525" s="77" t="s">
        <v>132</v>
      </c>
      <c r="D525" s="88">
        <v>0</v>
      </c>
      <c r="E525" s="78">
        <v>2372.4</v>
      </c>
      <c r="F525" s="78">
        <v>2513.3000000000002</v>
      </c>
      <c r="G525" s="78">
        <v>2582.3000000000002</v>
      </c>
    </row>
    <row r="526" spans="1:7" ht="36" customHeight="1" x14ac:dyDescent="0.25">
      <c r="A526" s="87" t="s">
        <v>470</v>
      </c>
      <c r="B526" s="76" t="s">
        <v>471</v>
      </c>
      <c r="C526" s="77" t="s">
        <v>132</v>
      </c>
      <c r="D526" s="88">
        <v>0</v>
      </c>
      <c r="E526" s="78">
        <v>36</v>
      </c>
      <c r="F526" s="78">
        <v>36</v>
      </c>
      <c r="G526" s="78">
        <v>36</v>
      </c>
    </row>
    <row r="527" spans="1:7" ht="36" customHeight="1" x14ac:dyDescent="0.25">
      <c r="A527" s="87" t="s">
        <v>137</v>
      </c>
      <c r="B527" s="76" t="s">
        <v>471</v>
      </c>
      <c r="C527" s="77" t="s">
        <v>138</v>
      </c>
      <c r="D527" s="88">
        <v>0</v>
      </c>
      <c r="E527" s="78">
        <v>36</v>
      </c>
      <c r="F527" s="78">
        <v>36</v>
      </c>
      <c r="G527" s="78">
        <v>36</v>
      </c>
    </row>
    <row r="528" spans="1:7" x14ac:dyDescent="0.25">
      <c r="A528" s="87" t="s">
        <v>472</v>
      </c>
      <c r="B528" s="76" t="s">
        <v>471</v>
      </c>
      <c r="C528" s="77" t="s">
        <v>138</v>
      </c>
      <c r="D528" s="88">
        <v>1006</v>
      </c>
      <c r="E528" s="78">
        <v>36</v>
      </c>
      <c r="F528" s="78">
        <v>36</v>
      </c>
      <c r="G528" s="78">
        <v>36</v>
      </c>
    </row>
    <row r="529" spans="1:7" ht="33.75" customHeight="1" x14ac:dyDescent="0.25">
      <c r="A529" s="87" t="s">
        <v>473</v>
      </c>
      <c r="B529" s="76" t="s">
        <v>474</v>
      </c>
      <c r="C529" s="77" t="s">
        <v>132</v>
      </c>
      <c r="D529" s="88">
        <v>0</v>
      </c>
      <c r="E529" s="78">
        <v>27</v>
      </c>
      <c r="F529" s="78">
        <v>27</v>
      </c>
      <c r="G529" s="78">
        <v>27</v>
      </c>
    </row>
    <row r="530" spans="1:7" ht="34.5" customHeight="1" x14ac:dyDescent="0.25">
      <c r="A530" s="87" t="s">
        <v>137</v>
      </c>
      <c r="B530" s="76" t="s">
        <v>474</v>
      </c>
      <c r="C530" s="77" t="s">
        <v>138</v>
      </c>
      <c r="D530" s="88">
        <v>0</v>
      </c>
      <c r="E530" s="78">
        <v>27</v>
      </c>
      <c r="F530" s="78">
        <v>27</v>
      </c>
      <c r="G530" s="78">
        <v>27</v>
      </c>
    </row>
    <row r="531" spans="1:7" x14ac:dyDescent="0.25">
      <c r="A531" s="87" t="s">
        <v>472</v>
      </c>
      <c r="B531" s="76" t="s">
        <v>474</v>
      </c>
      <c r="C531" s="77" t="s">
        <v>138</v>
      </c>
      <c r="D531" s="88">
        <v>1006</v>
      </c>
      <c r="E531" s="78">
        <v>27</v>
      </c>
      <c r="F531" s="78">
        <v>27</v>
      </c>
      <c r="G531" s="78">
        <v>27</v>
      </c>
    </row>
    <row r="532" spans="1:7" ht="31.5" x14ac:dyDescent="0.25">
      <c r="A532" s="87" t="s">
        <v>475</v>
      </c>
      <c r="B532" s="76" t="s">
        <v>476</v>
      </c>
      <c r="C532" s="77" t="s">
        <v>132</v>
      </c>
      <c r="D532" s="88">
        <v>0</v>
      </c>
      <c r="E532" s="78">
        <v>5</v>
      </c>
      <c r="F532" s="78">
        <v>5</v>
      </c>
      <c r="G532" s="78">
        <v>5</v>
      </c>
    </row>
    <row r="533" spans="1:7" ht="35.25" customHeight="1" x14ac:dyDescent="0.25">
      <c r="A533" s="87" t="s">
        <v>137</v>
      </c>
      <c r="B533" s="76" t="s">
        <v>476</v>
      </c>
      <c r="C533" s="77" t="s">
        <v>138</v>
      </c>
      <c r="D533" s="88">
        <v>0</v>
      </c>
      <c r="E533" s="78">
        <v>5</v>
      </c>
      <c r="F533" s="78">
        <v>5</v>
      </c>
      <c r="G533" s="78">
        <v>5</v>
      </c>
    </row>
    <row r="534" spans="1:7" x14ac:dyDescent="0.25">
      <c r="A534" s="87" t="s">
        <v>472</v>
      </c>
      <c r="B534" s="76" t="s">
        <v>476</v>
      </c>
      <c r="C534" s="77" t="s">
        <v>138</v>
      </c>
      <c r="D534" s="88">
        <v>1006</v>
      </c>
      <c r="E534" s="78">
        <v>5</v>
      </c>
      <c r="F534" s="78">
        <v>5</v>
      </c>
      <c r="G534" s="78">
        <v>5</v>
      </c>
    </row>
    <row r="535" spans="1:7" ht="93.75" customHeight="1" x14ac:dyDescent="0.25">
      <c r="A535" s="87" t="s">
        <v>477</v>
      </c>
      <c r="B535" s="76" t="s">
        <v>478</v>
      </c>
      <c r="C535" s="77" t="s">
        <v>132</v>
      </c>
      <c r="D535" s="88">
        <v>0</v>
      </c>
      <c r="E535" s="78">
        <v>132</v>
      </c>
      <c r="F535" s="78">
        <v>135</v>
      </c>
      <c r="G535" s="78">
        <v>135</v>
      </c>
    </row>
    <row r="536" spans="1:7" ht="33" customHeight="1" x14ac:dyDescent="0.25">
      <c r="A536" s="87" t="s">
        <v>137</v>
      </c>
      <c r="B536" s="76" t="s">
        <v>478</v>
      </c>
      <c r="C536" s="77" t="s">
        <v>138</v>
      </c>
      <c r="D536" s="88">
        <v>0</v>
      </c>
      <c r="E536" s="78">
        <v>132</v>
      </c>
      <c r="F536" s="78">
        <v>135</v>
      </c>
      <c r="G536" s="78">
        <v>135</v>
      </c>
    </row>
    <row r="537" spans="1:7" x14ac:dyDescent="0.25">
      <c r="A537" s="87" t="s">
        <v>472</v>
      </c>
      <c r="B537" s="76" t="s">
        <v>478</v>
      </c>
      <c r="C537" s="77" t="s">
        <v>138</v>
      </c>
      <c r="D537" s="88">
        <v>1006</v>
      </c>
      <c r="E537" s="78">
        <v>132</v>
      </c>
      <c r="F537" s="78">
        <v>135</v>
      </c>
      <c r="G537" s="78">
        <v>135</v>
      </c>
    </row>
    <row r="538" spans="1:7" ht="47.25" customHeight="1" x14ac:dyDescent="0.25">
      <c r="A538" s="87" t="s">
        <v>479</v>
      </c>
      <c r="B538" s="76" t="s">
        <v>480</v>
      </c>
      <c r="C538" s="77" t="s">
        <v>132</v>
      </c>
      <c r="D538" s="88">
        <v>0</v>
      </c>
      <c r="E538" s="78">
        <v>2172.4</v>
      </c>
      <c r="F538" s="78">
        <v>2310.3000000000002</v>
      </c>
      <c r="G538" s="78">
        <v>2379.3000000000002</v>
      </c>
    </row>
    <row r="539" spans="1:7" x14ac:dyDescent="0.25">
      <c r="A539" s="87" t="s">
        <v>163</v>
      </c>
      <c r="B539" s="76" t="s">
        <v>480</v>
      </c>
      <c r="C539" s="77" t="s">
        <v>164</v>
      </c>
      <c r="D539" s="88">
        <v>0</v>
      </c>
      <c r="E539" s="78">
        <v>2172.4</v>
      </c>
      <c r="F539" s="78">
        <v>2310.3000000000002</v>
      </c>
      <c r="G539" s="78">
        <v>2379.3000000000002</v>
      </c>
    </row>
    <row r="540" spans="1:7" x14ac:dyDescent="0.25">
      <c r="A540" s="87" t="s">
        <v>208</v>
      </c>
      <c r="B540" s="76" t="s">
        <v>480</v>
      </c>
      <c r="C540" s="77" t="s">
        <v>164</v>
      </c>
      <c r="D540" s="88">
        <v>113</v>
      </c>
      <c r="E540" s="78">
        <v>2172.4</v>
      </c>
      <c r="F540" s="78">
        <v>2310.3000000000002</v>
      </c>
      <c r="G540" s="78">
        <v>2379.3000000000002</v>
      </c>
    </row>
    <row r="541" spans="1:7" ht="47.25" x14ac:dyDescent="0.25">
      <c r="A541" s="85" t="s">
        <v>481</v>
      </c>
      <c r="B541" s="70" t="s">
        <v>482</v>
      </c>
      <c r="C541" s="71" t="s">
        <v>132</v>
      </c>
      <c r="D541" s="86">
        <v>0</v>
      </c>
      <c r="E541" s="72">
        <v>16141.5</v>
      </c>
      <c r="F541" s="72">
        <v>1678.6</v>
      </c>
      <c r="G541" s="72">
        <v>1678.6</v>
      </c>
    </row>
    <row r="542" spans="1:7" ht="47.25" x14ac:dyDescent="0.25">
      <c r="A542" s="87" t="s">
        <v>483</v>
      </c>
      <c r="B542" s="76" t="s">
        <v>484</v>
      </c>
      <c r="C542" s="77" t="s">
        <v>132</v>
      </c>
      <c r="D542" s="88">
        <v>0</v>
      </c>
      <c r="E542" s="78">
        <v>11447.5</v>
      </c>
      <c r="F542" s="78">
        <v>0</v>
      </c>
      <c r="G542" s="78">
        <v>0</v>
      </c>
    </row>
    <row r="543" spans="1:7" ht="47.25" x14ac:dyDescent="0.25">
      <c r="A543" s="87" t="s">
        <v>483</v>
      </c>
      <c r="B543" s="76" t="s">
        <v>485</v>
      </c>
      <c r="C543" s="77" t="s">
        <v>132</v>
      </c>
      <c r="D543" s="88">
        <v>0</v>
      </c>
      <c r="E543" s="78">
        <v>11447.5</v>
      </c>
      <c r="F543" s="78">
        <v>0</v>
      </c>
      <c r="G543" s="78">
        <v>0</v>
      </c>
    </row>
    <row r="544" spans="1:7" ht="47.25" x14ac:dyDescent="0.25">
      <c r="A544" s="87" t="s">
        <v>486</v>
      </c>
      <c r="B544" s="76" t="s">
        <v>487</v>
      </c>
      <c r="C544" s="77" t="s">
        <v>132</v>
      </c>
      <c r="D544" s="88">
        <v>0</v>
      </c>
      <c r="E544" s="78">
        <v>122</v>
      </c>
      <c r="F544" s="78">
        <v>0</v>
      </c>
      <c r="G544" s="78">
        <v>0</v>
      </c>
    </row>
    <row r="545" spans="1:7" ht="35.25" customHeight="1" x14ac:dyDescent="0.25">
      <c r="A545" s="87" t="s">
        <v>137</v>
      </c>
      <c r="B545" s="76" t="s">
        <v>487</v>
      </c>
      <c r="C545" s="77" t="s">
        <v>138</v>
      </c>
      <c r="D545" s="88">
        <v>0</v>
      </c>
      <c r="E545" s="78">
        <v>122</v>
      </c>
      <c r="F545" s="78">
        <v>0</v>
      </c>
      <c r="G545" s="78">
        <v>0</v>
      </c>
    </row>
    <row r="546" spans="1:7" x14ac:dyDescent="0.25">
      <c r="A546" s="87" t="s">
        <v>488</v>
      </c>
      <c r="B546" s="76" t="s">
        <v>487</v>
      </c>
      <c r="C546" s="77" t="s">
        <v>138</v>
      </c>
      <c r="D546" s="88">
        <v>605</v>
      </c>
      <c r="E546" s="78">
        <v>122</v>
      </c>
      <c r="F546" s="78">
        <v>0</v>
      </c>
      <c r="G546" s="78">
        <v>0</v>
      </c>
    </row>
    <row r="547" spans="1:7" ht="77.25" customHeight="1" x14ac:dyDescent="0.25">
      <c r="A547" s="87" t="s">
        <v>489</v>
      </c>
      <c r="B547" s="76" t="s">
        <v>490</v>
      </c>
      <c r="C547" s="77" t="s">
        <v>132</v>
      </c>
      <c r="D547" s="88">
        <v>0</v>
      </c>
      <c r="E547" s="78">
        <v>9895.5</v>
      </c>
      <c r="F547" s="78">
        <v>0</v>
      </c>
      <c r="G547" s="78">
        <v>0</v>
      </c>
    </row>
    <row r="548" spans="1:7" ht="35.25" customHeight="1" x14ac:dyDescent="0.25">
      <c r="A548" s="87" t="s">
        <v>137</v>
      </c>
      <c r="B548" s="76" t="s">
        <v>490</v>
      </c>
      <c r="C548" s="77" t="s">
        <v>138</v>
      </c>
      <c r="D548" s="88">
        <v>0</v>
      </c>
      <c r="E548" s="78">
        <v>9895.5</v>
      </c>
      <c r="F548" s="78">
        <v>0</v>
      </c>
      <c r="G548" s="78">
        <v>0</v>
      </c>
    </row>
    <row r="549" spans="1:7" x14ac:dyDescent="0.25">
      <c r="A549" s="87" t="s">
        <v>488</v>
      </c>
      <c r="B549" s="76" t="s">
        <v>490</v>
      </c>
      <c r="C549" s="77" t="s">
        <v>138</v>
      </c>
      <c r="D549" s="88">
        <v>605</v>
      </c>
      <c r="E549" s="78">
        <v>9895.5</v>
      </c>
      <c r="F549" s="78">
        <v>0</v>
      </c>
      <c r="G549" s="78">
        <v>0</v>
      </c>
    </row>
    <row r="550" spans="1:7" ht="31.5" x14ac:dyDescent="0.25">
      <c r="A550" s="87" t="s">
        <v>491</v>
      </c>
      <c r="B550" s="76" t="s">
        <v>492</v>
      </c>
      <c r="C550" s="77" t="s">
        <v>132</v>
      </c>
      <c r="D550" s="88">
        <v>0</v>
      </c>
      <c r="E550" s="78">
        <v>200</v>
      </c>
      <c r="F550" s="78">
        <v>0</v>
      </c>
      <c r="G550" s="78">
        <v>0</v>
      </c>
    </row>
    <row r="551" spans="1:7" ht="33" customHeight="1" x14ac:dyDescent="0.25">
      <c r="A551" s="87" t="s">
        <v>137</v>
      </c>
      <c r="B551" s="76" t="s">
        <v>492</v>
      </c>
      <c r="C551" s="77" t="s">
        <v>138</v>
      </c>
      <c r="D551" s="88">
        <v>0</v>
      </c>
      <c r="E551" s="78">
        <v>200</v>
      </c>
      <c r="F551" s="78">
        <v>0</v>
      </c>
      <c r="G551" s="78">
        <v>0</v>
      </c>
    </row>
    <row r="552" spans="1:7" x14ac:dyDescent="0.25">
      <c r="A552" s="87" t="s">
        <v>488</v>
      </c>
      <c r="B552" s="76" t="s">
        <v>492</v>
      </c>
      <c r="C552" s="77" t="s">
        <v>138</v>
      </c>
      <c r="D552" s="88">
        <v>605</v>
      </c>
      <c r="E552" s="78">
        <v>200</v>
      </c>
      <c r="F552" s="78">
        <v>0</v>
      </c>
      <c r="G552" s="78">
        <v>0</v>
      </c>
    </row>
    <row r="553" spans="1:7" x14ac:dyDescent="0.25">
      <c r="A553" s="87" t="s">
        <v>493</v>
      </c>
      <c r="B553" s="76" t="s">
        <v>494</v>
      </c>
      <c r="C553" s="77" t="s">
        <v>132</v>
      </c>
      <c r="D553" s="88">
        <v>0</v>
      </c>
      <c r="E553" s="78">
        <v>700</v>
      </c>
      <c r="F553" s="78">
        <v>0</v>
      </c>
      <c r="G553" s="78">
        <v>0</v>
      </c>
    </row>
    <row r="554" spans="1:7" ht="32.25" customHeight="1" x14ac:dyDescent="0.25">
      <c r="A554" s="87" t="s">
        <v>137</v>
      </c>
      <c r="B554" s="76" t="s">
        <v>494</v>
      </c>
      <c r="C554" s="77" t="s">
        <v>138</v>
      </c>
      <c r="D554" s="88">
        <v>0</v>
      </c>
      <c r="E554" s="78">
        <v>700</v>
      </c>
      <c r="F554" s="78">
        <v>0</v>
      </c>
      <c r="G554" s="78">
        <v>0</v>
      </c>
    </row>
    <row r="555" spans="1:7" x14ac:dyDescent="0.25">
      <c r="A555" s="87" t="s">
        <v>488</v>
      </c>
      <c r="B555" s="76" t="s">
        <v>494</v>
      </c>
      <c r="C555" s="77" t="s">
        <v>138</v>
      </c>
      <c r="D555" s="88">
        <v>605</v>
      </c>
      <c r="E555" s="78">
        <v>700</v>
      </c>
      <c r="F555" s="78">
        <v>0</v>
      </c>
      <c r="G555" s="78">
        <v>0</v>
      </c>
    </row>
    <row r="556" spans="1:7" ht="47.25" x14ac:dyDescent="0.25">
      <c r="A556" s="87" t="s">
        <v>495</v>
      </c>
      <c r="B556" s="76" t="s">
        <v>496</v>
      </c>
      <c r="C556" s="77" t="s">
        <v>132</v>
      </c>
      <c r="D556" s="88">
        <v>0</v>
      </c>
      <c r="E556" s="78">
        <v>530</v>
      </c>
      <c r="F556" s="78">
        <v>0</v>
      </c>
      <c r="G556" s="78">
        <v>0</v>
      </c>
    </row>
    <row r="557" spans="1:7" ht="33" customHeight="1" x14ac:dyDescent="0.25">
      <c r="A557" s="87" t="s">
        <v>137</v>
      </c>
      <c r="B557" s="76" t="s">
        <v>496</v>
      </c>
      <c r="C557" s="77" t="s">
        <v>138</v>
      </c>
      <c r="D557" s="88">
        <v>0</v>
      </c>
      <c r="E557" s="78">
        <v>530</v>
      </c>
      <c r="F557" s="78">
        <v>0</v>
      </c>
      <c r="G557" s="78">
        <v>0</v>
      </c>
    </row>
    <row r="558" spans="1:7" x14ac:dyDescent="0.25">
      <c r="A558" s="87" t="s">
        <v>497</v>
      </c>
      <c r="B558" s="76" t="s">
        <v>496</v>
      </c>
      <c r="C558" s="77" t="s">
        <v>138</v>
      </c>
      <c r="D558" s="88">
        <v>406</v>
      </c>
      <c r="E558" s="78">
        <v>530</v>
      </c>
      <c r="F558" s="78">
        <v>0</v>
      </c>
      <c r="G558" s="78">
        <v>0</v>
      </c>
    </row>
    <row r="559" spans="1:7" ht="108.75" customHeight="1" x14ac:dyDescent="0.25">
      <c r="A559" s="87" t="s">
        <v>498</v>
      </c>
      <c r="B559" s="76" t="s">
        <v>499</v>
      </c>
      <c r="C559" s="77" t="s">
        <v>132</v>
      </c>
      <c r="D559" s="88">
        <v>0</v>
      </c>
      <c r="E559" s="78">
        <v>4694</v>
      </c>
      <c r="F559" s="78">
        <v>1678.6</v>
      </c>
      <c r="G559" s="78">
        <v>1678.6</v>
      </c>
    </row>
    <row r="560" spans="1:7" ht="102" customHeight="1" x14ac:dyDescent="0.25">
      <c r="A560" s="87" t="s">
        <v>498</v>
      </c>
      <c r="B560" s="76" t="s">
        <v>500</v>
      </c>
      <c r="C560" s="77" t="s">
        <v>132</v>
      </c>
      <c r="D560" s="88">
        <v>0</v>
      </c>
      <c r="E560" s="78">
        <v>4694</v>
      </c>
      <c r="F560" s="78">
        <v>1678.6</v>
      </c>
      <c r="G560" s="78">
        <v>1678.6</v>
      </c>
    </row>
    <row r="561" spans="1:7" ht="78.75" customHeight="1" x14ac:dyDescent="0.25">
      <c r="A561" s="87" t="s">
        <v>501</v>
      </c>
      <c r="B561" s="76" t="s">
        <v>502</v>
      </c>
      <c r="C561" s="77" t="s">
        <v>132</v>
      </c>
      <c r="D561" s="88">
        <v>0</v>
      </c>
      <c r="E561" s="78">
        <v>1354.5</v>
      </c>
      <c r="F561" s="78">
        <v>0</v>
      </c>
      <c r="G561" s="78">
        <v>0</v>
      </c>
    </row>
    <row r="562" spans="1:7" x14ac:dyDescent="0.25">
      <c r="A562" s="87" t="s">
        <v>266</v>
      </c>
      <c r="B562" s="76" t="s">
        <v>502</v>
      </c>
      <c r="C562" s="77" t="s">
        <v>267</v>
      </c>
      <c r="D562" s="88">
        <v>0</v>
      </c>
      <c r="E562" s="78">
        <v>1354.5</v>
      </c>
      <c r="F562" s="78">
        <v>0</v>
      </c>
      <c r="G562" s="78">
        <v>0</v>
      </c>
    </row>
    <row r="563" spans="1:7" x14ac:dyDescent="0.25">
      <c r="A563" s="87" t="s">
        <v>488</v>
      </c>
      <c r="B563" s="76" t="s">
        <v>502</v>
      </c>
      <c r="C563" s="77" t="s">
        <v>267</v>
      </c>
      <c r="D563" s="88">
        <v>605</v>
      </c>
      <c r="E563" s="78">
        <v>1354.5</v>
      </c>
      <c r="F563" s="78">
        <v>0</v>
      </c>
      <c r="G563" s="78">
        <v>0</v>
      </c>
    </row>
    <row r="564" spans="1:7" ht="31.5" x14ac:dyDescent="0.25">
      <c r="A564" s="87" t="s">
        <v>503</v>
      </c>
      <c r="B564" s="76" t="s">
        <v>504</v>
      </c>
      <c r="C564" s="77" t="s">
        <v>132</v>
      </c>
      <c r="D564" s="88">
        <v>0</v>
      </c>
      <c r="E564" s="78">
        <v>1000</v>
      </c>
      <c r="F564" s="78">
        <v>0</v>
      </c>
      <c r="G564" s="78">
        <v>0</v>
      </c>
    </row>
    <row r="565" spans="1:7" ht="31.5" x14ac:dyDescent="0.25">
      <c r="A565" s="87" t="s">
        <v>137</v>
      </c>
      <c r="B565" s="76" t="s">
        <v>504</v>
      </c>
      <c r="C565" s="77" t="s">
        <v>138</v>
      </c>
      <c r="D565" s="88">
        <v>0</v>
      </c>
      <c r="E565" s="78">
        <v>1000</v>
      </c>
      <c r="F565" s="78">
        <v>0</v>
      </c>
      <c r="G565" s="78">
        <v>0</v>
      </c>
    </row>
    <row r="566" spans="1:7" x14ac:dyDescent="0.25">
      <c r="A566" s="87" t="s">
        <v>249</v>
      </c>
      <c r="B566" s="76" t="s">
        <v>504</v>
      </c>
      <c r="C566" s="77" t="s">
        <v>138</v>
      </c>
      <c r="D566" s="88">
        <v>502</v>
      </c>
      <c r="E566" s="78">
        <v>1000</v>
      </c>
      <c r="F566" s="78">
        <v>0</v>
      </c>
      <c r="G566" s="78">
        <v>0</v>
      </c>
    </row>
    <row r="567" spans="1:7" ht="31.5" x14ac:dyDescent="0.25">
      <c r="A567" s="87" t="s">
        <v>505</v>
      </c>
      <c r="B567" s="76" t="s">
        <v>506</v>
      </c>
      <c r="C567" s="77" t="s">
        <v>132</v>
      </c>
      <c r="D567" s="88">
        <v>0</v>
      </c>
      <c r="E567" s="78">
        <v>660.9</v>
      </c>
      <c r="F567" s="78">
        <v>0</v>
      </c>
      <c r="G567" s="78">
        <v>0</v>
      </c>
    </row>
    <row r="568" spans="1:7" ht="37.5" customHeight="1" x14ac:dyDescent="0.25">
      <c r="A568" s="87" t="s">
        <v>137</v>
      </c>
      <c r="B568" s="76" t="s">
        <v>506</v>
      </c>
      <c r="C568" s="77" t="s">
        <v>138</v>
      </c>
      <c r="D568" s="88">
        <v>0</v>
      </c>
      <c r="E568" s="78">
        <v>660.9</v>
      </c>
      <c r="F568" s="78">
        <v>0</v>
      </c>
      <c r="G568" s="78">
        <v>0</v>
      </c>
    </row>
    <row r="569" spans="1:7" x14ac:dyDescent="0.25">
      <c r="A569" s="87" t="s">
        <v>488</v>
      </c>
      <c r="B569" s="76" t="s">
        <v>506</v>
      </c>
      <c r="C569" s="77" t="s">
        <v>138</v>
      </c>
      <c r="D569" s="88">
        <v>605</v>
      </c>
      <c r="E569" s="78">
        <v>660.9</v>
      </c>
      <c r="F569" s="78">
        <v>0</v>
      </c>
      <c r="G569" s="78">
        <v>0</v>
      </c>
    </row>
    <row r="570" spans="1:7" ht="77.25" customHeight="1" x14ac:dyDescent="0.25">
      <c r="A570" s="87" t="s">
        <v>507</v>
      </c>
      <c r="B570" s="76" t="s">
        <v>508</v>
      </c>
      <c r="C570" s="77" t="s">
        <v>132</v>
      </c>
      <c r="D570" s="88">
        <v>0</v>
      </c>
      <c r="E570" s="78">
        <v>1678.6</v>
      </c>
      <c r="F570" s="78">
        <v>1678.6</v>
      </c>
      <c r="G570" s="78">
        <v>1678.6</v>
      </c>
    </row>
    <row r="571" spans="1:7" ht="75.75" customHeight="1" x14ac:dyDescent="0.25">
      <c r="A571" s="87" t="s">
        <v>148</v>
      </c>
      <c r="B571" s="76" t="s">
        <v>508</v>
      </c>
      <c r="C571" s="77" t="s">
        <v>149</v>
      </c>
      <c r="D571" s="88">
        <v>0</v>
      </c>
      <c r="E571" s="78">
        <v>152.6</v>
      </c>
      <c r="F571" s="78">
        <v>152.6</v>
      </c>
      <c r="G571" s="78">
        <v>152.6</v>
      </c>
    </row>
    <row r="572" spans="1:7" ht="31.5" x14ac:dyDescent="0.25">
      <c r="A572" s="87" t="s">
        <v>270</v>
      </c>
      <c r="B572" s="76" t="s">
        <v>508</v>
      </c>
      <c r="C572" s="77" t="s">
        <v>149</v>
      </c>
      <c r="D572" s="88">
        <v>505</v>
      </c>
      <c r="E572" s="78">
        <v>152.6</v>
      </c>
      <c r="F572" s="78">
        <v>152.6</v>
      </c>
      <c r="G572" s="78">
        <v>152.6</v>
      </c>
    </row>
    <row r="573" spans="1:7" ht="35.25" customHeight="1" x14ac:dyDescent="0.25">
      <c r="A573" s="87" t="s">
        <v>137</v>
      </c>
      <c r="B573" s="76" t="s">
        <v>508</v>
      </c>
      <c r="C573" s="77" t="s">
        <v>138</v>
      </c>
      <c r="D573" s="88">
        <v>0</v>
      </c>
      <c r="E573" s="78">
        <v>1526</v>
      </c>
      <c r="F573" s="78">
        <v>1526</v>
      </c>
      <c r="G573" s="78">
        <v>1526</v>
      </c>
    </row>
    <row r="574" spans="1:7" x14ac:dyDescent="0.25">
      <c r="A574" s="87" t="s">
        <v>509</v>
      </c>
      <c r="B574" s="76" t="s">
        <v>508</v>
      </c>
      <c r="C574" s="77" t="s">
        <v>138</v>
      </c>
      <c r="D574" s="88">
        <v>405</v>
      </c>
      <c r="E574" s="78">
        <v>1526</v>
      </c>
      <c r="F574" s="78">
        <v>1526</v>
      </c>
      <c r="G574" s="78">
        <v>1526</v>
      </c>
    </row>
    <row r="575" spans="1:7" x14ac:dyDescent="0.25">
      <c r="A575" s="85" t="s">
        <v>510</v>
      </c>
      <c r="B575" s="70" t="s">
        <v>511</v>
      </c>
      <c r="C575" s="71" t="s">
        <v>132</v>
      </c>
      <c r="D575" s="86">
        <v>0</v>
      </c>
      <c r="E575" s="72">
        <v>12509.7</v>
      </c>
      <c r="F575" s="72">
        <v>7301</v>
      </c>
      <c r="G575" s="72">
        <v>7969.5</v>
      </c>
    </row>
    <row r="576" spans="1:7" ht="31.5" x14ac:dyDescent="0.25">
      <c r="A576" s="87" t="s">
        <v>512</v>
      </c>
      <c r="B576" s="76" t="s">
        <v>513</v>
      </c>
      <c r="C576" s="77" t="s">
        <v>132</v>
      </c>
      <c r="D576" s="88">
        <v>0</v>
      </c>
      <c r="E576" s="78">
        <v>4246</v>
      </c>
      <c r="F576" s="78">
        <v>3322.1</v>
      </c>
      <c r="G576" s="78">
        <v>3457.6</v>
      </c>
    </row>
    <row r="577" spans="1:7" ht="48.75" customHeight="1" x14ac:dyDescent="0.25">
      <c r="A577" s="87" t="s">
        <v>514</v>
      </c>
      <c r="B577" s="76" t="s">
        <v>515</v>
      </c>
      <c r="C577" s="77" t="s">
        <v>132</v>
      </c>
      <c r="D577" s="88">
        <v>0</v>
      </c>
      <c r="E577" s="78">
        <v>3422.2</v>
      </c>
      <c r="F577" s="78">
        <v>2674.2</v>
      </c>
      <c r="G577" s="78">
        <v>2783.5</v>
      </c>
    </row>
    <row r="578" spans="1:7" ht="31.5" x14ac:dyDescent="0.25">
      <c r="A578" s="87" t="s">
        <v>167</v>
      </c>
      <c r="B578" s="76" t="s">
        <v>516</v>
      </c>
      <c r="C578" s="77" t="s">
        <v>132</v>
      </c>
      <c r="D578" s="88">
        <v>0</v>
      </c>
      <c r="E578" s="78">
        <v>3422.2</v>
      </c>
      <c r="F578" s="78">
        <v>2674.2</v>
      </c>
      <c r="G578" s="78">
        <v>2783.5</v>
      </c>
    </row>
    <row r="579" spans="1:7" ht="93.75" customHeight="1" x14ac:dyDescent="0.25">
      <c r="A579" s="87" t="s">
        <v>148</v>
      </c>
      <c r="B579" s="76" t="s">
        <v>516</v>
      </c>
      <c r="C579" s="77" t="s">
        <v>149</v>
      </c>
      <c r="D579" s="88">
        <v>0</v>
      </c>
      <c r="E579" s="78">
        <v>3422.2</v>
      </c>
      <c r="F579" s="78">
        <v>2674.2</v>
      </c>
      <c r="G579" s="78">
        <v>2783.5</v>
      </c>
    </row>
    <row r="580" spans="1:7" ht="60.75" customHeight="1" x14ac:dyDescent="0.25">
      <c r="A580" s="87" t="s">
        <v>517</v>
      </c>
      <c r="B580" s="76" t="s">
        <v>516</v>
      </c>
      <c r="C580" s="77" t="s">
        <v>149</v>
      </c>
      <c r="D580" s="88">
        <v>103</v>
      </c>
      <c r="E580" s="78">
        <v>3422.2</v>
      </c>
      <c r="F580" s="78">
        <v>2674.2</v>
      </c>
      <c r="G580" s="78">
        <v>2783.5</v>
      </c>
    </row>
    <row r="581" spans="1:7" ht="36" customHeight="1" x14ac:dyDescent="0.25">
      <c r="A581" s="87" t="s">
        <v>518</v>
      </c>
      <c r="B581" s="76" t="s">
        <v>519</v>
      </c>
      <c r="C581" s="77" t="s">
        <v>132</v>
      </c>
      <c r="D581" s="88">
        <v>0</v>
      </c>
      <c r="E581" s="78">
        <v>823.8</v>
      </c>
      <c r="F581" s="78">
        <v>647.9</v>
      </c>
      <c r="G581" s="78">
        <v>674.1</v>
      </c>
    </row>
    <row r="582" spans="1:7" ht="31.5" x14ac:dyDescent="0.25">
      <c r="A582" s="87" t="s">
        <v>167</v>
      </c>
      <c r="B582" s="76" t="s">
        <v>520</v>
      </c>
      <c r="C582" s="77" t="s">
        <v>132</v>
      </c>
      <c r="D582" s="88">
        <v>0</v>
      </c>
      <c r="E582" s="78">
        <v>823.8</v>
      </c>
      <c r="F582" s="78">
        <v>647.9</v>
      </c>
      <c r="G582" s="78">
        <v>674.1</v>
      </c>
    </row>
    <row r="583" spans="1:7" ht="97.5" customHeight="1" x14ac:dyDescent="0.25">
      <c r="A583" s="87" t="s">
        <v>148</v>
      </c>
      <c r="B583" s="76" t="s">
        <v>520</v>
      </c>
      <c r="C583" s="77" t="s">
        <v>149</v>
      </c>
      <c r="D583" s="88">
        <v>0</v>
      </c>
      <c r="E583" s="78">
        <v>816.5</v>
      </c>
      <c r="F583" s="78">
        <v>640.6</v>
      </c>
      <c r="G583" s="78">
        <v>666.8</v>
      </c>
    </row>
    <row r="584" spans="1:7" ht="57.75" customHeight="1" x14ac:dyDescent="0.25">
      <c r="A584" s="87" t="s">
        <v>517</v>
      </c>
      <c r="B584" s="76" t="s">
        <v>520</v>
      </c>
      <c r="C584" s="77" t="s">
        <v>149</v>
      </c>
      <c r="D584" s="88">
        <v>103</v>
      </c>
      <c r="E584" s="78">
        <v>816.5</v>
      </c>
      <c r="F584" s="78">
        <v>640.6</v>
      </c>
      <c r="G584" s="78">
        <v>666.8</v>
      </c>
    </row>
    <row r="585" spans="1:7" ht="34.5" customHeight="1" x14ac:dyDescent="0.25">
      <c r="A585" s="87" t="s">
        <v>137</v>
      </c>
      <c r="B585" s="76" t="s">
        <v>520</v>
      </c>
      <c r="C585" s="77" t="s">
        <v>138</v>
      </c>
      <c r="D585" s="88">
        <v>0</v>
      </c>
      <c r="E585" s="78">
        <v>6.7</v>
      </c>
      <c r="F585" s="78">
        <v>7.3</v>
      </c>
      <c r="G585" s="78">
        <v>7.3</v>
      </c>
    </row>
    <row r="586" spans="1:7" ht="62.25" customHeight="1" x14ac:dyDescent="0.25">
      <c r="A586" s="87" t="s">
        <v>517</v>
      </c>
      <c r="B586" s="76" t="s">
        <v>520</v>
      </c>
      <c r="C586" s="77" t="s">
        <v>138</v>
      </c>
      <c r="D586" s="88">
        <v>103</v>
      </c>
      <c r="E586" s="78">
        <v>6.7</v>
      </c>
      <c r="F586" s="78">
        <v>7.3</v>
      </c>
      <c r="G586" s="78">
        <v>7.3</v>
      </c>
    </row>
    <row r="587" spans="1:7" x14ac:dyDescent="0.25">
      <c r="A587" s="87" t="s">
        <v>169</v>
      </c>
      <c r="B587" s="76" t="s">
        <v>520</v>
      </c>
      <c r="C587" s="77" t="s">
        <v>170</v>
      </c>
      <c r="D587" s="88">
        <v>0</v>
      </c>
      <c r="E587" s="78">
        <v>0.6</v>
      </c>
      <c r="F587" s="78">
        <v>0</v>
      </c>
      <c r="G587" s="78">
        <v>0</v>
      </c>
    </row>
    <row r="588" spans="1:7" ht="61.5" customHeight="1" x14ac:dyDescent="0.25">
      <c r="A588" s="87" t="s">
        <v>517</v>
      </c>
      <c r="B588" s="76" t="s">
        <v>520</v>
      </c>
      <c r="C588" s="77" t="s">
        <v>170</v>
      </c>
      <c r="D588" s="88">
        <v>103</v>
      </c>
      <c r="E588" s="78">
        <v>0.6</v>
      </c>
      <c r="F588" s="78">
        <v>0</v>
      </c>
      <c r="G588" s="78">
        <v>0</v>
      </c>
    </row>
    <row r="589" spans="1:7" ht="36" customHeight="1" x14ac:dyDescent="0.25">
      <c r="A589" s="87" t="s">
        <v>521</v>
      </c>
      <c r="B589" s="76" t="s">
        <v>522</v>
      </c>
      <c r="C589" s="77" t="s">
        <v>132</v>
      </c>
      <c r="D589" s="88">
        <v>0</v>
      </c>
      <c r="E589" s="78">
        <v>6039.7</v>
      </c>
      <c r="F589" s="78">
        <v>3623.9</v>
      </c>
      <c r="G589" s="78">
        <v>3771.9</v>
      </c>
    </row>
    <row r="590" spans="1:7" ht="54.75" customHeight="1" x14ac:dyDescent="0.25">
      <c r="A590" s="87" t="s">
        <v>523</v>
      </c>
      <c r="B590" s="76" t="s">
        <v>524</v>
      </c>
      <c r="C590" s="77" t="s">
        <v>132</v>
      </c>
      <c r="D590" s="88">
        <v>0</v>
      </c>
      <c r="E590" s="78">
        <v>3227.1</v>
      </c>
      <c r="F590" s="78">
        <v>2521.5</v>
      </c>
      <c r="G590" s="78">
        <v>2624.6</v>
      </c>
    </row>
    <row r="591" spans="1:7" ht="31.5" x14ac:dyDescent="0.25">
      <c r="A591" s="87" t="s">
        <v>167</v>
      </c>
      <c r="B591" s="76" t="s">
        <v>525</v>
      </c>
      <c r="C591" s="77" t="s">
        <v>132</v>
      </c>
      <c r="D591" s="88">
        <v>0</v>
      </c>
      <c r="E591" s="78">
        <v>3227.1</v>
      </c>
      <c r="F591" s="78">
        <v>2521.5</v>
      </c>
      <c r="G591" s="78">
        <v>2624.6</v>
      </c>
    </row>
    <row r="592" spans="1:7" ht="87.75" customHeight="1" x14ac:dyDescent="0.25">
      <c r="A592" s="87" t="s">
        <v>148</v>
      </c>
      <c r="B592" s="76" t="s">
        <v>525</v>
      </c>
      <c r="C592" s="77" t="s">
        <v>149</v>
      </c>
      <c r="D592" s="88">
        <v>0</v>
      </c>
      <c r="E592" s="78">
        <v>3227.1</v>
      </c>
      <c r="F592" s="78">
        <v>2521.5</v>
      </c>
      <c r="G592" s="78">
        <v>2624.6</v>
      </c>
    </row>
    <row r="593" spans="1:7" ht="56.25" customHeight="1" x14ac:dyDescent="0.25">
      <c r="A593" s="87" t="s">
        <v>285</v>
      </c>
      <c r="B593" s="76" t="s">
        <v>525</v>
      </c>
      <c r="C593" s="77" t="s">
        <v>149</v>
      </c>
      <c r="D593" s="88">
        <v>106</v>
      </c>
      <c r="E593" s="78">
        <v>3227.1</v>
      </c>
      <c r="F593" s="78">
        <v>2521.5</v>
      </c>
      <c r="G593" s="78">
        <v>2624.6</v>
      </c>
    </row>
    <row r="594" spans="1:7" ht="49.5" customHeight="1" x14ac:dyDescent="0.25">
      <c r="A594" s="87" t="s">
        <v>526</v>
      </c>
      <c r="B594" s="76" t="s">
        <v>527</v>
      </c>
      <c r="C594" s="77" t="s">
        <v>132</v>
      </c>
      <c r="D594" s="88">
        <v>0</v>
      </c>
      <c r="E594" s="78">
        <v>2812.6</v>
      </c>
      <c r="F594" s="78">
        <v>1102.4000000000001</v>
      </c>
      <c r="G594" s="78">
        <v>1147.3</v>
      </c>
    </row>
    <row r="595" spans="1:7" ht="31.5" x14ac:dyDescent="0.25">
      <c r="A595" s="87" t="s">
        <v>167</v>
      </c>
      <c r="B595" s="76" t="s">
        <v>528</v>
      </c>
      <c r="C595" s="77" t="s">
        <v>132</v>
      </c>
      <c r="D595" s="88">
        <v>0</v>
      </c>
      <c r="E595" s="78">
        <v>1408.7</v>
      </c>
      <c r="F595" s="78">
        <v>1102.4000000000001</v>
      </c>
      <c r="G595" s="78">
        <v>1147.3</v>
      </c>
    </row>
    <row r="596" spans="1:7" ht="98.25" customHeight="1" x14ac:dyDescent="0.25">
      <c r="A596" s="87" t="s">
        <v>148</v>
      </c>
      <c r="B596" s="76" t="s">
        <v>528</v>
      </c>
      <c r="C596" s="77" t="s">
        <v>149</v>
      </c>
      <c r="D596" s="88">
        <v>0</v>
      </c>
      <c r="E596" s="78">
        <v>1407.6</v>
      </c>
      <c r="F596" s="78">
        <v>1101.3</v>
      </c>
      <c r="G596" s="78">
        <v>1146.2</v>
      </c>
    </row>
    <row r="597" spans="1:7" ht="54.75" customHeight="1" x14ac:dyDescent="0.25">
      <c r="A597" s="87" t="s">
        <v>285</v>
      </c>
      <c r="B597" s="76" t="s">
        <v>528</v>
      </c>
      <c r="C597" s="77" t="s">
        <v>149</v>
      </c>
      <c r="D597" s="88">
        <v>106</v>
      </c>
      <c r="E597" s="78">
        <v>1407.6</v>
      </c>
      <c r="F597" s="78">
        <v>1101.3</v>
      </c>
      <c r="G597" s="78">
        <v>1146.2</v>
      </c>
    </row>
    <row r="598" spans="1:7" ht="33" customHeight="1" x14ac:dyDescent="0.25">
      <c r="A598" s="87" t="s">
        <v>137</v>
      </c>
      <c r="B598" s="76" t="s">
        <v>528</v>
      </c>
      <c r="C598" s="77" t="s">
        <v>138</v>
      </c>
      <c r="D598" s="88">
        <v>0</v>
      </c>
      <c r="E598" s="78">
        <v>0.9</v>
      </c>
      <c r="F598" s="78">
        <v>1.1000000000000001</v>
      </c>
      <c r="G598" s="78">
        <v>1.1000000000000001</v>
      </c>
    </row>
    <row r="599" spans="1:7" ht="47.25" x14ac:dyDescent="0.25">
      <c r="A599" s="87" t="s">
        <v>285</v>
      </c>
      <c r="B599" s="76" t="s">
        <v>528</v>
      </c>
      <c r="C599" s="77" t="s">
        <v>138</v>
      </c>
      <c r="D599" s="88">
        <v>106</v>
      </c>
      <c r="E599" s="78">
        <v>0.9</v>
      </c>
      <c r="F599" s="78">
        <v>1.1000000000000001</v>
      </c>
      <c r="G599" s="78">
        <v>1.1000000000000001</v>
      </c>
    </row>
    <row r="600" spans="1:7" x14ac:dyDescent="0.25">
      <c r="A600" s="87" t="s">
        <v>169</v>
      </c>
      <c r="B600" s="76" t="s">
        <v>528</v>
      </c>
      <c r="C600" s="77" t="s">
        <v>170</v>
      </c>
      <c r="D600" s="88">
        <v>0</v>
      </c>
      <c r="E600" s="78">
        <v>0.2</v>
      </c>
      <c r="F600" s="78">
        <v>0</v>
      </c>
      <c r="G600" s="78">
        <v>0</v>
      </c>
    </row>
    <row r="601" spans="1:7" ht="47.25" x14ac:dyDescent="0.25">
      <c r="A601" s="87" t="s">
        <v>285</v>
      </c>
      <c r="B601" s="76" t="s">
        <v>528</v>
      </c>
      <c r="C601" s="77" t="s">
        <v>170</v>
      </c>
      <c r="D601" s="88">
        <v>106</v>
      </c>
      <c r="E601" s="78">
        <v>0.2</v>
      </c>
      <c r="F601" s="78">
        <v>0</v>
      </c>
      <c r="G601" s="78">
        <v>0</v>
      </c>
    </row>
    <row r="602" spans="1:7" ht="31.5" x14ac:dyDescent="0.25">
      <c r="A602" s="87" t="s">
        <v>529</v>
      </c>
      <c r="B602" s="76" t="s">
        <v>530</v>
      </c>
      <c r="C602" s="77" t="s">
        <v>132</v>
      </c>
      <c r="D602" s="88">
        <v>0</v>
      </c>
      <c r="E602" s="78">
        <v>1403.9</v>
      </c>
      <c r="F602" s="78">
        <v>0</v>
      </c>
      <c r="G602" s="78">
        <v>0</v>
      </c>
    </row>
    <row r="603" spans="1:7" ht="96.75" customHeight="1" x14ac:dyDescent="0.25">
      <c r="A603" s="87" t="s">
        <v>148</v>
      </c>
      <c r="B603" s="76" t="s">
        <v>530</v>
      </c>
      <c r="C603" s="77" t="s">
        <v>149</v>
      </c>
      <c r="D603" s="88">
        <v>0</v>
      </c>
      <c r="E603" s="78">
        <v>1395.8</v>
      </c>
      <c r="F603" s="78">
        <v>0</v>
      </c>
      <c r="G603" s="78">
        <v>0</v>
      </c>
    </row>
    <row r="604" spans="1:7" ht="47.25" x14ac:dyDescent="0.25">
      <c r="A604" s="87" t="s">
        <v>285</v>
      </c>
      <c r="B604" s="76" t="s">
        <v>530</v>
      </c>
      <c r="C604" s="77" t="s">
        <v>149</v>
      </c>
      <c r="D604" s="88">
        <v>106</v>
      </c>
      <c r="E604" s="78">
        <v>1395.8</v>
      </c>
      <c r="F604" s="78">
        <v>0</v>
      </c>
      <c r="G604" s="78">
        <v>0</v>
      </c>
    </row>
    <row r="605" spans="1:7" ht="36" customHeight="1" x14ac:dyDescent="0.25">
      <c r="A605" s="87" t="s">
        <v>137</v>
      </c>
      <c r="B605" s="76" t="s">
        <v>530</v>
      </c>
      <c r="C605" s="77" t="s">
        <v>138</v>
      </c>
      <c r="D605" s="88">
        <v>0</v>
      </c>
      <c r="E605" s="78">
        <v>8.1</v>
      </c>
      <c r="F605" s="78">
        <v>0</v>
      </c>
      <c r="G605" s="78">
        <v>0</v>
      </c>
    </row>
    <row r="606" spans="1:7" ht="47.25" x14ac:dyDescent="0.25">
      <c r="A606" s="87" t="s">
        <v>285</v>
      </c>
      <c r="B606" s="76" t="s">
        <v>530</v>
      </c>
      <c r="C606" s="77" t="s">
        <v>138</v>
      </c>
      <c r="D606" s="88">
        <v>106</v>
      </c>
      <c r="E606" s="78">
        <v>8.1</v>
      </c>
      <c r="F606" s="78">
        <v>0</v>
      </c>
      <c r="G606" s="78">
        <v>0</v>
      </c>
    </row>
    <row r="607" spans="1:7" ht="49.5" customHeight="1" x14ac:dyDescent="0.25">
      <c r="A607" s="87" t="s">
        <v>531</v>
      </c>
      <c r="B607" s="76" t="s">
        <v>532</v>
      </c>
      <c r="C607" s="77" t="s">
        <v>132</v>
      </c>
      <c r="D607" s="88">
        <v>0</v>
      </c>
      <c r="E607" s="78">
        <v>2224</v>
      </c>
      <c r="F607" s="78">
        <v>355</v>
      </c>
      <c r="G607" s="78">
        <v>740</v>
      </c>
    </row>
    <row r="608" spans="1:7" x14ac:dyDescent="0.25">
      <c r="A608" s="87" t="s">
        <v>533</v>
      </c>
      <c r="B608" s="76" t="s">
        <v>534</v>
      </c>
      <c r="C608" s="77" t="s">
        <v>132</v>
      </c>
      <c r="D608" s="88">
        <v>0</v>
      </c>
      <c r="E608" s="78">
        <v>300</v>
      </c>
      <c r="F608" s="78">
        <v>300</v>
      </c>
      <c r="G608" s="78">
        <v>300</v>
      </c>
    </row>
    <row r="609" spans="1:7" ht="31.5" x14ac:dyDescent="0.25">
      <c r="A609" s="87" t="s">
        <v>535</v>
      </c>
      <c r="B609" s="76" t="s">
        <v>536</v>
      </c>
      <c r="C609" s="77" t="s">
        <v>132</v>
      </c>
      <c r="D609" s="88">
        <v>0</v>
      </c>
      <c r="E609" s="78">
        <v>300</v>
      </c>
      <c r="F609" s="78">
        <v>300</v>
      </c>
      <c r="G609" s="78">
        <v>300</v>
      </c>
    </row>
    <row r="610" spans="1:7" x14ac:dyDescent="0.25">
      <c r="A610" s="87" t="s">
        <v>169</v>
      </c>
      <c r="B610" s="76" t="s">
        <v>536</v>
      </c>
      <c r="C610" s="77" t="s">
        <v>170</v>
      </c>
      <c r="D610" s="88">
        <v>0</v>
      </c>
      <c r="E610" s="78">
        <v>300</v>
      </c>
      <c r="F610" s="78">
        <v>300</v>
      </c>
      <c r="G610" s="78">
        <v>300</v>
      </c>
    </row>
    <row r="611" spans="1:7" x14ac:dyDescent="0.25">
      <c r="A611" s="87" t="s">
        <v>537</v>
      </c>
      <c r="B611" s="76" t="s">
        <v>536</v>
      </c>
      <c r="C611" s="77" t="s">
        <v>170</v>
      </c>
      <c r="D611" s="88">
        <v>111</v>
      </c>
      <c r="E611" s="78">
        <v>300</v>
      </c>
      <c r="F611" s="78">
        <v>300</v>
      </c>
      <c r="G611" s="78">
        <v>300</v>
      </c>
    </row>
    <row r="612" spans="1:7" ht="31.5" x14ac:dyDescent="0.25">
      <c r="A612" s="87" t="s">
        <v>538</v>
      </c>
      <c r="B612" s="76" t="s">
        <v>539</v>
      </c>
      <c r="C612" s="77" t="s">
        <v>132</v>
      </c>
      <c r="D612" s="88">
        <v>0</v>
      </c>
      <c r="E612" s="78">
        <v>270</v>
      </c>
      <c r="F612" s="78">
        <v>55</v>
      </c>
      <c r="G612" s="78">
        <v>440</v>
      </c>
    </row>
    <row r="613" spans="1:7" ht="80.25" customHeight="1" x14ac:dyDescent="0.25">
      <c r="A613" s="87" t="s">
        <v>540</v>
      </c>
      <c r="B613" s="76" t="s">
        <v>541</v>
      </c>
      <c r="C613" s="77" t="s">
        <v>132</v>
      </c>
      <c r="D613" s="88">
        <v>0</v>
      </c>
      <c r="E613" s="78">
        <v>270</v>
      </c>
      <c r="F613" s="78">
        <v>55</v>
      </c>
      <c r="G613" s="78">
        <v>440</v>
      </c>
    </row>
    <row r="614" spans="1:7" ht="39.75" customHeight="1" x14ac:dyDescent="0.25">
      <c r="A614" s="87" t="s">
        <v>137</v>
      </c>
      <c r="B614" s="76" t="s">
        <v>541</v>
      </c>
      <c r="C614" s="77" t="s">
        <v>138</v>
      </c>
      <c r="D614" s="88">
        <v>0</v>
      </c>
      <c r="E614" s="78">
        <v>270</v>
      </c>
      <c r="F614" s="78">
        <v>55</v>
      </c>
      <c r="G614" s="78">
        <v>440</v>
      </c>
    </row>
    <row r="615" spans="1:7" ht="18.75" customHeight="1" x14ac:dyDescent="0.25">
      <c r="A615" s="87" t="s">
        <v>542</v>
      </c>
      <c r="B615" s="76" t="s">
        <v>541</v>
      </c>
      <c r="C615" s="77" t="s">
        <v>138</v>
      </c>
      <c r="D615" s="88">
        <v>204</v>
      </c>
      <c r="E615" s="78">
        <v>270</v>
      </c>
      <c r="F615" s="78">
        <v>55</v>
      </c>
      <c r="G615" s="78">
        <v>440</v>
      </c>
    </row>
    <row r="616" spans="1:7" ht="31.5" x14ac:dyDescent="0.25">
      <c r="A616" s="87" t="s">
        <v>543</v>
      </c>
      <c r="B616" s="76" t="s">
        <v>544</v>
      </c>
      <c r="C616" s="77" t="s">
        <v>132</v>
      </c>
      <c r="D616" s="88">
        <v>0</v>
      </c>
      <c r="E616" s="78">
        <v>422</v>
      </c>
      <c r="F616" s="78">
        <v>0</v>
      </c>
      <c r="G616" s="78">
        <v>0</v>
      </c>
    </row>
    <row r="617" spans="1:7" ht="84" customHeight="1" x14ac:dyDescent="0.25">
      <c r="A617" s="87" t="s">
        <v>545</v>
      </c>
      <c r="B617" s="76" t="s">
        <v>546</v>
      </c>
      <c r="C617" s="77" t="s">
        <v>132</v>
      </c>
      <c r="D617" s="88">
        <v>0</v>
      </c>
      <c r="E617" s="78">
        <v>422</v>
      </c>
      <c r="F617" s="78">
        <v>0</v>
      </c>
      <c r="G617" s="78">
        <v>0</v>
      </c>
    </row>
    <row r="618" spans="1:7" ht="34.5" customHeight="1" x14ac:dyDescent="0.25">
      <c r="A618" s="87" t="s">
        <v>137</v>
      </c>
      <c r="B618" s="76" t="s">
        <v>546</v>
      </c>
      <c r="C618" s="77" t="s">
        <v>138</v>
      </c>
      <c r="D618" s="88">
        <v>0</v>
      </c>
      <c r="E618" s="78">
        <v>422</v>
      </c>
      <c r="F618" s="78">
        <v>0</v>
      </c>
      <c r="G618" s="78">
        <v>0</v>
      </c>
    </row>
    <row r="619" spans="1:7" x14ac:dyDescent="0.25">
      <c r="A619" s="87" t="s">
        <v>208</v>
      </c>
      <c r="B619" s="76" t="s">
        <v>546</v>
      </c>
      <c r="C619" s="77" t="s">
        <v>138</v>
      </c>
      <c r="D619" s="88">
        <v>113</v>
      </c>
      <c r="E619" s="78">
        <v>422</v>
      </c>
      <c r="F619" s="78">
        <v>0</v>
      </c>
      <c r="G619" s="78">
        <v>0</v>
      </c>
    </row>
    <row r="620" spans="1:7" ht="47.25" x14ac:dyDescent="0.25">
      <c r="A620" s="87" t="s">
        <v>547</v>
      </c>
      <c r="B620" s="76" t="s">
        <v>548</v>
      </c>
      <c r="C620" s="77" t="s">
        <v>132</v>
      </c>
      <c r="D620" s="88">
        <v>0</v>
      </c>
      <c r="E620" s="78">
        <v>1232</v>
      </c>
      <c r="F620" s="78">
        <v>0</v>
      </c>
      <c r="G620" s="78">
        <v>0</v>
      </c>
    </row>
    <row r="621" spans="1:7" ht="79.5" customHeight="1" x14ac:dyDescent="0.25">
      <c r="A621" s="87" t="s">
        <v>549</v>
      </c>
      <c r="B621" s="76" t="s">
        <v>550</v>
      </c>
      <c r="C621" s="77" t="s">
        <v>132</v>
      </c>
      <c r="D621" s="88">
        <v>0</v>
      </c>
      <c r="E621" s="78">
        <v>1232</v>
      </c>
      <c r="F621" s="78">
        <v>0</v>
      </c>
      <c r="G621" s="78">
        <v>0</v>
      </c>
    </row>
    <row r="622" spans="1:7" x14ac:dyDescent="0.25">
      <c r="A622" s="87" t="s">
        <v>169</v>
      </c>
      <c r="B622" s="76" t="s">
        <v>550</v>
      </c>
      <c r="C622" s="77" t="s">
        <v>170</v>
      </c>
      <c r="D622" s="88">
        <v>0</v>
      </c>
      <c r="E622" s="78">
        <v>1232</v>
      </c>
      <c r="F622" s="78">
        <v>0</v>
      </c>
      <c r="G622" s="78">
        <v>0</v>
      </c>
    </row>
    <row r="623" spans="1:7" x14ac:dyDescent="0.25">
      <c r="A623" s="87" t="s">
        <v>208</v>
      </c>
      <c r="B623" s="76" t="s">
        <v>550</v>
      </c>
      <c r="C623" s="77" t="s">
        <v>170</v>
      </c>
      <c r="D623" s="88">
        <v>113</v>
      </c>
      <c r="E623" s="78">
        <v>1232</v>
      </c>
      <c r="F623" s="78">
        <v>0</v>
      </c>
      <c r="G623" s="78">
        <v>0</v>
      </c>
    </row>
    <row r="624" spans="1:7" x14ac:dyDescent="0.25">
      <c r="A624" s="163" t="s">
        <v>551</v>
      </c>
      <c r="B624" s="164"/>
      <c r="C624" s="164"/>
      <c r="D624" s="165"/>
      <c r="E624" s="72">
        <v>2258943.1</v>
      </c>
      <c r="F624" s="72">
        <v>1851383.4</v>
      </c>
      <c r="G624" s="72">
        <v>1867479.9</v>
      </c>
    </row>
    <row r="628" spans="1:7" ht="15.75" customHeight="1" x14ac:dyDescent="0.25">
      <c r="A628" s="54" t="s">
        <v>552</v>
      </c>
      <c r="B628" s="55"/>
      <c r="C628" s="42"/>
      <c r="D628" s="42"/>
      <c r="E628" s="89"/>
      <c r="F628" s="166" t="s">
        <v>120</v>
      </c>
      <c r="G628" s="166"/>
    </row>
  </sheetData>
  <autoFilter ref="A18:U624" xr:uid="{00000000-0009-0000-0000-000001000000}"/>
  <mergeCells count="6">
    <mergeCell ref="A14:G14"/>
    <mergeCell ref="B16:D16"/>
    <mergeCell ref="E16:G16"/>
    <mergeCell ref="A624:D624"/>
    <mergeCell ref="F628:G628"/>
    <mergeCell ref="A16:A17"/>
  </mergeCells>
  <pageMargins left="1.1811023622047201" right="0.39370078740157499" top="0.78740157480314998" bottom="0.78740157480314998" header="0.511811023622047" footer="0.511811023622047"/>
  <pageSetup paperSize="9" scale="65" fitToHeight="0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10"/>
  <sheetViews>
    <sheetView showGridLines="0" workbookViewId="0">
      <selection activeCell="D604" sqref="D604"/>
    </sheetView>
  </sheetViews>
  <sheetFormatPr defaultColWidth="9.140625" defaultRowHeight="15.75" x14ac:dyDescent="0.25"/>
  <cols>
    <col min="1" max="1" width="48.42578125" style="57" customWidth="1"/>
    <col min="2" max="2" width="5.42578125" style="58" customWidth="1"/>
    <col min="3" max="3" width="6.7109375" style="58" customWidth="1"/>
    <col min="4" max="4" width="9.42578125" style="58" customWidth="1"/>
    <col min="5" max="5" width="12.5703125" style="58" customWidth="1"/>
    <col min="6" max="6" width="7.42578125" style="58" customWidth="1"/>
    <col min="7" max="7" width="11.7109375" style="57" customWidth="1"/>
    <col min="8" max="8" width="11.85546875" style="57" customWidth="1"/>
    <col min="9" max="9" width="11.5703125" style="57" customWidth="1"/>
    <col min="10" max="235" width="9.140625" style="57" customWidth="1"/>
    <col min="236" max="16384" width="9.140625" style="57"/>
  </cols>
  <sheetData>
    <row r="1" spans="1:9" ht="12.75" customHeight="1" x14ac:dyDescent="0.25">
      <c r="A1" s="56"/>
      <c r="B1" s="59"/>
      <c r="C1" s="59"/>
      <c r="D1" s="59"/>
      <c r="E1" s="59"/>
      <c r="F1" s="59"/>
      <c r="G1" s="56"/>
      <c r="H1" s="56"/>
      <c r="I1" s="56"/>
    </row>
    <row r="2" spans="1:9" ht="16.5" customHeight="1" x14ac:dyDescent="0.25">
      <c r="A2" s="56"/>
      <c r="B2" s="59"/>
      <c r="C2" s="59"/>
      <c r="D2" s="59"/>
      <c r="E2" s="59"/>
      <c r="F2" s="59"/>
      <c r="G2" s="56"/>
      <c r="H2" s="56"/>
      <c r="I2" s="56"/>
    </row>
    <row r="3" spans="1:9" ht="16.5" customHeight="1" x14ac:dyDescent="0.25">
      <c r="A3" s="56"/>
      <c r="B3" s="59"/>
      <c r="C3" s="59"/>
      <c r="D3" s="59"/>
      <c r="E3" s="59"/>
      <c r="F3" s="59"/>
      <c r="G3" s="56"/>
      <c r="H3" s="56"/>
      <c r="I3" s="56"/>
    </row>
    <row r="4" spans="1:9" ht="16.5" customHeight="1" x14ac:dyDescent="0.25">
      <c r="A4" s="56"/>
      <c r="B4" s="59"/>
      <c r="C4" s="59"/>
      <c r="D4" s="59"/>
      <c r="E4" s="59"/>
      <c r="F4" s="59"/>
      <c r="G4" s="56"/>
      <c r="H4" s="56"/>
      <c r="I4" s="56"/>
    </row>
    <row r="5" spans="1:9" ht="16.5" customHeight="1" x14ac:dyDescent="0.25">
      <c r="A5" s="56"/>
      <c r="B5" s="59"/>
      <c r="C5" s="59"/>
      <c r="D5" s="59"/>
      <c r="E5" s="59"/>
      <c r="F5" s="59"/>
      <c r="G5" s="56"/>
      <c r="H5" s="56"/>
      <c r="I5" s="56"/>
    </row>
    <row r="6" spans="1:9" ht="16.5" customHeight="1" x14ac:dyDescent="0.25">
      <c r="A6" s="56"/>
      <c r="B6" s="59"/>
      <c r="C6" s="59"/>
      <c r="D6" s="59"/>
      <c r="E6" s="59"/>
      <c r="F6" s="59"/>
      <c r="G6" s="56"/>
      <c r="H6" s="56"/>
      <c r="I6" s="56"/>
    </row>
    <row r="7" spans="1:9" ht="16.5" customHeight="1" x14ac:dyDescent="0.25">
      <c r="A7" s="56"/>
      <c r="B7" s="59"/>
      <c r="C7" s="59"/>
      <c r="D7" s="59"/>
      <c r="E7" s="59"/>
      <c r="F7" s="59"/>
      <c r="G7" s="56"/>
      <c r="H7" s="56"/>
      <c r="I7" s="56"/>
    </row>
    <row r="8" spans="1:9" ht="16.5" customHeight="1" x14ac:dyDescent="0.25">
      <c r="A8" s="60"/>
      <c r="B8" s="61"/>
      <c r="C8" s="61"/>
      <c r="D8" s="61"/>
      <c r="E8" s="61"/>
      <c r="F8" s="61"/>
      <c r="G8" s="60"/>
      <c r="H8" s="56"/>
      <c r="I8" s="56"/>
    </row>
    <row r="9" spans="1:9" ht="16.5" customHeight="1" x14ac:dyDescent="0.25">
      <c r="A9" s="60"/>
      <c r="B9" s="61"/>
      <c r="C9" s="61"/>
      <c r="D9" s="61"/>
      <c r="E9" s="61"/>
      <c r="F9" s="61"/>
      <c r="G9" s="60"/>
      <c r="H9" s="56"/>
      <c r="I9" s="56"/>
    </row>
    <row r="10" spans="1:9" ht="16.5" customHeight="1" x14ac:dyDescent="0.25">
      <c r="A10" s="60"/>
      <c r="B10" s="61"/>
      <c r="C10" s="61"/>
      <c r="D10" s="61"/>
      <c r="E10" s="61"/>
      <c r="F10" s="61"/>
      <c r="G10" s="60"/>
      <c r="H10" s="56"/>
      <c r="I10" s="56"/>
    </row>
    <row r="11" spans="1:9" ht="16.5" customHeight="1" x14ac:dyDescent="0.25">
      <c r="A11" s="60"/>
      <c r="B11" s="61"/>
      <c r="C11" s="61"/>
      <c r="D11" s="61"/>
      <c r="E11" s="61"/>
      <c r="F11" s="61"/>
      <c r="G11" s="60"/>
      <c r="H11" s="56"/>
      <c r="I11" s="56"/>
    </row>
    <row r="12" spans="1:9" ht="16.5" customHeight="1" x14ac:dyDescent="0.25">
      <c r="A12" s="60"/>
      <c r="B12" s="61"/>
      <c r="C12" s="61"/>
      <c r="D12" s="61"/>
      <c r="E12" s="61"/>
      <c r="F12" s="61"/>
      <c r="G12" s="60"/>
      <c r="H12" s="56"/>
      <c r="I12" s="56"/>
    </row>
    <row r="13" spans="1:9" ht="45" customHeight="1" x14ac:dyDescent="0.3">
      <c r="A13" s="160" t="s">
        <v>553</v>
      </c>
      <c r="B13" s="160"/>
      <c r="C13" s="160"/>
      <c r="D13" s="160"/>
      <c r="E13" s="160"/>
      <c r="F13" s="160"/>
      <c r="G13" s="160"/>
      <c r="H13" s="160"/>
      <c r="I13" s="160"/>
    </row>
    <row r="14" spans="1:9" ht="16.5" customHeight="1" x14ac:dyDescent="0.25">
      <c r="A14" s="62"/>
      <c r="B14" s="63"/>
      <c r="C14" s="63"/>
      <c r="D14" s="63"/>
      <c r="E14" s="63"/>
      <c r="F14" s="63"/>
      <c r="G14" s="64"/>
      <c r="H14" s="64"/>
      <c r="I14" s="64"/>
    </row>
    <row r="15" spans="1:9" x14ac:dyDescent="0.25">
      <c r="A15" s="167" t="s">
        <v>122</v>
      </c>
      <c r="B15" s="168" t="s">
        <v>123</v>
      </c>
      <c r="C15" s="168"/>
      <c r="D15" s="168"/>
      <c r="E15" s="168"/>
      <c r="F15" s="168"/>
      <c r="G15" s="169" t="s">
        <v>4</v>
      </c>
      <c r="H15" s="169"/>
      <c r="I15" s="169"/>
    </row>
    <row r="16" spans="1:9" ht="36" x14ac:dyDescent="0.25">
      <c r="A16" s="167"/>
      <c r="B16" s="44" t="s">
        <v>554</v>
      </c>
      <c r="C16" s="44" t="s">
        <v>555</v>
      </c>
      <c r="D16" s="44" t="s">
        <v>556</v>
      </c>
      <c r="E16" s="44" t="s">
        <v>124</v>
      </c>
      <c r="F16" s="44" t="s">
        <v>125</v>
      </c>
      <c r="G16" s="66" t="s">
        <v>127</v>
      </c>
      <c r="H16" s="66" t="s">
        <v>128</v>
      </c>
      <c r="I16" s="66" t="s">
        <v>129</v>
      </c>
    </row>
    <row r="17" spans="1:9" ht="12.75" customHeight="1" x14ac:dyDescent="0.25">
      <c r="A17" s="46">
        <v>1</v>
      </c>
      <c r="B17" s="46">
        <v>2</v>
      </c>
      <c r="C17" s="46">
        <v>3</v>
      </c>
      <c r="D17" s="46">
        <v>4</v>
      </c>
      <c r="E17" s="46">
        <v>5</v>
      </c>
      <c r="F17" s="46">
        <v>6</v>
      </c>
      <c r="G17" s="65">
        <v>7</v>
      </c>
      <c r="H17" s="65">
        <v>8</v>
      </c>
      <c r="I17" s="65">
        <v>9</v>
      </c>
    </row>
    <row r="18" spans="1:9" ht="31.5" x14ac:dyDescent="0.25">
      <c r="A18" s="67" t="s">
        <v>557</v>
      </c>
      <c r="B18" s="68">
        <v>904</v>
      </c>
      <c r="C18" s="69">
        <v>0</v>
      </c>
      <c r="D18" s="69">
        <v>0</v>
      </c>
      <c r="E18" s="70" t="s">
        <v>132</v>
      </c>
      <c r="F18" s="71" t="s">
        <v>132</v>
      </c>
      <c r="G18" s="72">
        <v>101944.3</v>
      </c>
      <c r="H18" s="72">
        <v>66154.899999999994</v>
      </c>
      <c r="I18" s="72">
        <v>68405.7</v>
      </c>
    </row>
    <row r="19" spans="1:9" x14ac:dyDescent="0.25">
      <c r="A19" s="73" t="s">
        <v>558</v>
      </c>
      <c r="B19" s="74">
        <v>904</v>
      </c>
      <c r="C19" s="75">
        <v>7</v>
      </c>
      <c r="D19" s="75">
        <v>0</v>
      </c>
      <c r="E19" s="76" t="s">
        <v>132</v>
      </c>
      <c r="F19" s="77" t="s">
        <v>132</v>
      </c>
      <c r="G19" s="78">
        <v>22850.799999999999</v>
      </c>
      <c r="H19" s="78">
        <v>12120.3</v>
      </c>
      <c r="I19" s="78">
        <v>12590.7</v>
      </c>
    </row>
    <row r="20" spans="1:9" x14ac:dyDescent="0.25">
      <c r="A20" s="73" t="s">
        <v>162</v>
      </c>
      <c r="B20" s="74">
        <v>904</v>
      </c>
      <c r="C20" s="75">
        <v>7</v>
      </c>
      <c r="D20" s="75">
        <v>3</v>
      </c>
      <c r="E20" s="76" t="s">
        <v>132</v>
      </c>
      <c r="F20" s="77" t="s">
        <v>132</v>
      </c>
      <c r="G20" s="78">
        <v>22822.799999999999</v>
      </c>
      <c r="H20" s="78">
        <v>12087.4</v>
      </c>
      <c r="I20" s="78">
        <v>12554.9</v>
      </c>
    </row>
    <row r="21" spans="1:9" ht="47.25" x14ac:dyDescent="0.25">
      <c r="A21" s="73" t="s">
        <v>202</v>
      </c>
      <c r="B21" s="74">
        <v>904</v>
      </c>
      <c r="C21" s="75">
        <v>7</v>
      </c>
      <c r="D21" s="75">
        <v>3</v>
      </c>
      <c r="E21" s="76" t="s">
        <v>203</v>
      </c>
      <c r="F21" s="77" t="s">
        <v>132</v>
      </c>
      <c r="G21" s="78">
        <v>22822.799999999999</v>
      </c>
      <c r="H21" s="78">
        <v>12087.4</v>
      </c>
      <c r="I21" s="78">
        <v>12554.9</v>
      </c>
    </row>
    <row r="22" spans="1:9" ht="31.5" x14ac:dyDescent="0.25">
      <c r="A22" s="73" t="s">
        <v>214</v>
      </c>
      <c r="B22" s="74">
        <v>904</v>
      </c>
      <c r="C22" s="75">
        <v>7</v>
      </c>
      <c r="D22" s="75">
        <v>3</v>
      </c>
      <c r="E22" s="76" t="s">
        <v>215</v>
      </c>
      <c r="F22" s="77" t="s">
        <v>132</v>
      </c>
      <c r="G22" s="78">
        <v>4809.3</v>
      </c>
      <c r="H22" s="78">
        <v>0</v>
      </c>
      <c r="I22" s="78">
        <v>0</v>
      </c>
    </row>
    <row r="23" spans="1:9" ht="78.75" x14ac:dyDescent="0.25">
      <c r="A23" s="73" t="s">
        <v>216</v>
      </c>
      <c r="B23" s="74">
        <v>904</v>
      </c>
      <c r="C23" s="75">
        <v>7</v>
      </c>
      <c r="D23" s="75">
        <v>3</v>
      </c>
      <c r="E23" s="76" t="s">
        <v>217</v>
      </c>
      <c r="F23" s="77" t="s">
        <v>132</v>
      </c>
      <c r="G23" s="78">
        <v>4809.3</v>
      </c>
      <c r="H23" s="78">
        <v>0</v>
      </c>
      <c r="I23" s="78">
        <v>0</v>
      </c>
    </row>
    <row r="24" spans="1:9" ht="31.5" x14ac:dyDescent="0.25">
      <c r="A24" s="73" t="s">
        <v>137</v>
      </c>
      <c r="B24" s="74">
        <v>904</v>
      </c>
      <c r="C24" s="75">
        <v>7</v>
      </c>
      <c r="D24" s="75">
        <v>3</v>
      </c>
      <c r="E24" s="76" t="s">
        <v>217</v>
      </c>
      <c r="F24" s="77" t="s">
        <v>138</v>
      </c>
      <c r="G24" s="78">
        <v>4809.3</v>
      </c>
      <c r="H24" s="78">
        <v>0</v>
      </c>
      <c r="I24" s="78">
        <v>0</v>
      </c>
    </row>
    <row r="25" spans="1:9" ht="47.25" x14ac:dyDescent="0.25">
      <c r="A25" s="73" t="s">
        <v>218</v>
      </c>
      <c r="B25" s="74">
        <v>904</v>
      </c>
      <c r="C25" s="75">
        <v>7</v>
      </c>
      <c r="D25" s="75">
        <v>3</v>
      </c>
      <c r="E25" s="76" t="s">
        <v>219</v>
      </c>
      <c r="F25" s="77" t="s">
        <v>132</v>
      </c>
      <c r="G25" s="78">
        <v>18013.5</v>
      </c>
      <c r="H25" s="78">
        <v>12087.4</v>
      </c>
      <c r="I25" s="78">
        <v>12554.9</v>
      </c>
    </row>
    <row r="26" spans="1:9" ht="31.5" x14ac:dyDescent="0.25">
      <c r="A26" s="73" t="s">
        <v>224</v>
      </c>
      <c r="B26" s="74">
        <v>904</v>
      </c>
      <c r="C26" s="75">
        <v>7</v>
      </c>
      <c r="D26" s="75">
        <v>3</v>
      </c>
      <c r="E26" s="76" t="s">
        <v>225</v>
      </c>
      <c r="F26" s="77" t="s">
        <v>132</v>
      </c>
      <c r="G26" s="78">
        <v>21</v>
      </c>
      <c r="H26" s="78">
        <v>21</v>
      </c>
      <c r="I26" s="78">
        <v>21</v>
      </c>
    </row>
    <row r="27" spans="1:9" ht="31.5" x14ac:dyDescent="0.25">
      <c r="A27" s="73" t="s">
        <v>163</v>
      </c>
      <c r="B27" s="74">
        <v>904</v>
      </c>
      <c r="C27" s="75">
        <v>7</v>
      </c>
      <c r="D27" s="75">
        <v>3</v>
      </c>
      <c r="E27" s="76" t="s">
        <v>225</v>
      </c>
      <c r="F27" s="77" t="s">
        <v>164</v>
      </c>
      <c r="G27" s="78">
        <v>21</v>
      </c>
      <c r="H27" s="78">
        <v>21</v>
      </c>
      <c r="I27" s="78">
        <v>21</v>
      </c>
    </row>
    <row r="28" spans="1:9" ht="31.5" x14ac:dyDescent="0.25">
      <c r="A28" s="73" t="s">
        <v>171</v>
      </c>
      <c r="B28" s="74">
        <v>904</v>
      </c>
      <c r="C28" s="75">
        <v>7</v>
      </c>
      <c r="D28" s="75">
        <v>3</v>
      </c>
      <c r="E28" s="76" t="s">
        <v>226</v>
      </c>
      <c r="F28" s="77" t="s">
        <v>132</v>
      </c>
      <c r="G28" s="78">
        <v>17992.5</v>
      </c>
      <c r="H28" s="78">
        <v>12066.4</v>
      </c>
      <c r="I28" s="78">
        <v>12533.9</v>
      </c>
    </row>
    <row r="29" spans="1:9" ht="94.5" x14ac:dyDescent="0.25">
      <c r="A29" s="73" t="s">
        <v>148</v>
      </c>
      <c r="B29" s="74">
        <v>904</v>
      </c>
      <c r="C29" s="75">
        <v>7</v>
      </c>
      <c r="D29" s="75">
        <v>3</v>
      </c>
      <c r="E29" s="76" t="s">
        <v>226</v>
      </c>
      <c r="F29" s="77" t="s">
        <v>149</v>
      </c>
      <c r="G29" s="78">
        <v>17221.400000000001</v>
      </c>
      <c r="H29" s="78">
        <v>11371.4</v>
      </c>
      <c r="I29" s="78">
        <v>11836.3</v>
      </c>
    </row>
    <row r="30" spans="1:9" ht="31.5" x14ac:dyDescent="0.25">
      <c r="A30" s="73" t="s">
        <v>137</v>
      </c>
      <c r="B30" s="74">
        <v>904</v>
      </c>
      <c r="C30" s="75">
        <v>7</v>
      </c>
      <c r="D30" s="75">
        <v>3</v>
      </c>
      <c r="E30" s="76" t="s">
        <v>226</v>
      </c>
      <c r="F30" s="77" t="s">
        <v>138</v>
      </c>
      <c r="G30" s="78">
        <v>686.3</v>
      </c>
      <c r="H30" s="78">
        <v>610.70000000000005</v>
      </c>
      <c r="I30" s="78">
        <v>613.29999999999995</v>
      </c>
    </row>
    <row r="31" spans="1:9" x14ac:dyDescent="0.25">
      <c r="A31" s="73" t="s">
        <v>169</v>
      </c>
      <c r="B31" s="74">
        <v>904</v>
      </c>
      <c r="C31" s="75">
        <v>7</v>
      </c>
      <c r="D31" s="75">
        <v>3</v>
      </c>
      <c r="E31" s="76" t="s">
        <v>226</v>
      </c>
      <c r="F31" s="77" t="s">
        <v>170</v>
      </c>
      <c r="G31" s="78">
        <v>84.8</v>
      </c>
      <c r="H31" s="78">
        <v>84.3</v>
      </c>
      <c r="I31" s="78">
        <v>84.3</v>
      </c>
    </row>
    <row r="32" spans="1:9" ht="31.5" x14ac:dyDescent="0.25">
      <c r="A32" s="73" t="s">
        <v>175</v>
      </c>
      <c r="B32" s="74">
        <v>904</v>
      </c>
      <c r="C32" s="75">
        <v>7</v>
      </c>
      <c r="D32" s="75">
        <v>5</v>
      </c>
      <c r="E32" s="76" t="s">
        <v>132</v>
      </c>
      <c r="F32" s="77" t="s">
        <v>132</v>
      </c>
      <c r="G32" s="78">
        <v>28</v>
      </c>
      <c r="H32" s="78">
        <v>32.9</v>
      </c>
      <c r="I32" s="78">
        <v>35.799999999999997</v>
      </c>
    </row>
    <row r="33" spans="1:9" ht="47.25" x14ac:dyDescent="0.25">
      <c r="A33" s="73" t="s">
        <v>202</v>
      </c>
      <c r="B33" s="74">
        <v>904</v>
      </c>
      <c r="C33" s="75">
        <v>7</v>
      </c>
      <c r="D33" s="75">
        <v>5</v>
      </c>
      <c r="E33" s="76" t="s">
        <v>203</v>
      </c>
      <c r="F33" s="77" t="s">
        <v>132</v>
      </c>
      <c r="G33" s="78">
        <v>28</v>
      </c>
      <c r="H33" s="78">
        <v>32.9</v>
      </c>
      <c r="I33" s="78">
        <v>35.799999999999997</v>
      </c>
    </row>
    <row r="34" spans="1:9" ht="47.25" x14ac:dyDescent="0.25">
      <c r="A34" s="73" t="s">
        <v>218</v>
      </c>
      <c r="B34" s="74">
        <v>904</v>
      </c>
      <c r="C34" s="75">
        <v>7</v>
      </c>
      <c r="D34" s="75">
        <v>5</v>
      </c>
      <c r="E34" s="76" t="s">
        <v>219</v>
      </c>
      <c r="F34" s="77" t="s">
        <v>132</v>
      </c>
      <c r="G34" s="78">
        <v>28</v>
      </c>
      <c r="H34" s="78">
        <v>32.9</v>
      </c>
      <c r="I34" s="78">
        <v>35.799999999999997</v>
      </c>
    </row>
    <row r="35" spans="1:9" ht="31.5" x14ac:dyDescent="0.25">
      <c r="A35" s="73" t="s">
        <v>229</v>
      </c>
      <c r="B35" s="74">
        <v>904</v>
      </c>
      <c r="C35" s="75">
        <v>7</v>
      </c>
      <c r="D35" s="75">
        <v>5</v>
      </c>
      <c r="E35" s="76" t="s">
        <v>230</v>
      </c>
      <c r="F35" s="77" t="s">
        <v>132</v>
      </c>
      <c r="G35" s="78">
        <v>10</v>
      </c>
      <c r="H35" s="78">
        <v>10.4</v>
      </c>
      <c r="I35" s="78">
        <v>10.8</v>
      </c>
    </row>
    <row r="36" spans="1:9" ht="31.5" x14ac:dyDescent="0.25">
      <c r="A36" s="73" t="s">
        <v>137</v>
      </c>
      <c r="B36" s="74">
        <v>904</v>
      </c>
      <c r="C36" s="75">
        <v>7</v>
      </c>
      <c r="D36" s="75">
        <v>5</v>
      </c>
      <c r="E36" s="76" t="s">
        <v>230</v>
      </c>
      <c r="F36" s="77" t="s">
        <v>138</v>
      </c>
      <c r="G36" s="78">
        <v>10</v>
      </c>
      <c r="H36" s="78">
        <v>10.4</v>
      </c>
      <c r="I36" s="78">
        <v>10.8</v>
      </c>
    </row>
    <row r="37" spans="1:9" ht="47.25" x14ac:dyDescent="0.25">
      <c r="A37" s="73" t="s">
        <v>231</v>
      </c>
      <c r="B37" s="74">
        <v>904</v>
      </c>
      <c r="C37" s="75">
        <v>7</v>
      </c>
      <c r="D37" s="75">
        <v>5</v>
      </c>
      <c r="E37" s="76" t="s">
        <v>232</v>
      </c>
      <c r="F37" s="77" t="s">
        <v>132</v>
      </c>
      <c r="G37" s="78">
        <v>18</v>
      </c>
      <c r="H37" s="78">
        <v>22.5</v>
      </c>
      <c r="I37" s="78">
        <v>25</v>
      </c>
    </row>
    <row r="38" spans="1:9" ht="31.5" x14ac:dyDescent="0.25">
      <c r="A38" s="73" t="s">
        <v>137</v>
      </c>
      <c r="B38" s="74">
        <v>904</v>
      </c>
      <c r="C38" s="75">
        <v>7</v>
      </c>
      <c r="D38" s="75">
        <v>5</v>
      </c>
      <c r="E38" s="76" t="s">
        <v>232</v>
      </c>
      <c r="F38" s="77" t="s">
        <v>138</v>
      </c>
      <c r="G38" s="78">
        <v>18</v>
      </c>
      <c r="H38" s="78">
        <v>22.5</v>
      </c>
      <c r="I38" s="78">
        <v>25</v>
      </c>
    </row>
    <row r="39" spans="1:9" x14ac:dyDescent="0.25">
      <c r="A39" s="73" t="s">
        <v>559</v>
      </c>
      <c r="B39" s="74">
        <v>904</v>
      </c>
      <c r="C39" s="75">
        <v>8</v>
      </c>
      <c r="D39" s="75">
        <v>0</v>
      </c>
      <c r="E39" s="76" t="s">
        <v>132</v>
      </c>
      <c r="F39" s="77" t="s">
        <v>132</v>
      </c>
      <c r="G39" s="78">
        <v>79093.5</v>
      </c>
      <c r="H39" s="78">
        <v>54034.6</v>
      </c>
      <c r="I39" s="78">
        <v>55815</v>
      </c>
    </row>
    <row r="40" spans="1:9" x14ac:dyDescent="0.25">
      <c r="A40" s="73" t="s">
        <v>213</v>
      </c>
      <c r="B40" s="74">
        <v>904</v>
      </c>
      <c r="C40" s="75">
        <v>8</v>
      </c>
      <c r="D40" s="75">
        <v>1</v>
      </c>
      <c r="E40" s="76" t="s">
        <v>132</v>
      </c>
      <c r="F40" s="77" t="s">
        <v>132</v>
      </c>
      <c r="G40" s="78">
        <v>76204.800000000003</v>
      </c>
      <c r="H40" s="78">
        <v>51716.1</v>
      </c>
      <c r="I40" s="78">
        <v>53402.3</v>
      </c>
    </row>
    <row r="41" spans="1:9" ht="47.25" x14ac:dyDescent="0.25">
      <c r="A41" s="73" t="s">
        <v>202</v>
      </c>
      <c r="B41" s="74">
        <v>904</v>
      </c>
      <c r="C41" s="75">
        <v>8</v>
      </c>
      <c r="D41" s="75">
        <v>1</v>
      </c>
      <c r="E41" s="76" t="s">
        <v>203</v>
      </c>
      <c r="F41" s="77" t="s">
        <v>132</v>
      </c>
      <c r="G41" s="78">
        <v>71064.800000000003</v>
      </c>
      <c r="H41" s="78">
        <v>51696.1</v>
      </c>
      <c r="I41" s="78">
        <v>53382.3</v>
      </c>
    </row>
    <row r="42" spans="1:9" ht="47.25" x14ac:dyDescent="0.25">
      <c r="A42" s="73" t="s">
        <v>218</v>
      </c>
      <c r="B42" s="74">
        <v>904</v>
      </c>
      <c r="C42" s="75">
        <v>8</v>
      </c>
      <c r="D42" s="75">
        <v>1</v>
      </c>
      <c r="E42" s="76" t="s">
        <v>219</v>
      </c>
      <c r="F42" s="77" t="s">
        <v>132</v>
      </c>
      <c r="G42" s="78">
        <v>71064.800000000003</v>
      </c>
      <c r="H42" s="78">
        <v>51696.1</v>
      </c>
      <c r="I42" s="78">
        <v>53382.3</v>
      </c>
    </row>
    <row r="43" spans="1:9" ht="63" x14ac:dyDescent="0.25">
      <c r="A43" s="73" t="s">
        <v>220</v>
      </c>
      <c r="B43" s="74">
        <v>904</v>
      </c>
      <c r="C43" s="75">
        <v>8</v>
      </c>
      <c r="D43" s="75">
        <v>1</v>
      </c>
      <c r="E43" s="76" t="s">
        <v>221</v>
      </c>
      <c r="F43" s="77" t="s">
        <v>132</v>
      </c>
      <c r="G43" s="78">
        <v>229.5</v>
      </c>
      <c r="H43" s="78">
        <v>235</v>
      </c>
      <c r="I43" s="78">
        <v>100</v>
      </c>
    </row>
    <row r="44" spans="1:9" ht="31.5" x14ac:dyDescent="0.25">
      <c r="A44" s="73" t="s">
        <v>137</v>
      </c>
      <c r="B44" s="74">
        <v>904</v>
      </c>
      <c r="C44" s="75">
        <v>8</v>
      </c>
      <c r="D44" s="75">
        <v>1</v>
      </c>
      <c r="E44" s="76" t="s">
        <v>221</v>
      </c>
      <c r="F44" s="77" t="s">
        <v>138</v>
      </c>
      <c r="G44" s="78">
        <v>229.5</v>
      </c>
      <c r="H44" s="78">
        <v>235</v>
      </c>
      <c r="I44" s="78">
        <v>100</v>
      </c>
    </row>
    <row r="45" spans="1:9" ht="53.25" customHeight="1" x14ac:dyDescent="0.25">
      <c r="A45" s="73" t="s">
        <v>222</v>
      </c>
      <c r="B45" s="74">
        <v>904</v>
      </c>
      <c r="C45" s="75">
        <v>8</v>
      </c>
      <c r="D45" s="75">
        <v>1</v>
      </c>
      <c r="E45" s="76" t="s">
        <v>223</v>
      </c>
      <c r="F45" s="77" t="s">
        <v>132</v>
      </c>
      <c r="G45" s="78">
        <v>386.5</v>
      </c>
      <c r="H45" s="78">
        <v>200</v>
      </c>
      <c r="I45" s="78">
        <v>200</v>
      </c>
    </row>
    <row r="46" spans="1:9" ht="31.5" x14ac:dyDescent="0.25">
      <c r="A46" s="73" t="s">
        <v>137</v>
      </c>
      <c r="B46" s="74">
        <v>904</v>
      </c>
      <c r="C46" s="75">
        <v>8</v>
      </c>
      <c r="D46" s="75">
        <v>1</v>
      </c>
      <c r="E46" s="76" t="s">
        <v>223</v>
      </c>
      <c r="F46" s="77" t="s">
        <v>138</v>
      </c>
      <c r="G46" s="78">
        <v>386.5</v>
      </c>
      <c r="H46" s="78">
        <v>200</v>
      </c>
      <c r="I46" s="78">
        <v>200</v>
      </c>
    </row>
    <row r="47" spans="1:9" ht="47.25" x14ac:dyDescent="0.25">
      <c r="A47" s="73" t="s">
        <v>227</v>
      </c>
      <c r="B47" s="74">
        <v>904</v>
      </c>
      <c r="C47" s="75">
        <v>8</v>
      </c>
      <c r="D47" s="75">
        <v>1</v>
      </c>
      <c r="E47" s="76" t="s">
        <v>228</v>
      </c>
      <c r="F47" s="77" t="s">
        <v>132</v>
      </c>
      <c r="G47" s="78">
        <v>39813.199999999997</v>
      </c>
      <c r="H47" s="78">
        <v>29683.3</v>
      </c>
      <c r="I47" s="78">
        <v>30742.9</v>
      </c>
    </row>
    <row r="48" spans="1:9" ht="94.5" x14ac:dyDescent="0.25">
      <c r="A48" s="73" t="s">
        <v>148</v>
      </c>
      <c r="B48" s="74">
        <v>904</v>
      </c>
      <c r="C48" s="75">
        <v>8</v>
      </c>
      <c r="D48" s="75">
        <v>1</v>
      </c>
      <c r="E48" s="76" t="s">
        <v>228</v>
      </c>
      <c r="F48" s="77" t="s">
        <v>149</v>
      </c>
      <c r="G48" s="78">
        <v>35102.400000000001</v>
      </c>
      <c r="H48" s="78">
        <v>25678.3</v>
      </c>
      <c r="I48" s="78">
        <v>26727.599999999999</v>
      </c>
    </row>
    <row r="49" spans="1:9" ht="31.5" x14ac:dyDescent="0.25">
      <c r="A49" s="73" t="s">
        <v>137</v>
      </c>
      <c r="B49" s="74">
        <v>904</v>
      </c>
      <c r="C49" s="75">
        <v>8</v>
      </c>
      <c r="D49" s="75">
        <v>1</v>
      </c>
      <c r="E49" s="76" t="s">
        <v>228</v>
      </c>
      <c r="F49" s="77" t="s">
        <v>138</v>
      </c>
      <c r="G49" s="78">
        <v>4689.8999999999996</v>
      </c>
      <c r="H49" s="78">
        <v>4000.4</v>
      </c>
      <c r="I49" s="78">
        <v>4010.7</v>
      </c>
    </row>
    <row r="50" spans="1:9" x14ac:dyDescent="0.25">
      <c r="A50" s="73" t="s">
        <v>169</v>
      </c>
      <c r="B50" s="74">
        <v>904</v>
      </c>
      <c r="C50" s="75">
        <v>8</v>
      </c>
      <c r="D50" s="75">
        <v>1</v>
      </c>
      <c r="E50" s="76" t="s">
        <v>228</v>
      </c>
      <c r="F50" s="77" t="s">
        <v>170</v>
      </c>
      <c r="G50" s="78">
        <v>20.9</v>
      </c>
      <c r="H50" s="78">
        <v>4.5999999999999996</v>
      </c>
      <c r="I50" s="78">
        <v>4.5999999999999996</v>
      </c>
    </row>
    <row r="51" spans="1:9" ht="31.5" x14ac:dyDescent="0.25">
      <c r="A51" s="73" t="s">
        <v>229</v>
      </c>
      <c r="B51" s="74">
        <v>904</v>
      </c>
      <c r="C51" s="75">
        <v>8</v>
      </c>
      <c r="D51" s="75">
        <v>1</v>
      </c>
      <c r="E51" s="76" t="s">
        <v>230</v>
      </c>
      <c r="F51" s="77" t="s">
        <v>132</v>
      </c>
      <c r="G51" s="78">
        <v>5242.5</v>
      </c>
      <c r="H51" s="78">
        <v>3745.9</v>
      </c>
      <c r="I51" s="78">
        <v>3885.7</v>
      </c>
    </row>
    <row r="52" spans="1:9" ht="94.5" x14ac:dyDescent="0.25">
      <c r="A52" s="73" t="s">
        <v>148</v>
      </c>
      <c r="B52" s="74">
        <v>904</v>
      </c>
      <c r="C52" s="75">
        <v>8</v>
      </c>
      <c r="D52" s="75">
        <v>1</v>
      </c>
      <c r="E52" s="76" t="s">
        <v>230</v>
      </c>
      <c r="F52" s="77" t="s">
        <v>149</v>
      </c>
      <c r="G52" s="78">
        <v>4755.7</v>
      </c>
      <c r="H52" s="78">
        <v>3301.4</v>
      </c>
      <c r="I52" s="78">
        <v>3436.3</v>
      </c>
    </row>
    <row r="53" spans="1:9" ht="31.5" x14ac:dyDescent="0.25">
      <c r="A53" s="73" t="s">
        <v>137</v>
      </c>
      <c r="B53" s="74">
        <v>904</v>
      </c>
      <c r="C53" s="75">
        <v>8</v>
      </c>
      <c r="D53" s="75">
        <v>1</v>
      </c>
      <c r="E53" s="76" t="s">
        <v>230</v>
      </c>
      <c r="F53" s="77" t="s">
        <v>138</v>
      </c>
      <c r="G53" s="78">
        <v>483.4</v>
      </c>
      <c r="H53" s="78">
        <v>441.2</v>
      </c>
      <c r="I53" s="78">
        <v>446.1</v>
      </c>
    </row>
    <row r="54" spans="1:9" x14ac:dyDescent="0.25">
      <c r="A54" s="73" t="s">
        <v>169</v>
      </c>
      <c r="B54" s="74">
        <v>904</v>
      </c>
      <c r="C54" s="75">
        <v>8</v>
      </c>
      <c r="D54" s="75">
        <v>1</v>
      </c>
      <c r="E54" s="76" t="s">
        <v>230</v>
      </c>
      <c r="F54" s="77" t="s">
        <v>170</v>
      </c>
      <c r="G54" s="78">
        <v>3.4</v>
      </c>
      <c r="H54" s="78">
        <v>3.3</v>
      </c>
      <c r="I54" s="78">
        <v>3.3</v>
      </c>
    </row>
    <row r="55" spans="1:9" ht="47.25" x14ac:dyDescent="0.25">
      <c r="A55" s="73" t="s">
        <v>231</v>
      </c>
      <c r="B55" s="74">
        <v>904</v>
      </c>
      <c r="C55" s="75">
        <v>8</v>
      </c>
      <c r="D55" s="75">
        <v>1</v>
      </c>
      <c r="E55" s="76" t="s">
        <v>232</v>
      </c>
      <c r="F55" s="77" t="s">
        <v>132</v>
      </c>
      <c r="G55" s="78">
        <v>24923.8</v>
      </c>
      <c r="H55" s="78">
        <v>17566.7</v>
      </c>
      <c r="I55" s="78">
        <v>18184.7</v>
      </c>
    </row>
    <row r="56" spans="1:9" ht="94.5" x14ac:dyDescent="0.25">
      <c r="A56" s="73" t="s">
        <v>148</v>
      </c>
      <c r="B56" s="74">
        <v>904</v>
      </c>
      <c r="C56" s="75">
        <v>8</v>
      </c>
      <c r="D56" s="75">
        <v>1</v>
      </c>
      <c r="E56" s="76" t="s">
        <v>232</v>
      </c>
      <c r="F56" s="77" t="s">
        <v>149</v>
      </c>
      <c r="G56" s="78">
        <v>21680.3</v>
      </c>
      <c r="H56" s="78">
        <v>15040.1</v>
      </c>
      <c r="I56" s="78">
        <v>15654.8</v>
      </c>
    </row>
    <row r="57" spans="1:9" ht="31.5" x14ac:dyDescent="0.25">
      <c r="A57" s="73" t="s">
        <v>137</v>
      </c>
      <c r="B57" s="74">
        <v>904</v>
      </c>
      <c r="C57" s="75">
        <v>8</v>
      </c>
      <c r="D57" s="75">
        <v>1</v>
      </c>
      <c r="E57" s="76" t="s">
        <v>232</v>
      </c>
      <c r="F57" s="77" t="s">
        <v>138</v>
      </c>
      <c r="G57" s="78">
        <v>3232.5</v>
      </c>
      <c r="H57" s="78">
        <v>2516.5</v>
      </c>
      <c r="I57" s="78">
        <v>2519.8000000000002</v>
      </c>
    </row>
    <row r="58" spans="1:9" x14ac:dyDescent="0.25">
      <c r="A58" s="73" t="s">
        <v>169</v>
      </c>
      <c r="B58" s="74">
        <v>904</v>
      </c>
      <c r="C58" s="75">
        <v>8</v>
      </c>
      <c r="D58" s="75">
        <v>1</v>
      </c>
      <c r="E58" s="76" t="s">
        <v>232</v>
      </c>
      <c r="F58" s="77" t="s">
        <v>170</v>
      </c>
      <c r="G58" s="78">
        <v>11</v>
      </c>
      <c r="H58" s="78">
        <v>10.1</v>
      </c>
      <c r="I58" s="78">
        <v>10.1</v>
      </c>
    </row>
    <row r="59" spans="1:9" ht="63" customHeight="1" x14ac:dyDescent="0.25">
      <c r="A59" s="73" t="s">
        <v>233</v>
      </c>
      <c r="B59" s="74">
        <v>904</v>
      </c>
      <c r="C59" s="75">
        <v>8</v>
      </c>
      <c r="D59" s="75">
        <v>1</v>
      </c>
      <c r="E59" s="76" t="s">
        <v>234</v>
      </c>
      <c r="F59" s="77" t="s">
        <v>132</v>
      </c>
      <c r="G59" s="78">
        <v>261</v>
      </c>
      <c r="H59" s="78">
        <v>265.2</v>
      </c>
      <c r="I59" s="78">
        <v>269</v>
      </c>
    </row>
    <row r="60" spans="1:9" ht="31.5" x14ac:dyDescent="0.25">
      <c r="A60" s="73" t="s">
        <v>137</v>
      </c>
      <c r="B60" s="74">
        <v>904</v>
      </c>
      <c r="C60" s="75">
        <v>8</v>
      </c>
      <c r="D60" s="75">
        <v>1</v>
      </c>
      <c r="E60" s="76" t="s">
        <v>234</v>
      </c>
      <c r="F60" s="77" t="s">
        <v>138</v>
      </c>
      <c r="G60" s="78">
        <v>261</v>
      </c>
      <c r="H60" s="78">
        <v>265.2</v>
      </c>
      <c r="I60" s="78">
        <v>269</v>
      </c>
    </row>
    <row r="61" spans="1:9" ht="31.5" x14ac:dyDescent="0.25">
      <c r="A61" s="73" t="s">
        <v>235</v>
      </c>
      <c r="B61" s="74">
        <v>904</v>
      </c>
      <c r="C61" s="75">
        <v>8</v>
      </c>
      <c r="D61" s="75">
        <v>1</v>
      </c>
      <c r="E61" s="76" t="s">
        <v>236</v>
      </c>
      <c r="F61" s="77" t="s">
        <v>132</v>
      </c>
      <c r="G61" s="78">
        <v>138.9</v>
      </c>
      <c r="H61" s="78">
        <v>0</v>
      </c>
      <c r="I61" s="78">
        <v>0</v>
      </c>
    </row>
    <row r="62" spans="1:9" ht="31.5" x14ac:dyDescent="0.25">
      <c r="A62" s="73" t="s">
        <v>137</v>
      </c>
      <c r="B62" s="74">
        <v>904</v>
      </c>
      <c r="C62" s="75">
        <v>8</v>
      </c>
      <c r="D62" s="75">
        <v>1</v>
      </c>
      <c r="E62" s="76" t="s">
        <v>236</v>
      </c>
      <c r="F62" s="77" t="s">
        <v>138</v>
      </c>
      <c r="G62" s="78">
        <v>138.9</v>
      </c>
      <c r="H62" s="78">
        <v>0</v>
      </c>
      <c r="I62" s="78">
        <v>0</v>
      </c>
    </row>
    <row r="63" spans="1:9" ht="31.5" x14ac:dyDescent="0.25">
      <c r="A63" s="73" t="s">
        <v>237</v>
      </c>
      <c r="B63" s="74">
        <v>904</v>
      </c>
      <c r="C63" s="75">
        <v>8</v>
      </c>
      <c r="D63" s="75">
        <v>1</v>
      </c>
      <c r="E63" s="76" t="s">
        <v>238</v>
      </c>
      <c r="F63" s="77" t="s">
        <v>132</v>
      </c>
      <c r="G63" s="78">
        <v>69.400000000000006</v>
      </c>
      <c r="H63" s="78">
        <v>0</v>
      </c>
      <c r="I63" s="78">
        <v>0</v>
      </c>
    </row>
    <row r="64" spans="1:9" ht="31.5" x14ac:dyDescent="0.25">
      <c r="A64" s="73" t="s">
        <v>163</v>
      </c>
      <c r="B64" s="74">
        <v>904</v>
      </c>
      <c r="C64" s="75">
        <v>8</v>
      </c>
      <c r="D64" s="75">
        <v>1</v>
      </c>
      <c r="E64" s="76" t="s">
        <v>238</v>
      </c>
      <c r="F64" s="77" t="s">
        <v>164</v>
      </c>
      <c r="G64" s="78">
        <v>69.400000000000006</v>
      </c>
      <c r="H64" s="78">
        <v>0</v>
      </c>
      <c r="I64" s="78">
        <v>0</v>
      </c>
    </row>
    <row r="65" spans="1:9" ht="47.25" x14ac:dyDescent="0.25">
      <c r="A65" s="73" t="s">
        <v>323</v>
      </c>
      <c r="B65" s="74">
        <v>904</v>
      </c>
      <c r="C65" s="75">
        <v>8</v>
      </c>
      <c r="D65" s="75">
        <v>1</v>
      </c>
      <c r="E65" s="76" t="s">
        <v>324</v>
      </c>
      <c r="F65" s="77" t="s">
        <v>132</v>
      </c>
      <c r="G65" s="78">
        <v>5120</v>
      </c>
      <c r="H65" s="78">
        <v>0</v>
      </c>
      <c r="I65" s="78">
        <v>0</v>
      </c>
    </row>
    <row r="66" spans="1:9" ht="47.25" x14ac:dyDescent="0.25">
      <c r="A66" s="73" t="s">
        <v>325</v>
      </c>
      <c r="B66" s="74">
        <v>904</v>
      </c>
      <c r="C66" s="75">
        <v>8</v>
      </c>
      <c r="D66" s="75">
        <v>1</v>
      </c>
      <c r="E66" s="76" t="s">
        <v>326</v>
      </c>
      <c r="F66" s="77" t="s">
        <v>132</v>
      </c>
      <c r="G66" s="78">
        <v>5120</v>
      </c>
      <c r="H66" s="78">
        <v>0</v>
      </c>
      <c r="I66" s="78">
        <v>0</v>
      </c>
    </row>
    <row r="67" spans="1:9" ht="51" customHeight="1" x14ac:dyDescent="0.25">
      <c r="A67" s="73" t="s">
        <v>333</v>
      </c>
      <c r="B67" s="74">
        <v>904</v>
      </c>
      <c r="C67" s="75">
        <v>8</v>
      </c>
      <c r="D67" s="75">
        <v>1</v>
      </c>
      <c r="E67" s="76" t="s">
        <v>334</v>
      </c>
      <c r="F67" s="77" t="s">
        <v>132</v>
      </c>
      <c r="G67" s="78">
        <v>2000</v>
      </c>
      <c r="H67" s="78">
        <v>0</v>
      </c>
      <c r="I67" s="78">
        <v>0</v>
      </c>
    </row>
    <row r="68" spans="1:9" ht="31.5" x14ac:dyDescent="0.25">
      <c r="A68" s="73" t="s">
        <v>137</v>
      </c>
      <c r="B68" s="74">
        <v>904</v>
      </c>
      <c r="C68" s="75">
        <v>8</v>
      </c>
      <c r="D68" s="75">
        <v>1</v>
      </c>
      <c r="E68" s="76" t="s">
        <v>334</v>
      </c>
      <c r="F68" s="77" t="s">
        <v>138</v>
      </c>
      <c r="G68" s="78">
        <v>2000</v>
      </c>
      <c r="H68" s="78">
        <v>0</v>
      </c>
      <c r="I68" s="78">
        <v>0</v>
      </c>
    </row>
    <row r="69" spans="1:9" ht="78.75" x14ac:dyDescent="0.25">
      <c r="A69" s="73" t="s">
        <v>335</v>
      </c>
      <c r="B69" s="74">
        <v>904</v>
      </c>
      <c r="C69" s="75">
        <v>8</v>
      </c>
      <c r="D69" s="75">
        <v>1</v>
      </c>
      <c r="E69" s="76" t="s">
        <v>336</v>
      </c>
      <c r="F69" s="77" t="s">
        <v>132</v>
      </c>
      <c r="G69" s="78">
        <v>1120</v>
      </c>
      <c r="H69" s="78">
        <v>0</v>
      </c>
      <c r="I69" s="78">
        <v>0</v>
      </c>
    </row>
    <row r="70" spans="1:9" ht="31.5" x14ac:dyDescent="0.25">
      <c r="A70" s="73" t="s">
        <v>137</v>
      </c>
      <c r="B70" s="74">
        <v>904</v>
      </c>
      <c r="C70" s="75">
        <v>8</v>
      </c>
      <c r="D70" s="75">
        <v>1</v>
      </c>
      <c r="E70" s="76" t="s">
        <v>336</v>
      </c>
      <c r="F70" s="77" t="s">
        <v>138</v>
      </c>
      <c r="G70" s="78">
        <v>1120</v>
      </c>
      <c r="H70" s="78">
        <v>0</v>
      </c>
      <c r="I70" s="78">
        <v>0</v>
      </c>
    </row>
    <row r="71" spans="1:9" ht="47.25" x14ac:dyDescent="0.25">
      <c r="A71" s="73" t="s">
        <v>337</v>
      </c>
      <c r="B71" s="74">
        <v>904</v>
      </c>
      <c r="C71" s="75">
        <v>8</v>
      </c>
      <c r="D71" s="75">
        <v>1</v>
      </c>
      <c r="E71" s="76" t="s">
        <v>338</v>
      </c>
      <c r="F71" s="77" t="s">
        <v>132</v>
      </c>
      <c r="G71" s="78">
        <v>2000</v>
      </c>
      <c r="H71" s="78">
        <v>0</v>
      </c>
      <c r="I71" s="78">
        <v>0</v>
      </c>
    </row>
    <row r="72" spans="1:9" ht="31.5" x14ac:dyDescent="0.25">
      <c r="A72" s="73" t="s">
        <v>137</v>
      </c>
      <c r="B72" s="74">
        <v>904</v>
      </c>
      <c r="C72" s="75">
        <v>8</v>
      </c>
      <c r="D72" s="75">
        <v>1</v>
      </c>
      <c r="E72" s="76" t="s">
        <v>338</v>
      </c>
      <c r="F72" s="77" t="s">
        <v>138</v>
      </c>
      <c r="G72" s="78">
        <v>2000</v>
      </c>
      <c r="H72" s="78">
        <v>0</v>
      </c>
      <c r="I72" s="78">
        <v>0</v>
      </c>
    </row>
    <row r="73" spans="1:9" ht="47.25" x14ac:dyDescent="0.25">
      <c r="A73" s="73" t="s">
        <v>380</v>
      </c>
      <c r="B73" s="74">
        <v>904</v>
      </c>
      <c r="C73" s="75">
        <v>8</v>
      </c>
      <c r="D73" s="75">
        <v>1</v>
      </c>
      <c r="E73" s="76" t="s">
        <v>381</v>
      </c>
      <c r="F73" s="77" t="s">
        <v>132</v>
      </c>
      <c r="G73" s="78">
        <v>20</v>
      </c>
      <c r="H73" s="78">
        <v>20</v>
      </c>
      <c r="I73" s="78">
        <v>20</v>
      </c>
    </row>
    <row r="74" spans="1:9" ht="63" x14ac:dyDescent="0.25">
      <c r="A74" s="73" t="s">
        <v>413</v>
      </c>
      <c r="B74" s="74">
        <v>904</v>
      </c>
      <c r="C74" s="75">
        <v>8</v>
      </c>
      <c r="D74" s="75">
        <v>1</v>
      </c>
      <c r="E74" s="76" t="s">
        <v>414</v>
      </c>
      <c r="F74" s="77" t="s">
        <v>132</v>
      </c>
      <c r="G74" s="78">
        <v>20</v>
      </c>
      <c r="H74" s="78">
        <v>20</v>
      </c>
      <c r="I74" s="78">
        <v>20</v>
      </c>
    </row>
    <row r="75" spans="1:9" ht="47.25" x14ac:dyDescent="0.25">
      <c r="A75" s="73" t="s">
        <v>415</v>
      </c>
      <c r="B75" s="74">
        <v>904</v>
      </c>
      <c r="C75" s="75">
        <v>8</v>
      </c>
      <c r="D75" s="75">
        <v>1</v>
      </c>
      <c r="E75" s="76" t="s">
        <v>416</v>
      </c>
      <c r="F75" s="77" t="s">
        <v>132</v>
      </c>
      <c r="G75" s="78">
        <v>5</v>
      </c>
      <c r="H75" s="78">
        <v>5</v>
      </c>
      <c r="I75" s="78">
        <v>5</v>
      </c>
    </row>
    <row r="76" spans="1:9" ht="31.5" x14ac:dyDescent="0.25">
      <c r="A76" s="73" t="s">
        <v>137</v>
      </c>
      <c r="B76" s="74">
        <v>904</v>
      </c>
      <c r="C76" s="75">
        <v>8</v>
      </c>
      <c r="D76" s="75">
        <v>1</v>
      </c>
      <c r="E76" s="76" t="s">
        <v>416</v>
      </c>
      <c r="F76" s="77" t="s">
        <v>138</v>
      </c>
      <c r="G76" s="78">
        <v>5</v>
      </c>
      <c r="H76" s="78">
        <v>5</v>
      </c>
      <c r="I76" s="78">
        <v>5</v>
      </c>
    </row>
    <row r="77" spans="1:9" ht="47.25" x14ac:dyDescent="0.25">
      <c r="A77" s="73" t="s">
        <v>417</v>
      </c>
      <c r="B77" s="74">
        <v>904</v>
      </c>
      <c r="C77" s="75">
        <v>8</v>
      </c>
      <c r="D77" s="75">
        <v>1</v>
      </c>
      <c r="E77" s="76" t="s">
        <v>418</v>
      </c>
      <c r="F77" s="77" t="s">
        <v>132</v>
      </c>
      <c r="G77" s="78">
        <v>10</v>
      </c>
      <c r="H77" s="78">
        <v>10</v>
      </c>
      <c r="I77" s="78">
        <v>10</v>
      </c>
    </row>
    <row r="78" spans="1:9" ht="31.5" x14ac:dyDescent="0.25">
      <c r="A78" s="73" t="s">
        <v>137</v>
      </c>
      <c r="B78" s="74">
        <v>904</v>
      </c>
      <c r="C78" s="75">
        <v>8</v>
      </c>
      <c r="D78" s="75">
        <v>1</v>
      </c>
      <c r="E78" s="76" t="s">
        <v>418</v>
      </c>
      <c r="F78" s="77" t="s">
        <v>138</v>
      </c>
      <c r="G78" s="78">
        <v>10</v>
      </c>
      <c r="H78" s="78">
        <v>10</v>
      </c>
      <c r="I78" s="78">
        <v>10</v>
      </c>
    </row>
    <row r="79" spans="1:9" ht="78.75" x14ac:dyDescent="0.25">
      <c r="A79" s="73" t="s">
        <v>419</v>
      </c>
      <c r="B79" s="74">
        <v>904</v>
      </c>
      <c r="C79" s="75">
        <v>8</v>
      </c>
      <c r="D79" s="75">
        <v>1</v>
      </c>
      <c r="E79" s="76" t="s">
        <v>420</v>
      </c>
      <c r="F79" s="77" t="s">
        <v>132</v>
      </c>
      <c r="G79" s="78">
        <v>5</v>
      </c>
      <c r="H79" s="78">
        <v>5</v>
      </c>
      <c r="I79" s="78">
        <v>5</v>
      </c>
    </row>
    <row r="80" spans="1:9" ht="31.5" x14ac:dyDescent="0.25">
      <c r="A80" s="73" t="s">
        <v>137</v>
      </c>
      <c r="B80" s="74">
        <v>904</v>
      </c>
      <c r="C80" s="75">
        <v>8</v>
      </c>
      <c r="D80" s="75">
        <v>1</v>
      </c>
      <c r="E80" s="76" t="s">
        <v>420</v>
      </c>
      <c r="F80" s="77" t="s">
        <v>138</v>
      </c>
      <c r="G80" s="78">
        <v>5</v>
      </c>
      <c r="H80" s="78">
        <v>5</v>
      </c>
      <c r="I80" s="78">
        <v>5</v>
      </c>
    </row>
    <row r="81" spans="1:9" ht="31.5" x14ac:dyDescent="0.25">
      <c r="A81" s="73" t="s">
        <v>242</v>
      </c>
      <c r="B81" s="74">
        <v>904</v>
      </c>
      <c r="C81" s="75">
        <v>8</v>
      </c>
      <c r="D81" s="75">
        <v>4</v>
      </c>
      <c r="E81" s="76" t="s">
        <v>132</v>
      </c>
      <c r="F81" s="77" t="s">
        <v>132</v>
      </c>
      <c r="G81" s="78">
        <v>2888.7</v>
      </c>
      <c r="H81" s="78">
        <v>2318.5</v>
      </c>
      <c r="I81" s="78">
        <v>2412.6999999999998</v>
      </c>
    </row>
    <row r="82" spans="1:9" ht="47.25" x14ac:dyDescent="0.25">
      <c r="A82" s="73" t="s">
        <v>202</v>
      </c>
      <c r="B82" s="74">
        <v>904</v>
      </c>
      <c r="C82" s="75">
        <v>8</v>
      </c>
      <c r="D82" s="75">
        <v>4</v>
      </c>
      <c r="E82" s="76" t="s">
        <v>203</v>
      </c>
      <c r="F82" s="77" t="s">
        <v>132</v>
      </c>
      <c r="G82" s="78">
        <v>2888.7</v>
      </c>
      <c r="H82" s="78">
        <v>2318.5</v>
      </c>
      <c r="I82" s="78">
        <v>2412.6999999999998</v>
      </c>
    </row>
    <row r="83" spans="1:9" ht="47.25" x14ac:dyDescent="0.25">
      <c r="A83" s="73" t="s">
        <v>239</v>
      </c>
      <c r="B83" s="74">
        <v>904</v>
      </c>
      <c r="C83" s="75">
        <v>8</v>
      </c>
      <c r="D83" s="75">
        <v>4</v>
      </c>
      <c r="E83" s="76" t="s">
        <v>240</v>
      </c>
      <c r="F83" s="77" t="s">
        <v>132</v>
      </c>
      <c r="G83" s="78">
        <v>2888.7</v>
      </c>
      <c r="H83" s="78">
        <v>2318.5</v>
      </c>
      <c r="I83" s="78">
        <v>2412.6999999999998</v>
      </c>
    </row>
    <row r="84" spans="1:9" ht="31.5" x14ac:dyDescent="0.25">
      <c r="A84" s="73" t="s">
        <v>167</v>
      </c>
      <c r="B84" s="74">
        <v>904</v>
      </c>
      <c r="C84" s="75">
        <v>8</v>
      </c>
      <c r="D84" s="75">
        <v>4</v>
      </c>
      <c r="E84" s="76" t="s">
        <v>241</v>
      </c>
      <c r="F84" s="77" t="s">
        <v>132</v>
      </c>
      <c r="G84" s="78">
        <v>2888.7</v>
      </c>
      <c r="H84" s="78">
        <v>2318.5</v>
      </c>
      <c r="I84" s="78">
        <v>2412.6999999999998</v>
      </c>
    </row>
    <row r="85" spans="1:9" ht="94.5" x14ac:dyDescent="0.25">
      <c r="A85" s="73" t="s">
        <v>148</v>
      </c>
      <c r="B85" s="74">
        <v>904</v>
      </c>
      <c r="C85" s="75">
        <v>8</v>
      </c>
      <c r="D85" s="75">
        <v>4</v>
      </c>
      <c r="E85" s="76" t="s">
        <v>241</v>
      </c>
      <c r="F85" s="77" t="s">
        <v>149</v>
      </c>
      <c r="G85" s="78">
        <v>2865.9</v>
      </c>
      <c r="H85" s="78">
        <v>2295.6999999999998</v>
      </c>
      <c r="I85" s="78">
        <v>2389.9</v>
      </c>
    </row>
    <row r="86" spans="1:9" ht="31.5" x14ac:dyDescent="0.25">
      <c r="A86" s="73" t="s">
        <v>137</v>
      </c>
      <c r="B86" s="74">
        <v>904</v>
      </c>
      <c r="C86" s="75">
        <v>8</v>
      </c>
      <c r="D86" s="75">
        <v>4</v>
      </c>
      <c r="E86" s="76" t="s">
        <v>241</v>
      </c>
      <c r="F86" s="77" t="s">
        <v>138</v>
      </c>
      <c r="G86" s="78">
        <v>22.6</v>
      </c>
      <c r="H86" s="78">
        <v>22.8</v>
      </c>
      <c r="I86" s="78">
        <v>22.8</v>
      </c>
    </row>
    <row r="87" spans="1:9" x14ac:dyDescent="0.25">
      <c r="A87" s="73" t="s">
        <v>169</v>
      </c>
      <c r="B87" s="74">
        <v>904</v>
      </c>
      <c r="C87" s="75">
        <v>8</v>
      </c>
      <c r="D87" s="75">
        <v>4</v>
      </c>
      <c r="E87" s="76" t="s">
        <v>241</v>
      </c>
      <c r="F87" s="77" t="s">
        <v>170</v>
      </c>
      <c r="G87" s="78">
        <v>0.2</v>
      </c>
      <c r="H87" s="78">
        <v>0</v>
      </c>
      <c r="I87" s="78">
        <v>0</v>
      </c>
    </row>
    <row r="88" spans="1:9" x14ac:dyDescent="0.25">
      <c r="A88" s="67" t="s">
        <v>560</v>
      </c>
      <c r="B88" s="68">
        <v>907</v>
      </c>
      <c r="C88" s="69">
        <v>0</v>
      </c>
      <c r="D88" s="69">
        <v>0</v>
      </c>
      <c r="E88" s="70" t="s">
        <v>132</v>
      </c>
      <c r="F88" s="71" t="s">
        <v>132</v>
      </c>
      <c r="G88" s="72">
        <v>1499350.9</v>
      </c>
      <c r="H88" s="72">
        <v>1288940.2</v>
      </c>
      <c r="I88" s="72">
        <v>1295370.3</v>
      </c>
    </row>
    <row r="89" spans="1:9" x14ac:dyDescent="0.25">
      <c r="A89" s="73" t="s">
        <v>558</v>
      </c>
      <c r="B89" s="74">
        <v>907</v>
      </c>
      <c r="C89" s="75">
        <v>7</v>
      </c>
      <c r="D89" s="75">
        <v>0</v>
      </c>
      <c r="E89" s="76" t="s">
        <v>132</v>
      </c>
      <c r="F89" s="77" t="s">
        <v>132</v>
      </c>
      <c r="G89" s="78">
        <v>1485795.2</v>
      </c>
      <c r="H89" s="78">
        <v>1275384.5</v>
      </c>
      <c r="I89" s="78">
        <v>1281814.6000000001</v>
      </c>
    </row>
    <row r="90" spans="1:9" x14ac:dyDescent="0.25">
      <c r="A90" s="73" t="s">
        <v>156</v>
      </c>
      <c r="B90" s="74">
        <v>907</v>
      </c>
      <c r="C90" s="75">
        <v>7</v>
      </c>
      <c r="D90" s="75">
        <v>1</v>
      </c>
      <c r="E90" s="76" t="s">
        <v>132</v>
      </c>
      <c r="F90" s="77" t="s">
        <v>132</v>
      </c>
      <c r="G90" s="78">
        <v>389934.3</v>
      </c>
      <c r="H90" s="78">
        <v>315078</v>
      </c>
      <c r="I90" s="78">
        <v>315999.5</v>
      </c>
    </row>
    <row r="91" spans="1:9" ht="47.25" x14ac:dyDescent="0.25">
      <c r="A91" s="73" t="s">
        <v>130</v>
      </c>
      <c r="B91" s="74">
        <v>907</v>
      </c>
      <c r="C91" s="75">
        <v>7</v>
      </c>
      <c r="D91" s="75">
        <v>1</v>
      </c>
      <c r="E91" s="76" t="s">
        <v>131</v>
      </c>
      <c r="F91" s="77" t="s">
        <v>132</v>
      </c>
      <c r="G91" s="78">
        <v>389930.1</v>
      </c>
      <c r="H91" s="78">
        <v>315078</v>
      </c>
      <c r="I91" s="78">
        <v>315999.5</v>
      </c>
    </row>
    <row r="92" spans="1:9" ht="81" customHeight="1" x14ac:dyDescent="0.25">
      <c r="A92" s="73" t="s">
        <v>144</v>
      </c>
      <c r="B92" s="74">
        <v>907</v>
      </c>
      <c r="C92" s="75">
        <v>7</v>
      </c>
      <c r="D92" s="75">
        <v>1</v>
      </c>
      <c r="E92" s="76" t="s">
        <v>145</v>
      </c>
      <c r="F92" s="77" t="s">
        <v>132</v>
      </c>
      <c r="G92" s="78">
        <v>389930.1</v>
      </c>
      <c r="H92" s="78">
        <v>315078</v>
      </c>
      <c r="I92" s="78">
        <v>315999.5</v>
      </c>
    </row>
    <row r="93" spans="1:9" ht="31.5" x14ac:dyDescent="0.25">
      <c r="A93" s="73" t="s">
        <v>154</v>
      </c>
      <c r="B93" s="74">
        <v>907</v>
      </c>
      <c r="C93" s="75">
        <v>7</v>
      </c>
      <c r="D93" s="75">
        <v>1</v>
      </c>
      <c r="E93" s="76" t="s">
        <v>155</v>
      </c>
      <c r="F93" s="77" t="s">
        <v>132</v>
      </c>
      <c r="G93" s="78">
        <v>433</v>
      </c>
      <c r="H93" s="78">
        <v>433</v>
      </c>
      <c r="I93" s="78">
        <v>433</v>
      </c>
    </row>
    <row r="94" spans="1:9" ht="31.5" x14ac:dyDescent="0.25">
      <c r="A94" s="73" t="s">
        <v>137</v>
      </c>
      <c r="B94" s="74">
        <v>907</v>
      </c>
      <c r="C94" s="75">
        <v>7</v>
      </c>
      <c r="D94" s="75">
        <v>1</v>
      </c>
      <c r="E94" s="76" t="s">
        <v>155</v>
      </c>
      <c r="F94" s="77" t="s">
        <v>138</v>
      </c>
      <c r="G94" s="78">
        <v>433</v>
      </c>
      <c r="H94" s="78">
        <v>433</v>
      </c>
      <c r="I94" s="78">
        <v>433</v>
      </c>
    </row>
    <row r="95" spans="1:9" ht="78.75" x14ac:dyDescent="0.25">
      <c r="A95" s="73" t="s">
        <v>165</v>
      </c>
      <c r="B95" s="74">
        <v>907</v>
      </c>
      <c r="C95" s="75">
        <v>7</v>
      </c>
      <c r="D95" s="75">
        <v>1</v>
      </c>
      <c r="E95" s="76" t="s">
        <v>166</v>
      </c>
      <c r="F95" s="77" t="s">
        <v>132</v>
      </c>
      <c r="G95" s="78">
        <v>51.8</v>
      </c>
      <c r="H95" s="78">
        <v>0</v>
      </c>
      <c r="I95" s="78">
        <v>0</v>
      </c>
    </row>
    <row r="96" spans="1:9" ht="31.5" x14ac:dyDescent="0.25">
      <c r="A96" s="73" t="s">
        <v>137</v>
      </c>
      <c r="B96" s="74">
        <v>907</v>
      </c>
      <c r="C96" s="75">
        <v>7</v>
      </c>
      <c r="D96" s="75">
        <v>1</v>
      </c>
      <c r="E96" s="76" t="s">
        <v>166</v>
      </c>
      <c r="F96" s="77" t="s">
        <v>138</v>
      </c>
      <c r="G96" s="78">
        <v>51.8</v>
      </c>
      <c r="H96" s="78">
        <v>0</v>
      </c>
      <c r="I96" s="78">
        <v>0</v>
      </c>
    </row>
    <row r="97" spans="1:9" ht="31.5" x14ac:dyDescent="0.25">
      <c r="A97" s="73" t="s">
        <v>171</v>
      </c>
      <c r="B97" s="74">
        <v>907</v>
      </c>
      <c r="C97" s="75">
        <v>7</v>
      </c>
      <c r="D97" s="75">
        <v>1</v>
      </c>
      <c r="E97" s="76" t="s">
        <v>172</v>
      </c>
      <c r="F97" s="77" t="s">
        <v>132</v>
      </c>
      <c r="G97" s="78">
        <v>54908.3</v>
      </c>
      <c r="H97" s="78">
        <v>47045</v>
      </c>
      <c r="I97" s="78">
        <v>46966.5</v>
      </c>
    </row>
    <row r="98" spans="1:9" ht="31.5" x14ac:dyDescent="0.25">
      <c r="A98" s="73" t="s">
        <v>137</v>
      </c>
      <c r="B98" s="74">
        <v>907</v>
      </c>
      <c r="C98" s="75">
        <v>7</v>
      </c>
      <c r="D98" s="75">
        <v>1</v>
      </c>
      <c r="E98" s="76" t="s">
        <v>172</v>
      </c>
      <c r="F98" s="77" t="s">
        <v>138</v>
      </c>
      <c r="G98" s="78">
        <v>54589.3</v>
      </c>
      <c r="H98" s="78">
        <v>46732.4</v>
      </c>
      <c r="I98" s="78">
        <v>46653.9</v>
      </c>
    </row>
    <row r="99" spans="1:9" x14ac:dyDescent="0.25">
      <c r="A99" s="73" t="s">
        <v>169</v>
      </c>
      <c r="B99" s="74">
        <v>907</v>
      </c>
      <c r="C99" s="75">
        <v>7</v>
      </c>
      <c r="D99" s="75">
        <v>1</v>
      </c>
      <c r="E99" s="76" t="s">
        <v>172</v>
      </c>
      <c r="F99" s="77" t="s">
        <v>170</v>
      </c>
      <c r="G99" s="78">
        <v>319</v>
      </c>
      <c r="H99" s="78">
        <v>312.60000000000002</v>
      </c>
      <c r="I99" s="78">
        <v>312.60000000000002</v>
      </c>
    </row>
    <row r="100" spans="1:9" ht="82.5" customHeight="1" x14ac:dyDescent="0.25">
      <c r="A100" s="73" t="s">
        <v>173</v>
      </c>
      <c r="B100" s="74">
        <v>907</v>
      </c>
      <c r="C100" s="75">
        <v>7</v>
      </c>
      <c r="D100" s="75">
        <v>1</v>
      </c>
      <c r="E100" s="76" t="s">
        <v>174</v>
      </c>
      <c r="F100" s="77" t="s">
        <v>132</v>
      </c>
      <c r="G100" s="78">
        <v>317968.40000000002</v>
      </c>
      <c r="H100" s="78">
        <v>267600</v>
      </c>
      <c r="I100" s="78">
        <v>268600</v>
      </c>
    </row>
    <row r="101" spans="1:9" ht="94.5" x14ac:dyDescent="0.25">
      <c r="A101" s="73" t="s">
        <v>148</v>
      </c>
      <c r="B101" s="74">
        <v>907</v>
      </c>
      <c r="C101" s="75">
        <v>7</v>
      </c>
      <c r="D101" s="75">
        <v>1</v>
      </c>
      <c r="E101" s="76" t="s">
        <v>174</v>
      </c>
      <c r="F101" s="77" t="s">
        <v>149</v>
      </c>
      <c r="G101" s="78">
        <v>317737.90000000002</v>
      </c>
      <c r="H101" s="78">
        <v>267600</v>
      </c>
      <c r="I101" s="78">
        <v>268600</v>
      </c>
    </row>
    <row r="102" spans="1:9" ht="31.5" x14ac:dyDescent="0.25">
      <c r="A102" s="73" t="s">
        <v>137</v>
      </c>
      <c r="B102" s="74">
        <v>907</v>
      </c>
      <c r="C102" s="75">
        <v>7</v>
      </c>
      <c r="D102" s="75">
        <v>1</v>
      </c>
      <c r="E102" s="76" t="s">
        <v>174</v>
      </c>
      <c r="F102" s="77" t="s">
        <v>138</v>
      </c>
      <c r="G102" s="78">
        <v>230.5</v>
      </c>
      <c r="H102" s="78">
        <v>0</v>
      </c>
      <c r="I102" s="78">
        <v>0</v>
      </c>
    </row>
    <row r="103" spans="1:9" ht="94.5" x14ac:dyDescent="0.25">
      <c r="A103" s="73" t="s">
        <v>185</v>
      </c>
      <c r="B103" s="74">
        <v>907</v>
      </c>
      <c r="C103" s="75">
        <v>7</v>
      </c>
      <c r="D103" s="75">
        <v>1</v>
      </c>
      <c r="E103" s="76" t="s">
        <v>186</v>
      </c>
      <c r="F103" s="77" t="s">
        <v>132</v>
      </c>
      <c r="G103" s="78">
        <v>16568.599999999999</v>
      </c>
      <c r="H103" s="78">
        <v>0</v>
      </c>
      <c r="I103" s="78">
        <v>0</v>
      </c>
    </row>
    <row r="104" spans="1:9" ht="94.5" x14ac:dyDescent="0.25">
      <c r="A104" s="73" t="s">
        <v>148</v>
      </c>
      <c r="B104" s="74">
        <v>907</v>
      </c>
      <c r="C104" s="75">
        <v>7</v>
      </c>
      <c r="D104" s="75">
        <v>1</v>
      </c>
      <c r="E104" s="76" t="s">
        <v>186</v>
      </c>
      <c r="F104" s="77" t="s">
        <v>149</v>
      </c>
      <c r="G104" s="78">
        <v>16568.599999999999</v>
      </c>
      <c r="H104" s="78">
        <v>0</v>
      </c>
      <c r="I104" s="78">
        <v>0</v>
      </c>
    </row>
    <row r="105" spans="1:9" ht="64.5" customHeight="1" x14ac:dyDescent="0.25">
      <c r="A105" s="73" t="s">
        <v>243</v>
      </c>
      <c r="B105" s="74">
        <v>907</v>
      </c>
      <c r="C105" s="75">
        <v>7</v>
      </c>
      <c r="D105" s="75">
        <v>1</v>
      </c>
      <c r="E105" s="76" t="s">
        <v>244</v>
      </c>
      <c r="F105" s="77" t="s">
        <v>132</v>
      </c>
      <c r="G105" s="78">
        <v>4.2</v>
      </c>
      <c r="H105" s="78">
        <v>0</v>
      </c>
      <c r="I105" s="78">
        <v>0</v>
      </c>
    </row>
    <row r="106" spans="1:9" ht="78.75" x14ac:dyDescent="0.25">
      <c r="A106" s="73" t="s">
        <v>258</v>
      </c>
      <c r="B106" s="74">
        <v>907</v>
      </c>
      <c r="C106" s="75">
        <v>7</v>
      </c>
      <c r="D106" s="75">
        <v>1</v>
      </c>
      <c r="E106" s="76" t="s">
        <v>259</v>
      </c>
      <c r="F106" s="77" t="s">
        <v>132</v>
      </c>
      <c r="G106" s="78">
        <v>4.2</v>
      </c>
      <c r="H106" s="78">
        <v>0</v>
      </c>
      <c r="I106" s="78">
        <v>0</v>
      </c>
    </row>
    <row r="107" spans="1:9" ht="48.75" customHeight="1" x14ac:dyDescent="0.25">
      <c r="A107" s="73" t="s">
        <v>260</v>
      </c>
      <c r="B107" s="74">
        <v>907</v>
      </c>
      <c r="C107" s="75">
        <v>7</v>
      </c>
      <c r="D107" s="75">
        <v>1</v>
      </c>
      <c r="E107" s="76" t="s">
        <v>261</v>
      </c>
      <c r="F107" s="77" t="s">
        <v>132</v>
      </c>
      <c r="G107" s="78">
        <v>4.2</v>
      </c>
      <c r="H107" s="78">
        <v>0</v>
      </c>
      <c r="I107" s="78">
        <v>0</v>
      </c>
    </row>
    <row r="108" spans="1:9" ht="31.5" x14ac:dyDescent="0.25">
      <c r="A108" s="73" t="s">
        <v>137</v>
      </c>
      <c r="B108" s="74">
        <v>907</v>
      </c>
      <c r="C108" s="75">
        <v>7</v>
      </c>
      <c r="D108" s="75">
        <v>1</v>
      </c>
      <c r="E108" s="76" t="s">
        <v>261</v>
      </c>
      <c r="F108" s="77" t="s">
        <v>138</v>
      </c>
      <c r="G108" s="78">
        <v>4.2</v>
      </c>
      <c r="H108" s="78">
        <v>0</v>
      </c>
      <c r="I108" s="78">
        <v>0</v>
      </c>
    </row>
    <row r="109" spans="1:9" x14ac:dyDescent="0.25">
      <c r="A109" s="73" t="s">
        <v>139</v>
      </c>
      <c r="B109" s="74">
        <v>907</v>
      </c>
      <c r="C109" s="75">
        <v>7</v>
      </c>
      <c r="D109" s="75">
        <v>2</v>
      </c>
      <c r="E109" s="76" t="s">
        <v>132</v>
      </c>
      <c r="F109" s="77" t="s">
        <v>132</v>
      </c>
      <c r="G109" s="78">
        <v>948487.1</v>
      </c>
      <c r="H109" s="78">
        <v>858727.3</v>
      </c>
      <c r="I109" s="78">
        <v>860723.3</v>
      </c>
    </row>
    <row r="110" spans="1:9" ht="47.25" x14ac:dyDescent="0.25">
      <c r="A110" s="73" t="s">
        <v>130</v>
      </c>
      <c r="B110" s="74">
        <v>907</v>
      </c>
      <c r="C110" s="75">
        <v>7</v>
      </c>
      <c r="D110" s="75">
        <v>2</v>
      </c>
      <c r="E110" s="76" t="s">
        <v>131</v>
      </c>
      <c r="F110" s="77" t="s">
        <v>132</v>
      </c>
      <c r="G110" s="78">
        <v>948351.1</v>
      </c>
      <c r="H110" s="78">
        <v>858727.3</v>
      </c>
      <c r="I110" s="78">
        <v>860723.3</v>
      </c>
    </row>
    <row r="111" spans="1:9" ht="63" x14ac:dyDescent="0.25">
      <c r="A111" s="73" t="s">
        <v>133</v>
      </c>
      <c r="B111" s="74">
        <v>907</v>
      </c>
      <c r="C111" s="75">
        <v>7</v>
      </c>
      <c r="D111" s="75">
        <v>2</v>
      </c>
      <c r="E111" s="76" t="s">
        <v>134</v>
      </c>
      <c r="F111" s="77" t="s">
        <v>132</v>
      </c>
      <c r="G111" s="78">
        <v>3189.4</v>
      </c>
      <c r="H111" s="78">
        <v>0</v>
      </c>
      <c r="I111" s="78">
        <v>0</v>
      </c>
    </row>
    <row r="112" spans="1:9" ht="126" x14ac:dyDescent="0.25">
      <c r="A112" s="73" t="s">
        <v>135</v>
      </c>
      <c r="B112" s="74">
        <v>907</v>
      </c>
      <c r="C112" s="75">
        <v>7</v>
      </c>
      <c r="D112" s="75">
        <v>2</v>
      </c>
      <c r="E112" s="76" t="s">
        <v>136</v>
      </c>
      <c r="F112" s="77" t="s">
        <v>132</v>
      </c>
      <c r="G112" s="78">
        <v>3189.4</v>
      </c>
      <c r="H112" s="78">
        <v>0</v>
      </c>
      <c r="I112" s="78">
        <v>0</v>
      </c>
    </row>
    <row r="113" spans="1:9" ht="31.5" x14ac:dyDescent="0.25">
      <c r="A113" s="73" t="s">
        <v>137</v>
      </c>
      <c r="B113" s="74">
        <v>907</v>
      </c>
      <c r="C113" s="75">
        <v>7</v>
      </c>
      <c r="D113" s="75">
        <v>2</v>
      </c>
      <c r="E113" s="76" t="s">
        <v>136</v>
      </c>
      <c r="F113" s="77" t="s">
        <v>138</v>
      </c>
      <c r="G113" s="78">
        <v>3189.4</v>
      </c>
      <c r="H113" s="78">
        <v>0</v>
      </c>
      <c r="I113" s="78">
        <v>0</v>
      </c>
    </row>
    <row r="114" spans="1:9" x14ac:dyDescent="0.25">
      <c r="A114" s="73" t="s">
        <v>140</v>
      </c>
      <c r="B114" s="74">
        <v>907</v>
      </c>
      <c r="C114" s="75">
        <v>7</v>
      </c>
      <c r="D114" s="75">
        <v>2</v>
      </c>
      <c r="E114" s="76" t="s">
        <v>141</v>
      </c>
      <c r="F114" s="77" t="s">
        <v>132</v>
      </c>
      <c r="G114" s="78">
        <v>2509.5</v>
      </c>
      <c r="H114" s="78">
        <v>0</v>
      </c>
      <c r="I114" s="78">
        <v>0</v>
      </c>
    </row>
    <row r="115" spans="1:9" ht="94.5" x14ac:dyDescent="0.25">
      <c r="A115" s="73" t="s">
        <v>142</v>
      </c>
      <c r="B115" s="74">
        <v>907</v>
      </c>
      <c r="C115" s="75">
        <v>7</v>
      </c>
      <c r="D115" s="75">
        <v>2</v>
      </c>
      <c r="E115" s="76" t="s">
        <v>143</v>
      </c>
      <c r="F115" s="77" t="s">
        <v>132</v>
      </c>
      <c r="G115" s="78">
        <v>2509.5</v>
      </c>
      <c r="H115" s="78">
        <v>0</v>
      </c>
      <c r="I115" s="78">
        <v>0</v>
      </c>
    </row>
    <row r="116" spans="1:9" ht="31.5" x14ac:dyDescent="0.25">
      <c r="A116" s="73" t="s">
        <v>137</v>
      </c>
      <c r="B116" s="74">
        <v>907</v>
      </c>
      <c r="C116" s="75">
        <v>7</v>
      </c>
      <c r="D116" s="75">
        <v>2</v>
      </c>
      <c r="E116" s="76" t="s">
        <v>143</v>
      </c>
      <c r="F116" s="77" t="s">
        <v>138</v>
      </c>
      <c r="G116" s="78">
        <v>2509.5</v>
      </c>
      <c r="H116" s="78">
        <v>0</v>
      </c>
      <c r="I116" s="78">
        <v>0</v>
      </c>
    </row>
    <row r="117" spans="1:9" ht="81.75" customHeight="1" x14ac:dyDescent="0.25">
      <c r="A117" s="73" t="s">
        <v>144</v>
      </c>
      <c r="B117" s="74">
        <v>907</v>
      </c>
      <c r="C117" s="75">
        <v>7</v>
      </c>
      <c r="D117" s="75">
        <v>2</v>
      </c>
      <c r="E117" s="76" t="s">
        <v>145</v>
      </c>
      <c r="F117" s="77" t="s">
        <v>132</v>
      </c>
      <c r="G117" s="78">
        <v>867692.3</v>
      </c>
      <c r="H117" s="78">
        <v>783703.4</v>
      </c>
      <c r="I117" s="78">
        <v>785721.7</v>
      </c>
    </row>
    <row r="118" spans="1:9" ht="31.5" x14ac:dyDescent="0.25">
      <c r="A118" s="73" t="s">
        <v>146</v>
      </c>
      <c r="B118" s="74">
        <v>907</v>
      </c>
      <c r="C118" s="75">
        <v>7</v>
      </c>
      <c r="D118" s="75">
        <v>2</v>
      </c>
      <c r="E118" s="76" t="s">
        <v>147</v>
      </c>
      <c r="F118" s="77" t="s">
        <v>132</v>
      </c>
      <c r="G118" s="78">
        <v>365.6</v>
      </c>
      <c r="H118" s="78">
        <v>0</v>
      </c>
      <c r="I118" s="78">
        <v>0</v>
      </c>
    </row>
    <row r="119" spans="1:9" ht="94.5" x14ac:dyDescent="0.25">
      <c r="A119" s="73" t="s">
        <v>148</v>
      </c>
      <c r="B119" s="74">
        <v>907</v>
      </c>
      <c r="C119" s="75">
        <v>7</v>
      </c>
      <c r="D119" s="75">
        <v>2</v>
      </c>
      <c r="E119" s="76" t="s">
        <v>147</v>
      </c>
      <c r="F119" s="77" t="s">
        <v>149</v>
      </c>
      <c r="G119" s="78">
        <v>365.6</v>
      </c>
      <c r="H119" s="78">
        <v>0</v>
      </c>
      <c r="I119" s="78">
        <v>0</v>
      </c>
    </row>
    <row r="120" spans="1:9" ht="31.5" x14ac:dyDescent="0.25">
      <c r="A120" s="73" t="s">
        <v>150</v>
      </c>
      <c r="B120" s="74">
        <v>907</v>
      </c>
      <c r="C120" s="75">
        <v>7</v>
      </c>
      <c r="D120" s="75">
        <v>2</v>
      </c>
      <c r="E120" s="76" t="s">
        <v>151</v>
      </c>
      <c r="F120" s="77" t="s">
        <v>132</v>
      </c>
      <c r="G120" s="78">
        <v>20320.900000000001</v>
      </c>
      <c r="H120" s="78">
        <v>11762.5</v>
      </c>
      <c r="I120" s="78">
        <v>11712.5</v>
      </c>
    </row>
    <row r="121" spans="1:9" ht="31.5" x14ac:dyDescent="0.25">
      <c r="A121" s="73" t="s">
        <v>137</v>
      </c>
      <c r="B121" s="74">
        <v>907</v>
      </c>
      <c r="C121" s="75">
        <v>7</v>
      </c>
      <c r="D121" s="75">
        <v>2</v>
      </c>
      <c r="E121" s="76" t="s">
        <v>151</v>
      </c>
      <c r="F121" s="77" t="s">
        <v>138</v>
      </c>
      <c r="G121" s="78">
        <v>20320.900000000001</v>
      </c>
      <c r="H121" s="78">
        <v>11762.5</v>
      </c>
      <c r="I121" s="78">
        <v>11712.5</v>
      </c>
    </row>
    <row r="122" spans="1:9" ht="47.25" x14ac:dyDescent="0.25">
      <c r="A122" s="73" t="s">
        <v>152</v>
      </c>
      <c r="B122" s="74">
        <v>907</v>
      </c>
      <c r="C122" s="75">
        <v>7</v>
      </c>
      <c r="D122" s="75">
        <v>2</v>
      </c>
      <c r="E122" s="76" t="s">
        <v>153</v>
      </c>
      <c r="F122" s="77" t="s">
        <v>132</v>
      </c>
      <c r="G122" s="78">
        <v>300</v>
      </c>
      <c r="H122" s="78">
        <v>300</v>
      </c>
      <c r="I122" s="78">
        <v>300</v>
      </c>
    </row>
    <row r="123" spans="1:9" ht="31.5" x14ac:dyDescent="0.25">
      <c r="A123" s="73" t="s">
        <v>137</v>
      </c>
      <c r="B123" s="74">
        <v>907</v>
      </c>
      <c r="C123" s="75">
        <v>7</v>
      </c>
      <c r="D123" s="75">
        <v>2</v>
      </c>
      <c r="E123" s="76" t="s">
        <v>153</v>
      </c>
      <c r="F123" s="77" t="s">
        <v>138</v>
      </c>
      <c r="G123" s="78">
        <v>300</v>
      </c>
      <c r="H123" s="78">
        <v>300</v>
      </c>
      <c r="I123" s="78">
        <v>300</v>
      </c>
    </row>
    <row r="124" spans="1:9" ht="31.5" x14ac:dyDescent="0.25">
      <c r="A124" s="73" t="s">
        <v>154</v>
      </c>
      <c r="B124" s="74">
        <v>907</v>
      </c>
      <c r="C124" s="75">
        <v>7</v>
      </c>
      <c r="D124" s="75">
        <v>2</v>
      </c>
      <c r="E124" s="76" t="s">
        <v>155</v>
      </c>
      <c r="F124" s="77" t="s">
        <v>132</v>
      </c>
      <c r="G124" s="78">
        <v>400</v>
      </c>
      <c r="H124" s="78">
        <v>300</v>
      </c>
      <c r="I124" s="78">
        <v>300</v>
      </c>
    </row>
    <row r="125" spans="1:9" ht="31.5" x14ac:dyDescent="0.25">
      <c r="A125" s="73" t="s">
        <v>137</v>
      </c>
      <c r="B125" s="74">
        <v>907</v>
      </c>
      <c r="C125" s="75">
        <v>7</v>
      </c>
      <c r="D125" s="75">
        <v>2</v>
      </c>
      <c r="E125" s="76" t="s">
        <v>155</v>
      </c>
      <c r="F125" s="77" t="s">
        <v>138</v>
      </c>
      <c r="G125" s="78">
        <v>400</v>
      </c>
      <c r="H125" s="78">
        <v>300</v>
      </c>
      <c r="I125" s="78">
        <v>300</v>
      </c>
    </row>
    <row r="126" spans="1:9" ht="47.25" x14ac:dyDescent="0.25">
      <c r="A126" s="73" t="s">
        <v>160</v>
      </c>
      <c r="B126" s="74">
        <v>907</v>
      </c>
      <c r="C126" s="75">
        <v>7</v>
      </c>
      <c r="D126" s="75">
        <v>2</v>
      </c>
      <c r="E126" s="76" t="s">
        <v>161</v>
      </c>
      <c r="F126" s="77" t="s">
        <v>132</v>
      </c>
      <c r="G126" s="78">
        <v>9</v>
      </c>
      <c r="H126" s="78">
        <v>9</v>
      </c>
      <c r="I126" s="78">
        <v>9</v>
      </c>
    </row>
    <row r="127" spans="1:9" ht="31.5" x14ac:dyDescent="0.25">
      <c r="A127" s="73" t="s">
        <v>163</v>
      </c>
      <c r="B127" s="74">
        <v>907</v>
      </c>
      <c r="C127" s="75">
        <v>7</v>
      </c>
      <c r="D127" s="75">
        <v>2</v>
      </c>
      <c r="E127" s="76" t="s">
        <v>161</v>
      </c>
      <c r="F127" s="77" t="s">
        <v>164</v>
      </c>
      <c r="G127" s="78">
        <v>9</v>
      </c>
      <c r="H127" s="78">
        <v>9</v>
      </c>
      <c r="I127" s="78">
        <v>9</v>
      </c>
    </row>
    <row r="128" spans="1:9" ht="78.75" x14ac:dyDescent="0.25">
      <c r="A128" s="73" t="s">
        <v>165</v>
      </c>
      <c r="B128" s="74">
        <v>907</v>
      </c>
      <c r="C128" s="75">
        <v>7</v>
      </c>
      <c r="D128" s="75">
        <v>2</v>
      </c>
      <c r="E128" s="76" t="s">
        <v>166</v>
      </c>
      <c r="F128" s="77" t="s">
        <v>132</v>
      </c>
      <c r="G128" s="78">
        <v>51.8</v>
      </c>
      <c r="H128" s="78">
        <v>0</v>
      </c>
      <c r="I128" s="78">
        <v>29.6</v>
      </c>
    </row>
    <row r="129" spans="1:9" ht="31.5" x14ac:dyDescent="0.25">
      <c r="A129" s="73" t="s">
        <v>137</v>
      </c>
      <c r="B129" s="74">
        <v>907</v>
      </c>
      <c r="C129" s="75">
        <v>7</v>
      </c>
      <c r="D129" s="75">
        <v>2</v>
      </c>
      <c r="E129" s="76" t="s">
        <v>166</v>
      </c>
      <c r="F129" s="77" t="s">
        <v>138</v>
      </c>
      <c r="G129" s="78">
        <v>51.8</v>
      </c>
      <c r="H129" s="78">
        <v>0</v>
      </c>
      <c r="I129" s="78">
        <v>29.6</v>
      </c>
    </row>
    <row r="130" spans="1:9" ht="31.5" x14ac:dyDescent="0.25">
      <c r="A130" s="73" t="s">
        <v>171</v>
      </c>
      <c r="B130" s="74">
        <v>907</v>
      </c>
      <c r="C130" s="75">
        <v>7</v>
      </c>
      <c r="D130" s="75">
        <v>2</v>
      </c>
      <c r="E130" s="76" t="s">
        <v>172</v>
      </c>
      <c r="F130" s="77" t="s">
        <v>132</v>
      </c>
      <c r="G130" s="78">
        <v>73695.3</v>
      </c>
      <c r="H130" s="78">
        <v>58918.6</v>
      </c>
      <c r="I130" s="78">
        <v>59167.5</v>
      </c>
    </row>
    <row r="131" spans="1:9" ht="94.5" x14ac:dyDescent="0.25">
      <c r="A131" s="73" t="s">
        <v>148</v>
      </c>
      <c r="B131" s="74">
        <v>907</v>
      </c>
      <c r="C131" s="75">
        <v>7</v>
      </c>
      <c r="D131" s="75">
        <v>2</v>
      </c>
      <c r="E131" s="76" t="s">
        <v>172</v>
      </c>
      <c r="F131" s="77" t="s">
        <v>149</v>
      </c>
      <c r="G131" s="78">
        <v>485.6</v>
      </c>
      <c r="H131" s="78">
        <v>0</v>
      </c>
      <c r="I131" s="78">
        <v>0</v>
      </c>
    </row>
    <row r="132" spans="1:9" ht="31.5" x14ac:dyDescent="0.25">
      <c r="A132" s="73" t="s">
        <v>137</v>
      </c>
      <c r="B132" s="74">
        <v>907</v>
      </c>
      <c r="C132" s="75">
        <v>7</v>
      </c>
      <c r="D132" s="75">
        <v>2</v>
      </c>
      <c r="E132" s="76" t="s">
        <v>172</v>
      </c>
      <c r="F132" s="77" t="s">
        <v>138</v>
      </c>
      <c r="G132" s="78">
        <v>71783.3</v>
      </c>
      <c r="H132" s="78">
        <v>57953.7</v>
      </c>
      <c r="I132" s="78">
        <v>58202.6</v>
      </c>
    </row>
    <row r="133" spans="1:9" ht="31.5" x14ac:dyDescent="0.25">
      <c r="A133" s="73" t="s">
        <v>163</v>
      </c>
      <c r="B133" s="74">
        <v>907</v>
      </c>
      <c r="C133" s="75">
        <v>7</v>
      </c>
      <c r="D133" s="75">
        <v>2</v>
      </c>
      <c r="E133" s="76" t="s">
        <v>172</v>
      </c>
      <c r="F133" s="77" t="s">
        <v>164</v>
      </c>
      <c r="G133" s="78">
        <v>453</v>
      </c>
      <c r="H133" s="78">
        <v>0</v>
      </c>
      <c r="I133" s="78">
        <v>0</v>
      </c>
    </row>
    <row r="134" spans="1:9" x14ac:dyDescent="0.25">
      <c r="A134" s="73" t="s">
        <v>169</v>
      </c>
      <c r="B134" s="74">
        <v>907</v>
      </c>
      <c r="C134" s="75">
        <v>7</v>
      </c>
      <c r="D134" s="75">
        <v>2</v>
      </c>
      <c r="E134" s="76" t="s">
        <v>172</v>
      </c>
      <c r="F134" s="77" t="s">
        <v>170</v>
      </c>
      <c r="G134" s="78">
        <v>973.4</v>
      </c>
      <c r="H134" s="78">
        <v>964.9</v>
      </c>
      <c r="I134" s="78">
        <v>964.9</v>
      </c>
    </row>
    <row r="135" spans="1:9" ht="129" customHeight="1" x14ac:dyDescent="0.25">
      <c r="A135" s="73" t="s">
        <v>176</v>
      </c>
      <c r="B135" s="74">
        <v>907</v>
      </c>
      <c r="C135" s="75">
        <v>7</v>
      </c>
      <c r="D135" s="75">
        <v>2</v>
      </c>
      <c r="E135" s="76" t="s">
        <v>177</v>
      </c>
      <c r="F135" s="77" t="s">
        <v>132</v>
      </c>
      <c r="G135" s="78">
        <v>714288.5</v>
      </c>
      <c r="H135" s="78">
        <v>675800</v>
      </c>
      <c r="I135" s="78">
        <v>678500</v>
      </c>
    </row>
    <row r="136" spans="1:9" ht="94.5" x14ac:dyDescent="0.25">
      <c r="A136" s="73" t="s">
        <v>148</v>
      </c>
      <c r="B136" s="74">
        <v>907</v>
      </c>
      <c r="C136" s="75">
        <v>7</v>
      </c>
      <c r="D136" s="75">
        <v>2</v>
      </c>
      <c r="E136" s="76" t="s">
        <v>177</v>
      </c>
      <c r="F136" s="77" t="s">
        <v>149</v>
      </c>
      <c r="G136" s="78">
        <v>702891.5</v>
      </c>
      <c r="H136" s="78">
        <v>675800</v>
      </c>
      <c r="I136" s="78">
        <v>678500</v>
      </c>
    </row>
    <row r="137" spans="1:9" ht="31.5" x14ac:dyDescent="0.25">
      <c r="A137" s="73" t="s">
        <v>137</v>
      </c>
      <c r="B137" s="74">
        <v>907</v>
      </c>
      <c r="C137" s="75">
        <v>7</v>
      </c>
      <c r="D137" s="75">
        <v>2</v>
      </c>
      <c r="E137" s="76" t="s">
        <v>177</v>
      </c>
      <c r="F137" s="77" t="s">
        <v>138</v>
      </c>
      <c r="G137" s="78">
        <v>11397</v>
      </c>
      <c r="H137" s="78">
        <v>0</v>
      </c>
      <c r="I137" s="78">
        <v>0</v>
      </c>
    </row>
    <row r="138" spans="1:9" ht="66.75" customHeight="1" x14ac:dyDescent="0.25">
      <c r="A138" s="73" t="s">
        <v>181</v>
      </c>
      <c r="B138" s="74">
        <v>907</v>
      </c>
      <c r="C138" s="75">
        <v>7</v>
      </c>
      <c r="D138" s="75">
        <v>2</v>
      </c>
      <c r="E138" s="76" t="s">
        <v>182</v>
      </c>
      <c r="F138" s="77" t="s">
        <v>132</v>
      </c>
      <c r="G138" s="78">
        <v>23583.1</v>
      </c>
      <c r="H138" s="78">
        <v>23059.5</v>
      </c>
      <c r="I138" s="78">
        <v>22149.3</v>
      </c>
    </row>
    <row r="139" spans="1:9" ht="31.5" x14ac:dyDescent="0.25">
      <c r="A139" s="73" t="s">
        <v>137</v>
      </c>
      <c r="B139" s="74">
        <v>907</v>
      </c>
      <c r="C139" s="75">
        <v>7</v>
      </c>
      <c r="D139" s="75">
        <v>2</v>
      </c>
      <c r="E139" s="76" t="s">
        <v>182</v>
      </c>
      <c r="F139" s="77" t="s">
        <v>138</v>
      </c>
      <c r="G139" s="78">
        <v>23583.1</v>
      </c>
      <c r="H139" s="78">
        <v>23059.5</v>
      </c>
      <c r="I139" s="78">
        <v>22149.3</v>
      </c>
    </row>
    <row r="140" spans="1:9" ht="94.5" x14ac:dyDescent="0.25">
      <c r="A140" s="73" t="s">
        <v>185</v>
      </c>
      <c r="B140" s="74">
        <v>907</v>
      </c>
      <c r="C140" s="75">
        <v>7</v>
      </c>
      <c r="D140" s="75">
        <v>2</v>
      </c>
      <c r="E140" s="76" t="s">
        <v>186</v>
      </c>
      <c r="F140" s="77" t="s">
        <v>132</v>
      </c>
      <c r="G140" s="78">
        <v>22032.3</v>
      </c>
      <c r="H140" s="78">
        <v>0</v>
      </c>
      <c r="I140" s="78">
        <v>0</v>
      </c>
    </row>
    <row r="141" spans="1:9" ht="94.5" x14ac:dyDescent="0.25">
      <c r="A141" s="73" t="s">
        <v>148</v>
      </c>
      <c r="B141" s="74">
        <v>907</v>
      </c>
      <c r="C141" s="75">
        <v>7</v>
      </c>
      <c r="D141" s="75">
        <v>2</v>
      </c>
      <c r="E141" s="76" t="s">
        <v>186</v>
      </c>
      <c r="F141" s="77" t="s">
        <v>149</v>
      </c>
      <c r="G141" s="78">
        <v>22032.3</v>
      </c>
      <c r="H141" s="78">
        <v>0</v>
      </c>
      <c r="I141" s="78">
        <v>0</v>
      </c>
    </row>
    <row r="142" spans="1:9" ht="94.5" x14ac:dyDescent="0.25">
      <c r="A142" s="73" t="s">
        <v>187</v>
      </c>
      <c r="B142" s="74">
        <v>907</v>
      </c>
      <c r="C142" s="75">
        <v>7</v>
      </c>
      <c r="D142" s="75">
        <v>2</v>
      </c>
      <c r="E142" s="76" t="s">
        <v>188</v>
      </c>
      <c r="F142" s="77" t="s">
        <v>132</v>
      </c>
      <c r="G142" s="78">
        <v>12645.8</v>
      </c>
      <c r="H142" s="78">
        <v>13553.8</v>
      </c>
      <c r="I142" s="78">
        <v>13553.8</v>
      </c>
    </row>
    <row r="143" spans="1:9" ht="31.5" x14ac:dyDescent="0.25">
      <c r="A143" s="73" t="s">
        <v>137</v>
      </c>
      <c r="B143" s="74">
        <v>907</v>
      </c>
      <c r="C143" s="75">
        <v>7</v>
      </c>
      <c r="D143" s="75">
        <v>2</v>
      </c>
      <c r="E143" s="76" t="s">
        <v>188</v>
      </c>
      <c r="F143" s="77" t="s">
        <v>138</v>
      </c>
      <c r="G143" s="78">
        <v>11937.7</v>
      </c>
      <c r="H143" s="78">
        <v>11794</v>
      </c>
      <c r="I143" s="78">
        <v>11794</v>
      </c>
    </row>
    <row r="144" spans="1:9" ht="31.5" x14ac:dyDescent="0.25">
      <c r="A144" s="73" t="s">
        <v>163</v>
      </c>
      <c r="B144" s="74">
        <v>907</v>
      </c>
      <c r="C144" s="75">
        <v>7</v>
      </c>
      <c r="D144" s="75">
        <v>2</v>
      </c>
      <c r="E144" s="76" t="s">
        <v>188</v>
      </c>
      <c r="F144" s="77" t="s">
        <v>164</v>
      </c>
      <c r="G144" s="78">
        <v>708.1</v>
      </c>
      <c r="H144" s="78">
        <v>1759.8</v>
      </c>
      <c r="I144" s="78">
        <v>1759.8</v>
      </c>
    </row>
    <row r="145" spans="1:9" ht="94.5" x14ac:dyDescent="0.25">
      <c r="A145" s="73" t="s">
        <v>195</v>
      </c>
      <c r="B145" s="74">
        <v>907</v>
      </c>
      <c r="C145" s="75">
        <v>7</v>
      </c>
      <c r="D145" s="75">
        <v>2</v>
      </c>
      <c r="E145" s="76" t="s">
        <v>196</v>
      </c>
      <c r="F145" s="77" t="s">
        <v>132</v>
      </c>
      <c r="G145" s="78">
        <v>74959.899999999994</v>
      </c>
      <c r="H145" s="78">
        <v>75023.899999999994</v>
      </c>
      <c r="I145" s="78">
        <v>75001.600000000006</v>
      </c>
    </row>
    <row r="146" spans="1:9" ht="141.75" x14ac:dyDescent="0.25">
      <c r="A146" s="73" t="s">
        <v>200</v>
      </c>
      <c r="B146" s="74">
        <v>907</v>
      </c>
      <c r="C146" s="75">
        <v>7</v>
      </c>
      <c r="D146" s="75">
        <v>2</v>
      </c>
      <c r="E146" s="76" t="s">
        <v>201</v>
      </c>
      <c r="F146" s="77" t="s">
        <v>132</v>
      </c>
      <c r="G146" s="78">
        <v>74959.899999999994</v>
      </c>
      <c r="H146" s="78">
        <v>75023.899999999994</v>
      </c>
      <c r="I146" s="78">
        <v>75001.600000000006</v>
      </c>
    </row>
    <row r="147" spans="1:9" ht="94.5" x14ac:dyDescent="0.25">
      <c r="A147" s="73" t="s">
        <v>148</v>
      </c>
      <c r="B147" s="74">
        <v>907</v>
      </c>
      <c r="C147" s="75">
        <v>7</v>
      </c>
      <c r="D147" s="75">
        <v>2</v>
      </c>
      <c r="E147" s="76" t="s">
        <v>201</v>
      </c>
      <c r="F147" s="77" t="s">
        <v>149</v>
      </c>
      <c r="G147" s="78">
        <v>74959.899999999994</v>
      </c>
      <c r="H147" s="78">
        <v>75023.899999999994</v>
      </c>
      <c r="I147" s="78">
        <v>75001.600000000006</v>
      </c>
    </row>
    <row r="148" spans="1:9" ht="65.25" customHeight="1" x14ac:dyDescent="0.25">
      <c r="A148" s="73" t="s">
        <v>243</v>
      </c>
      <c r="B148" s="74">
        <v>907</v>
      </c>
      <c r="C148" s="75">
        <v>7</v>
      </c>
      <c r="D148" s="75">
        <v>2</v>
      </c>
      <c r="E148" s="76" t="s">
        <v>244</v>
      </c>
      <c r="F148" s="77" t="s">
        <v>132</v>
      </c>
      <c r="G148" s="78">
        <v>136</v>
      </c>
      <c r="H148" s="78">
        <v>0</v>
      </c>
      <c r="I148" s="78">
        <v>0</v>
      </c>
    </row>
    <row r="149" spans="1:9" ht="78.75" x14ac:dyDescent="0.25">
      <c r="A149" s="73" t="s">
        <v>258</v>
      </c>
      <c r="B149" s="74">
        <v>907</v>
      </c>
      <c r="C149" s="75">
        <v>7</v>
      </c>
      <c r="D149" s="75">
        <v>2</v>
      </c>
      <c r="E149" s="76" t="s">
        <v>259</v>
      </c>
      <c r="F149" s="77" t="s">
        <v>132</v>
      </c>
      <c r="G149" s="78">
        <v>136</v>
      </c>
      <c r="H149" s="78">
        <v>0</v>
      </c>
      <c r="I149" s="78">
        <v>0</v>
      </c>
    </row>
    <row r="150" spans="1:9" ht="63" x14ac:dyDescent="0.25">
      <c r="A150" s="73" t="s">
        <v>260</v>
      </c>
      <c r="B150" s="74">
        <v>907</v>
      </c>
      <c r="C150" s="75">
        <v>7</v>
      </c>
      <c r="D150" s="75">
        <v>2</v>
      </c>
      <c r="E150" s="76" t="s">
        <v>261</v>
      </c>
      <c r="F150" s="77" t="s">
        <v>132</v>
      </c>
      <c r="G150" s="78">
        <v>136</v>
      </c>
      <c r="H150" s="78">
        <v>0</v>
      </c>
      <c r="I150" s="78">
        <v>0</v>
      </c>
    </row>
    <row r="151" spans="1:9" ht="31.5" x14ac:dyDescent="0.25">
      <c r="A151" s="73" t="s">
        <v>137</v>
      </c>
      <c r="B151" s="74">
        <v>907</v>
      </c>
      <c r="C151" s="75">
        <v>7</v>
      </c>
      <c r="D151" s="75">
        <v>2</v>
      </c>
      <c r="E151" s="76" t="s">
        <v>261</v>
      </c>
      <c r="F151" s="77" t="s">
        <v>138</v>
      </c>
      <c r="G151" s="78">
        <v>136</v>
      </c>
      <c r="H151" s="78">
        <v>0</v>
      </c>
      <c r="I151" s="78">
        <v>0</v>
      </c>
    </row>
    <row r="152" spans="1:9" x14ac:dyDescent="0.25">
      <c r="A152" s="73" t="s">
        <v>162</v>
      </c>
      <c r="B152" s="74">
        <v>907</v>
      </c>
      <c r="C152" s="75">
        <v>7</v>
      </c>
      <c r="D152" s="75">
        <v>3</v>
      </c>
      <c r="E152" s="76" t="s">
        <v>132</v>
      </c>
      <c r="F152" s="77" t="s">
        <v>132</v>
      </c>
      <c r="G152" s="78">
        <v>95276.5</v>
      </c>
      <c r="H152" s="78">
        <v>68061.399999999994</v>
      </c>
      <c r="I152" s="78">
        <v>70732.399999999994</v>
      </c>
    </row>
    <row r="153" spans="1:9" ht="47.25" x14ac:dyDescent="0.25">
      <c r="A153" s="73" t="s">
        <v>130</v>
      </c>
      <c r="B153" s="74">
        <v>907</v>
      </c>
      <c r="C153" s="75">
        <v>7</v>
      </c>
      <c r="D153" s="75">
        <v>3</v>
      </c>
      <c r="E153" s="76" t="s">
        <v>131</v>
      </c>
      <c r="F153" s="77" t="s">
        <v>132</v>
      </c>
      <c r="G153" s="78">
        <v>95275</v>
      </c>
      <c r="H153" s="78">
        <v>68061.399999999994</v>
      </c>
      <c r="I153" s="78">
        <v>70732.399999999994</v>
      </c>
    </row>
    <row r="154" spans="1:9" ht="80.25" customHeight="1" x14ac:dyDescent="0.25">
      <c r="A154" s="73" t="s">
        <v>144</v>
      </c>
      <c r="B154" s="74">
        <v>907</v>
      </c>
      <c r="C154" s="75">
        <v>7</v>
      </c>
      <c r="D154" s="75">
        <v>3</v>
      </c>
      <c r="E154" s="76" t="s">
        <v>145</v>
      </c>
      <c r="F154" s="77" t="s">
        <v>132</v>
      </c>
      <c r="G154" s="78">
        <v>95275</v>
      </c>
      <c r="H154" s="78">
        <v>68061.399999999994</v>
      </c>
      <c r="I154" s="78">
        <v>70732.399999999994</v>
      </c>
    </row>
    <row r="155" spans="1:9" ht="47.25" x14ac:dyDescent="0.25">
      <c r="A155" s="73" t="s">
        <v>160</v>
      </c>
      <c r="B155" s="74">
        <v>907</v>
      </c>
      <c r="C155" s="75">
        <v>7</v>
      </c>
      <c r="D155" s="75">
        <v>3</v>
      </c>
      <c r="E155" s="76" t="s">
        <v>161</v>
      </c>
      <c r="F155" s="77" t="s">
        <v>132</v>
      </c>
      <c r="G155" s="78">
        <v>77.7</v>
      </c>
      <c r="H155" s="78">
        <v>77.7</v>
      </c>
      <c r="I155" s="78">
        <v>77.7</v>
      </c>
    </row>
    <row r="156" spans="1:9" ht="31.5" x14ac:dyDescent="0.25">
      <c r="A156" s="73" t="s">
        <v>137</v>
      </c>
      <c r="B156" s="74">
        <v>907</v>
      </c>
      <c r="C156" s="75">
        <v>7</v>
      </c>
      <c r="D156" s="75">
        <v>3</v>
      </c>
      <c r="E156" s="76" t="s">
        <v>161</v>
      </c>
      <c r="F156" s="77" t="s">
        <v>138</v>
      </c>
      <c r="G156" s="78">
        <v>77.7</v>
      </c>
      <c r="H156" s="78">
        <v>77.7</v>
      </c>
      <c r="I156" s="78">
        <v>77.7</v>
      </c>
    </row>
    <row r="157" spans="1:9" ht="31.5" x14ac:dyDescent="0.25">
      <c r="A157" s="73" t="s">
        <v>171</v>
      </c>
      <c r="B157" s="74">
        <v>907</v>
      </c>
      <c r="C157" s="75">
        <v>7</v>
      </c>
      <c r="D157" s="75">
        <v>3</v>
      </c>
      <c r="E157" s="76" t="s">
        <v>172</v>
      </c>
      <c r="F157" s="77" t="s">
        <v>132</v>
      </c>
      <c r="G157" s="78">
        <v>95197.3</v>
      </c>
      <c r="H157" s="78">
        <v>67983.7</v>
      </c>
      <c r="I157" s="78">
        <v>70654.7</v>
      </c>
    </row>
    <row r="158" spans="1:9" ht="94.5" x14ac:dyDescent="0.25">
      <c r="A158" s="73" t="s">
        <v>148</v>
      </c>
      <c r="B158" s="74">
        <v>907</v>
      </c>
      <c r="C158" s="75">
        <v>7</v>
      </c>
      <c r="D158" s="75">
        <v>3</v>
      </c>
      <c r="E158" s="76" t="s">
        <v>172</v>
      </c>
      <c r="F158" s="77" t="s">
        <v>149</v>
      </c>
      <c r="G158" s="78">
        <v>88742.3</v>
      </c>
      <c r="H158" s="78">
        <v>63832.1</v>
      </c>
      <c r="I158" s="78">
        <v>66440.5</v>
      </c>
    </row>
    <row r="159" spans="1:9" ht="31.5" x14ac:dyDescent="0.25">
      <c r="A159" s="73" t="s">
        <v>137</v>
      </c>
      <c r="B159" s="74">
        <v>907</v>
      </c>
      <c r="C159" s="75">
        <v>7</v>
      </c>
      <c r="D159" s="75">
        <v>3</v>
      </c>
      <c r="E159" s="76" t="s">
        <v>172</v>
      </c>
      <c r="F159" s="77" t="s">
        <v>138</v>
      </c>
      <c r="G159" s="78">
        <v>5847.2</v>
      </c>
      <c r="H159" s="78">
        <v>4126</v>
      </c>
      <c r="I159" s="78">
        <v>4188.6000000000004</v>
      </c>
    </row>
    <row r="160" spans="1:9" ht="31.5" x14ac:dyDescent="0.25">
      <c r="A160" s="73" t="s">
        <v>163</v>
      </c>
      <c r="B160" s="74">
        <v>907</v>
      </c>
      <c r="C160" s="75">
        <v>7</v>
      </c>
      <c r="D160" s="75">
        <v>3</v>
      </c>
      <c r="E160" s="76" t="s">
        <v>172</v>
      </c>
      <c r="F160" s="77" t="s">
        <v>164</v>
      </c>
      <c r="G160" s="78">
        <v>564</v>
      </c>
      <c r="H160" s="78">
        <v>0</v>
      </c>
      <c r="I160" s="78">
        <v>0</v>
      </c>
    </row>
    <row r="161" spans="1:9" x14ac:dyDescent="0.25">
      <c r="A161" s="73" t="s">
        <v>169</v>
      </c>
      <c r="B161" s="74">
        <v>907</v>
      </c>
      <c r="C161" s="75">
        <v>7</v>
      </c>
      <c r="D161" s="75">
        <v>3</v>
      </c>
      <c r="E161" s="76" t="s">
        <v>172</v>
      </c>
      <c r="F161" s="77" t="s">
        <v>170</v>
      </c>
      <c r="G161" s="78">
        <v>43.8</v>
      </c>
      <c r="H161" s="78">
        <v>25.6</v>
      </c>
      <c r="I161" s="78">
        <v>25.6</v>
      </c>
    </row>
    <row r="162" spans="1:9" ht="65.25" customHeight="1" x14ac:dyDescent="0.25">
      <c r="A162" s="73" t="s">
        <v>243</v>
      </c>
      <c r="B162" s="74">
        <v>907</v>
      </c>
      <c r="C162" s="75">
        <v>7</v>
      </c>
      <c r="D162" s="75">
        <v>3</v>
      </c>
      <c r="E162" s="76" t="s">
        <v>244</v>
      </c>
      <c r="F162" s="77" t="s">
        <v>132</v>
      </c>
      <c r="G162" s="78">
        <v>1.5</v>
      </c>
      <c r="H162" s="78">
        <v>0</v>
      </c>
      <c r="I162" s="78">
        <v>0</v>
      </c>
    </row>
    <row r="163" spans="1:9" ht="78.75" x14ac:dyDescent="0.25">
      <c r="A163" s="73" t="s">
        <v>258</v>
      </c>
      <c r="B163" s="74">
        <v>907</v>
      </c>
      <c r="C163" s="75">
        <v>7</v>
      </c>
      <c r="D163" s="75">
        <v>3</v>
      </c>
      <c r="E163" s="76" t="s">
        <v>259</v>
      </c>
      <c r="F163" s="77" t="s">
        <v>132</v>
      </c>
      <c r="G163" s="78">
        <v>1.5</v>
      </c>
      <c r="H163" s="78">
        <v>0</v>
      </c>
      <c r="I163" s="78">
        <v>0</v>
      </c>
    </row>
    <row r="164" spans="1:9" ht="51.75" customHeight="1" x14ac:dyDescent="0.25">
      <c r="A164" s="73" t="s">
        <v>260</v>
      </c>
      <c r="B164" s="74">
        <v>907</v>
      </c>
      <c r="C164" s="75">
        <v>7</v>
      </c>
      <c r="D164" s="75">
        <v>3</v>
      </c>
      <c r="E164" s="76" t="s">
        <v>261</v>
      </c>
      <c r="F164" s="77" t="s">
        <v>132</v>
      </c>
      <c r="G164" s="78">
        <v>1.5</v>
      </c>
      <c r="H164" s="78">
        <v>0</v>
      </c>
      <c r="I164" s="78">
        <v>0</v>
      </c>
    </row>
    <row r="165" spans="1:9" ht="31.5" x14ac:dyDescent="0.25">
      <c r="A165" s="73" t="s">
        <v>137</v>
      </c>
      <c r="B165" s="74">
        <v>907</v>
      </c>
      <c r="C165" s="75">
        <v>7</v>
      </c>
      <c r="D165" s="75">
        <v>3</v>
      </c>
      <c r="E165" s="76" t="s">
        <v>261</v>
      </c>
      <c r="F165" s="77" t="s">
        <v>138</v>
      </c>
      <c r="G165" s="78">
        <v>1.5</v>
      </c>
      <c r="H165" s="78">
        <v>0</v>
      </c>
      <c r="I165" s="78">
        <v>0</v>
      </c>
    </row>
    <row r="166" spans="1:9" ht="31.5" x14ac:dyDescent="0.25">
      <c r="A166" s="73" t="s">
        <v>175</v>
      </c>
      <c r="B166" s="74">
        <v>907</v>
      </c>
      <c r="C166" s="75">
        <v>7</v>
      </c>
      <c r="D166" s="75">
        <v>5</v>
      </c>
      <c r="E166" s="76" t="s">
        <v>132</v>
      </c>
      <c r="F166" s="77" t="s">
        <v>132</v>
      </c>
      <c r="G166" s="78">
        <v>1038.2</v>
      </c>
      <c r="H166" s="78">
        <v>349.5</v>
      </c>
      <c r="I166" s="78">
        <v>349.5</v>
      </c>
    </row>
    <row r="167" spans="1:9" ht="47.25" x14ac:dyDescent="0.25">
      <c r="A167" s="73" t="s">
        <v>130</v>
      </c>
      <c r="B167" s="74">
        <v>907</v>
      </c>
      <c r="C167" s="75">
        <v>7</v>
      </c>
      <c r="D167" s="75">
        <v>5</v>
      </c>
      <c r="E167" s="76" t="s">
        <v>131</v>
      </c>
      <c r="F167" s="77" t="s">
        <v>132</v>
      </c>
      <c r="G167" s="78">
        <v>1038.2</v>
      </c>
      <c r="H167" s="78">
        <v>349.5</v>
      </c>
      <c r="I167" s="78">
        <v>349.5</v>
      </c>
    </row>
    <row r="168" spans="1:9" ht="81.75" customHeight="1" x14ac:dyDescent="0.25">
      <c r="A168" s="73" t="s">
        <v>144</v>
      </c>
      <c r="B168" s="74">
        <v>907</v>
      </c>
      <c r="C168" s="75">
        <v>7</v>
      </c>
      <c r="D168" s="75">
        <v>5</v>
      </c>
      <c r="E168" s="76" t="s">
        <v>145</v>
      </c>
      <c r="F168" s="77" t="s">
        <v>132</v>
      </c>
      <c r="G168" s="78">
        <v>462.2</v>
      </c>
      <c r="H168" s="78">
        <v>0</v>
      </c>
      <c r="I168" s="78">
        <v>0</v>
      </c>
    </row>
    <row r="169" spans="1:9" ht="81.75" customHeight="1" x14ac:dyDescent="0.25">
      <c r="A169" s="73" t="s">
        <v>173</v>
      </c>
      <c r="B169" s="74">
        <v>907</v>
      </c>
      <c r="C169" s="75">
        <v>7</v>
      </c>
      <c r="D169" s="75">
        <v>5</v>
      </c>
      <c r="E169" s="76" t="s">
        <v>174</v>
      </c>
      <c r="F169" s="77" t="s">
        <v>132</v>
      </c>
      <c r="G169" s="78">
        <v>26.1</v>
      </c>
      <c r="H169" s="78">
        <v>0</v>
      </c>
      <c r="I169" s="78">
        <v>0</v>
      </c>
    </row>
    <row r="170" spans="1:9" ht="31.5" x14ac:dyDescent="0.25">
      <c r="A170" s="73" t="s">
        <v>137</v>
      </c>
      <c r="B170" s="74">
        <v>907</v>
      </c>
      <c r="C170" s="75">
        <v>7</v>
      </c>
      <c r="D170" s="75">
        <v>5</v>
      </c>
      <c r="E170" s="76" t="s">
        <v>174</v>
      </c>
      <c r="F170" s="77" t="s">
        <v>138</v>
      </c>
      <c r="G170" s="78">
        <v>26.1</v>
      </c>
      <c r="H170" s="78">
        <v>0</v>
      </c>
      <c r="I170" s="78">
        <v>0</v>
      </c>
    </row>
    <row r="171" spans="1:9" ht="129.75" customHeight="1" x14ac:dyDescent="0.25">
      <c r="A171" s="73" t="s">
        <v>176</v>
      </c>
      <c r="B171" s="74">
        <v>907</v>
      </c>
      <c r="C171" s="75">
        <v>7</v>
      </c>
      <c r="D171" s="75">
        <v>5</v>
      </c>
      <c r="E171" s="76" t="s">
        <v>177</v>
      </c>
      <c r="F171" s="77" t="s">
        <v>132</v>
      </c>
      <c r="G171" s="78">
        <v>436.1</v>
      </c>
      <c r="H171" s="78">
        <v>0</v>
      </c>
      <c r="I171" s="78">
        <v>0</v>
      </c>
    </row>
    <row r="172" spans="1:9" ht="31.5" x14ac:dyDescent="0.25">
      <c r="A172" s="73" t="s">
        <v>137</v>
      </c>
      <c r="B172" s="74">
        <v>907</v>
      </c>
      <c r="C172" s="75">
        <v>7</v>
      </c>
      <c r="D172" s="75">
        <v>5</v>
      </c>
      <c r="E172" s="76" t="s">
        <v>177</v>
      </c>
      <c r="F172" s="77" t="s">
        <v>138</v>
      </c>
      <c r="G172" s="78">
        <v>436.1</v>
      </c>
      <c r="H172" s="78">
        <v>0</v>
      </c>
      <c r="I172" s="78">
        <v>0</v>
      </c>
    </row>
    <row r="173" spans="1:9" ht="94.5" x14ac:dyDescent="0.25">
      <c r="A173" s="73" t="s">
        <v>189</v>
      </c>
      <c r="B173" s="74">
        <v>907</v>
      </c>
      <c r="C173" s="75">
        <v>7</v>
      </c>
      <c r="D173" s="75">
        <v>5</v>
      </c>
      <c r="E173" s="76" t="s">
        <v>190</v>
      </c>
      <c r="F173" s="77" t="s">
        <v>132</v>
      </c>
      <c r="G173" s="78">
        <v>576</v>
      </c>
      <c r="H173" s="78">
        <v>349.5</v>
      </c>
      <c r="I173" s="78">
        <v>349.5</v>
      </c>
    </row>
    <row r="174" spans="1:9" ht="31.5" x14ac:dyDescent="0.25">
      <c r="A174" s="73" t="s">
        <v>193</v>
      </c>
      <c r="B174" s="74">
        <v>907</v>
      </c>
      <c r="C174" s="75">
        <v>7</v>
      </c>
      <c r="D174" s="75">
        <v>5</v>
      </c>
      <c r="E174" s="76" t="s">
        <v>194</v>
      </c>
      <c r="F174" s="77" t="s">
        <v>132</v>
      </c>
      <c r="G174" s="78">
        <v>576</v>
      </c>
      <c r="H174" s="78">
        <v>349.5</v>
      </c>
      <c r="I174" s="78">
        <v>349.5</v>
      </c>
    </row>
    <row r="175" spans="1:9" ht="31.5" x14ac:dyDescent="0.25">
      <c r="A175" s="73" t="s">
        <v>137</v>
      </c>
      <c r="B175" s="74">
        <v>907</v>
      </c>
      <c r="C175" s="75">
        <v>7</v>
      </c>
      <c r="D175" s="75">
        <v>5</v>
      </c>
      <c r="E175" s="76" t="s">
        <v>194</v>
      </c>
      <c r="F175" s="77" t="s">
        <v>138</v>
      </c>
      <c r="G175" s="78">
        <v>576</v>
      </c>
      <c r="H175" s="78">
        <v>349.5</v>
      </c>
      <c r="I175" s="78">
        <v>349.5</v>
      </c>
    </row>
    <row r="176" spans="1:9" x14ac:dyDescent="0.25">
      <c r="A176" s="73" t="s">
        <v>159</v>
      </c>
      <c r="B176" s="74">
        <v>907</v>
      </c>
      <c r="C176" s="75">
        <v>7</v>
      </c>
      <c r="D176" s="75">
        <v>9</v>
      </c>
      <c r="E176" s="76" t="s">
        <v>132</v>
      </c>
      <c r="F176" s="77" t="s">
        <v>132</v>
      </c>
      <c r="G176" s="78">
        <v>51059.1</v>
      </c>
      <c r="H176" s="78">
        <v>33168.300000000003</v>
      </c>
      <c r="I176" s="78">
        <v>34009.9</v>
      </c>
    </row>
    <row r="177" spans="1:9" ht="47.25" x14ac:dyDescent="0.25">
      <c r="A177" s="73" t="s">
        <v>130</v>
      </c>
      <c r="B177" s="74">
        <v>907</v>
      </c>
      <c r="C177" s="75">
        <v>7</v>
      </c>
      <c r="D177" s="75">
        <v>9</v>
      </c>
      <c r="E177" s="76" t="s">
        <v>131</v>
      </c>
      <c r="F177" s="77" t="s">
        <v>132</v>
      </c>
      <c r="G177" s="78">
        <v>37999.300000000003</v>
      </c>
      <c r="H177" s="78">
        <v>33168.300000000003</v>
      </c>
      <c r="I177" s="78">
        <v>34009.9</v>
      </c>
    </row>
    <row r="178" spans="1:9" ht="82.5" customHeight="1" x14ac:dyDescent="0.25">
      <c r="A178" s="73" t="s">
        <v>144</v>
      </c>
      <c r="B178" s="74">
        <v>907</v>
      </c>
      <c r="C178" s="75">
        <v>7</v>
      </c>
      <c r="D178" s="75">
        <v>9</v>
      </c>
      <c r="E178" s="76" t="s">
        <v>145</v>
      </c>
      <c r="F178" s="77" t="s">
        <v>132</v>
      </c>
      <c r="G178" s="78">
        <v>29717.599999999999</v>
      </c>
      <c r="H178" s="78">
        <v>24160.3</v>
      </c>
      <c r="I178" s="78">
        <v>24939.7</v>
      </c>
    </row>
    <row r="179" spans="1:9" ht="31.5" x14ac:dyDescent="0.25">
      <c r="A179" s="73" t="s">
        <v>157</v>
      </c>
      <c r="B179" s="74">
        <v>907</v>
      </c>
      <c r="C179" s="75">
        <v>7</v>
      </c>
      <c r="D179" s="75">
        <v>9</v>
      </c>
      <c r="E179" s="76" t="s">
        <v>158</v>
      </c>
      <c r="F179" s="77" t="s">
        <v>132</v>
      </c>
      <c r="G179" s="78">
        <v>158.4</v>
      </c>
      <c r="H179" s="78">
        <v>158.4</v>
      </c>
      <c r="I179" s="78">
        <v>158.4</v>
      </c>
    </row>
    <row r="180" spans="1:9" ht="31.5" x14ac:dyDescent="0.25">
      <c r="A180" s="73" t="s">
        <v>137</v>
      </c>
      <c r="B180" s="74">
        <v>907</v>
      </c>
      <c r="C180" s="75">
        <v>7</v>
      </c>
      <c r="D180" s="75">
        <v>9</v>
      </c>
      <c r="E180" s="76" t="s">
        <v>158</v>
      </c>
      <c r="F180" s="77" t="s">
        <v>138</v>
      </c>
      <c r="G180" s="78">
        <v>158.4</v>
      </c>
      <c r="H180" s="78">
        <v>158.4</v>
      </c>
      <c r="I180" s="78">
        <v>158.4</v>
      </c>
    </row>
    <row r="181" spans="1:9" ht="47.25" x14ac:dyDescent="0.25">
      <c r="A181" s="73" t="s">
        <v>160</v>
      </c>
      <c r="B181" s="74">
        <v>907</v>
      </c>
      <c r="C181" s="75">
        <v>7</v>
      </c>
      <c r="D181" s="75">
        <v>9</v>
      </c>
      <c r="E181" s="76" t="s">
        <v>161</v>
      </c>
      <c r="F181" s="77" t="s">
        <v>132</v>
      </c>
      <c r="G181" s="78">
        <v>376</v>
      </c>
      <c r="H181" s="78">
        <v>411</v>
      </c>
      <c r="I181" s="78">
        <v>411</v>
      </c>
    </row>
    <row r="182" spans="1:9" ht="31.5" x14ac:dyDescent="0.25">
      <c r="A182" s="73" t="s">
        <v>137</v>
      </c>
      <c r="B182" s="74">
        <v>907</v>
      </c>
      <c r="C182" s="75">
        <v>7</v>
      </c>
      <c r="D182" s="75">
        <v>9</v>
      </c>
      <c r="E182" s="76" t="s">
        <v>161</v>
      </c>
      <c r="F182" s="77" t="s">
        <v>138</v>
      </c>
      <c r="G182" s="78">
        <v>356</v>
      </c>
      <c r="H182" s="78">
        <v>391</v>
      </c>
      <c r="I182" s="78">
        <v>391</v>
      </c>
    </row>
    <row r="183" spans="1:9" ht="31.5" x14ac:dyDescent="0.25">
      <c r="A183" s="73" t="s">
        <v>163</v>
      </c>
      <c r="B183" s="74">
        <v>907</v>
      </c>
      <c r="C183" s="75">
        <v>7</v>
      </c>
      <c r="D183" s="75">
        <v>9</v>
      </c>
      <c r="E183" s="76" t="s">
        <v>161</v>
      </c>
      <c r="F183" s="77" t="s">
        <v>164</v>
      </c>
      <c r="G183" s="78">
        <v>20</v>
      </c>
      <c r="H183" s="78">
        <v>20</v>
      </c>
      <c r="I183" s="78">
        <v>20</v>
      </c>
    </row>
    <row r="184" spans="1:9" ht="31.5" x14ac:dyDescent="0.25">
      <c r="A184" s="73" t="s">
        <v>167</v>
      </c>
      <c r="B184" s="74">
        <v>907</v>
      </c>
      <c r="C184" s="75">
        <v>7</v>
      </c>
      <c r="D184" s="75">
        <v>9</v>
      </c>
      <c r="E184" s="76" t="s">
        <v>168</v>
      </c>
      <c r="F184" s="77" t="s">
        <v>132</v>
      </c>
      <c r="G184" s="78">
        <v>6842.1</v>
      </c>
      <c r="H184" s="78">
        <v>5524.7</v>
      </c>
      <c r="I184" s="78">
        <v>5724.9</v>
      </c>
    </row>
    <row r="185" spans="1:9" ht="94.5" x14ac:dyDescent="0.25">
      <c r="A185" s="73" t="s">
        <v>148</v>
      </c>
      <c r="B185" s="74">
        <v>907</v>
      </c>
      <c r="C185" s="75">
        <v>7</v>
      </c>
      <c r="D185" s="75">
        <v>9</v>
      </c>
      <c r="E185" s="76" t="s">
        <v>168</v>
      </c>
      <c r="F185" s="77" t="s">
        <v>149</v>
      </c>
      <c r="G185" s="78">
        <v>5980.7</v>
      </c>
      <c r="H185" s="78">
        <v>4896.7</v>
      </c>
      <c r="I185" s="78">
        <v>5096.8999999999996</v>
      </c>
    </row>
    <row r="186" spans="1:9" ht="31.5" x14ac:dyDescent="0.25">
      <c r="A186" s="73" t="s">
        <v>137</v>
      </c>
      <c r="B186" s="74">
        <v>907</v>
      </c>
      <c r="C186" s="75">
        <v>7</v>
      </c>
      <c r="D186" s="75">
        <v>9</v>
      </c>
      <c r="E186" s="76" t="s">
        <v>168</v>
      </c>
      <c r="F186" s="77" t="s">
        <v>138</v>
      </c>
      <c r="G186" s="78">
        <v>858.6</v>
      </c>
      <c r="H186" s="78">
        <v>625.4</v>
      </c>
      <c r="I186" s="78">
        <v>625.4</v>
      </c>
    </row>
    <row r="187" spans="1:9" x14ac:dyDescent="0.25">
      <c r="A187" s="73" t="s">
        <v>169</v>
      </c>
      <c r="B187" s="74">
        <v>907</v>
      </c>
      <c r="C187" s="75">
        <v>7</v>
      </c>
      <c r="D187" s="75">
        <v>9</v>
      </c>
      <c r="E187" s="76" t="s">
        <v>168</v>
      </c>
      <c r="F187" s="77" t="s">
        <v>170</v>
      </c>
      <c r="G187" s="78">
        <v>2.8</v>
      </c>
      <c r="H187" s="78">
        <v>2.6</v>
      </c>
      <c r="I187" s="78">
        <v>2.6</v>
      </c>
    </row>
    <row r="188" spans="1:9" ht="31.5" x14ac:dyDescent="0.25">
      <c r="A188" s="73" t="s">
        <v>171</v>
      </c>
      <c r="B188" s="74">
        <v>907</v>
      </c>
      <c r="C188" s="75">
        <v>7</v>
      </c>
      <c r="D188" s="75">
        <v>9</v>
      </c>
      <c r="E188" s="76" t="s">
        <v>172</v>
      </c>
      <c r="F188" s="77" t="s">
        <v>132</v>
      </c>
      <c r="G188" s="78">
        <v>18459.599999999999</v>
      </c>
      <c r="H188" s="78">
        <v>14184.7</v>
      </c>
      <c r="I188" s="78">
        <v>14763.9</v>
      </c>
    </row>
    <row r="189" spans="1:9" ht="94.5" x14ac:dyDescent="0.25">
      <c r="A189" s="73" t="s">
        <v>148</v>
      </c>
      <c r="B189" s="74">
        <v>907</v>
      </c>
      <c r="C189" s="75">
        <v>7</v>
      </c>
      <c r="D189" s="75">
        <v>9</v>
      </c>
      <c r="E189" s="76" t="s">
        <v>172</v>
      </c>
      <c r="F189" s="77" t="s">
        <v>149</v>
      </c>
      <c r="G189" s="78">
        <v>18209</v>
      </c>
      <c r="H189" s="78">
        <v>14175.7</v>
      </c>
      <c r="I189" s="78">
        <v>14754.9</v>
      </c>
    </row>
    <row r="190" spans="1:9" ht="31.5" x14ac:dyDescent="0.25">
      <c r="A190" s="73" t="s">
        <v>137</v>
      </c>
      <c r="B190" s="74">
        <v>907</v>
      </c>
      <c r="C190" s="75">
        <v>7</v>
      </c>
      <c r="D190" s="75">
        <v>9</v>
      </c>
      <c r="E190" s="76" t="s">
        <v>172</v>
      </c>
      <c r="F190" s="77" t="s">
        <v>138</v>
      </c>
      <c r="G190" s="78">
        <v>102.7</v>
      </c>
      <c r="H190" s="78">
        <v>9</v>
      </c>
      <c r="I190" s="78">
        <v>9</v>
      </c>
    </row>
    <row r="191" spans="1:9" ht="31.5" x14ac:dyDescent="0.25">
      <c r="A191" s="73" t="s">
        <v>163</v>
      </c>
      <c r="B191" s="74">
        <v>907</v>
      </c>
      <c r="C191" s="75">
        <v>7</v>
      </c>
      <c r="D191" s="75">
        <v>9</v>
      </c>
      <c r="E191" s="76" t="s">
        <v>172</v>
      </c>
      <c r="F191" s="77" t="s">
        <v>164</v>
      </c>
      <c r="G191" s="78">
        <v>111.7</v>
      </c>
      <c r="H191" s="78">
        <v>0</v>
      </c>
      <c r="I191" s="78">
        <v>0</v>
      </c>
    </row>
    <row r="192" spans="1:9" x14ac:dyDescent="0.25">
      <c r="A192" s="73" t="s">
        <v>169</v>
      </c>
      <c r="B192" s="74">
        <v>907</v>
      </c>
      <c r="C192" s="75">
        <v>7</v>
      </c>
      <c r="D192" s="75">
        <v>9</v>
      </c>
      <c r="E192" s="76" t="s">
        <v>172</v>
      </c>
      <c r="F192" s="77" t="s">
        <v>170</v>
      </c>
      <c r="G192" s="78">
        <v>36.200000000000003</v>
      </c>
      <c r="H192" s="78">
        <v>0</v>
      </c>
      <c r="I192" s="78">
        <v>0</v>
      </c>
    </row>
    <row r="193" spans="1:9" ht="94.5" x14ac:dyDescent="0.25">
      <c r="A193" s="73" t="s">
        <v>183</v>
      </c>
      <c r="B193" s="74">
        <v>907</v>
      </c>
      <c r="C193" s="75">
        <v>7</v>
      </c>
      <c r="D193" s="75">
        <v>9</v>
      </c>
      <c r="E193" s="76" t="s">
        <v>184</v>
      </c>
      <c r="F193" s="77" t="s">
        <v>132</v>
      </c>
      <c r="G193" s="78">
        <v>3881.5</v>
      </c>
      <c r="H193" s="78">
        <v>3881.5</v>
      </c>
      <c r="I193" s="78">
        <v>3881.5</v>
      </c>
    </row>
    <row r="194" spans="1:9" ht="31.5" x14ac:dyDescent="0.25">
      <c r="A194" s="73" t="s">
        <v>137</v>
      </c>
      <c r="B194" s="74">
        <v>907</v>
      </c>
      <c r="C194" s="75">
        <v>7</v>
      </c>
      <c r="D194" s="75">
        <v>9</v>
      </c>
      <c r="E194" s="76" t="s">
        <v>184</v>
      </c>
      <c r="F194" s="77" t="s">
        <v>138</v>
      </c>
      <c r="G194" s="78">
        <v>3881.5</v>
      </c>
      <c r="H194" s="78">
        <v>3881.5</v>
      </c>
      <c r="I194" s="78">
        <v>3881.5</v>
      </c>
    </row>
    <row r="195" spans="1:9" ht="94.5" x14ac:dyDescent="0.25">
      <c r="A195" s="73" t="s">
        <v>189</v>
      </c>
      <c r="B195" s="74">
        <v>907</v>
      </c>
      <c r="C195" s="75">
        <v>7</v>
      </c>
      <c r="D195" s="75">
        <v>9</v>
      </c>
      <c r="E195" s="76" t="s">
        <v>190</v>
      </c>
      <c r="F195" s="77" t="s">
        <v>132</v>
      </c>
      <c r="G195" s="78">
        <v>52</v>
      </c>
      <c r="H195" s="78">
        <v>24</v>
      </c>
      <c r="I195" s="78">
        <v>0</v>
      </c>
    </row>
    <row r="196" spans="1:9" ht="63" x14ac:dyDescent="0.25">
      <c r="A196" s="73" t="s">
        <v>191</v>
      </c>
      <c r="B196" s="74">
        <v>907</v>
      </c>
      <c r="C196" s="75">
        <v>7</v>
      </c>
      <c r="D196" s="75">
        <v>9</v>
      </c>
      <c r="E196" s="76" t="s">
        <v>192</v>
      </c>
      <c r="F196" s="77" t="s">
        <v>132</v>
      </c>
      <c r="G196" s="78">
        <v>52</v>
      </c>
      <c r="H196" s="78">
        <v>24</v>
      </c>
      <c r="I196" s="78">
        <v>0</v>
      </c>
    </row>
    <row r="197" spans="1:9" ht="31.5" x14ac:dyDescent="0.25">
      <c r="A197" s="73" t="s">
        <v>163</v>
      </c>
      <c r="B197" s="74">
        <v>907</v>
      </c>
      <c r="C197" s="75">
        <v>7</v>
      </c>
      <c r="D197" s="75">
        <v>9</v>
      </c>
      <c r="E197" s="76" t="s">
        <v>192</v>
      </c>
      <c r="F197" s="77" t="s">
        <v>164</v>
      </c>
      <c r="G197" s="78">
        <v>52</v>
      </c>
      <c r="H197" s="78">
        <v>24</v>
      </c>
      <c r="I197" s="78">
        <v>0</v>
      </c>
    </row>
    <row r="198" spans="1:9" ht="94.5" x14ac:dyDescent="0.25">
      <c r="A198" s="73" t="s">
        <v>195</v>
      </c>
      <c r="B198" s="74">
        <v>907</v>
      </c>
      <c r="C198" s="75">
        <v>7</v>
      </c>
      <c r="D198" s="75">
        <v>9</v>
      </c>
      <c r="E198" s="76" t="s">
        <v>196</v>
      </c>
      <c r="F198" s="77" t="s">
        <v>132</v>
      </c>
      <c r="G198" s="78">
        <v>8229.7000000000007</v>
      </c>
      <c r="H198" s="78">
        <v>8984</v>
      </c>
      <c r="I198" s="78">
        <v>9070.2000000000007</v>
      </c>
    </row>
    <row r="199" spans="1:9" ht="94.5" x14ac:dyDescent="0.25">
      <c r="A199" s="73" t="s">
        <v>195</v>
      </c>
      <c r="B199" s="74">
        <v>907</v>
      </c>
      <c r="C199" s="75">
        <v>7</v>
      </c>
      <c r="D199" s="75">
        <v>9</v>
      </c>
      <c r="E199" s="76" t="s">
        <v>197</v>
      </c>
      <c r="F199" s="77" t="s">
        <v>132</v>
      </c>
      <c r="G199" s="78">
        <v>2226.5</v>
      </c>
      <c r="H199" s="78">
        <v>2460.8000000000002</v>
      </c>
      <c r="I199" s="78">
        <v>2460.8000000000002</v>
      </c>
    </row>
    <row r="200" spans="1:9" ht="94.5" x14ac:dyDescent="0.25">
      <c r="A200" s="73" t="s">
        <v>148</v>
      </c>
      <c r="B200" s="74">
        <v>907</v>
      </c>
      <c r="C200" s="75">
        <v>7</v>
      </c>
      <c r="D200" s="75">
        <v>9</v>
      </c>
      <c r="E200" s="76" t="s">
        <v>197</v>
      </c>
      <c r="F200" s="77" t="s">
        <v>149</v>
      </c>
      <c r="G200" s="78">
        <v>2226.5</v>
      </c>
      <c r="H200" s="78">
        <v>2460.8000000000002</v>
      </c>
      <c r="I200" s="78">
        <v>2460.8000000000002</v>
      </c>
    </row>
    <row r="201" spans="1:9" ht="94.5" x14ac:dyDescent="0.25">
      <c r="A201" s="73" t="s">
        <v>198</v>
      </c>
      <c r="B201" s="74">
        <v>907</v>
      </c>
      <c r="C201" s="75">
        <v>7</v>
      </c>
      <c r="D201" s="75">
        <v>9</v>
      </c>
      <c r="E201" s="76" t="s">
        <v>199</v>
      </c>
      <c r="F201" s="77" t="s">
        <v>132</v>
      </c>
      <c r="G201" s="78">
        <v>6003.2</v>
      </c>
      <c r="H201" s="78">
        <v>6523.2</v>
      </c>
      <c r="I201" s="78">
        <v>6609.4</v>
      </c>
    </row>
    <row r="202" spans="1:9" ht="94.5" x14ac:dyDescent="0.25">
      <c r="A202" s="73" t="s">
        <v>148</v>
      </c>
      <c r="B202" s="74">
        <v>907</v>
      </c>
      <c r="C202" s="75">
        <v>7</v>
      </c>
      <c r="D202" s="75">
        <v>9</v>
      </c>
      <c r="E202" s="76" t="s">
        <v>199</v>
      </c>
      <c r="F202" s="77" t="s">
        <v>149</v>
      </c>
      <c r="G202" s="78">
        <v>6003.2</v>
      </c>
      <c r="H202" s="78">
        <v>6523.2</v>
      </c>
      <c r="I202" s="78">
        <v>6609.4</v>
      </c>
    </row>
    <row r="203" spans="1:9" ht="47.25" x14ac:dyDescent="0.25">
      <c r="A203" s="73" t="s">
        <v>323</v>
      </c>
      <c r="B203" s="74">
        <v>907</v>
      </c>
      <c r="C203" s="75">
        <v>7</v>
      </c>
      <c r="D203" s="75">
        <v>9</v>
      </c>
      <c r="E203" s="76" t="s">
        <v>324</v>
      </c>
      <c r="F203" s="77" t="s">
        <v>132</v>
      </c>
      <c r="G203" s="78">
        <v>13059.8</v>
      </c>
      <c r="H203" s="78">
        <v>0</v>
      </c>
      <c r="I203" s="78">
        <v>0</v>
      </c>
    </row>
    <row r="204" spans="1:9" ht="47.25" x14ac:dyDescent="0.25">
      <c r="A204" s="73" t="s">
        <v>325</v>
      </c>
      <c r="B204" s="74">
        <v>907</v>
      </c>
      <c r="C204" s="75">
        <v>7</v>
      </c>
      <c r="D204" s="75">
        <v>9</v>
      </c>
      <c r="E204" s="76" t="s">
        <v>326</v>
      </c>
      <c r="F204" s="77" t="s">
        <v>132</v>
      </c>
      <c r="G204" s="78">
        <v>13059.8</v>
      </c>
      <c r="H204" s="78">
        <v>0</v>
      </c>
      <c r="I204" s="78">
        <v>0</v>
      </c>
    </row>
    <row r="205" spans="1:9" ht="47.25" x14ac:dyDescent="0.25">
      <c r="A205" s="73" t="s">
        <v>331</v>
      </c>
      <c r="B205" s="74">
        <v>907</v>
      </c>
      <c r="C205" s="75">
        <v>7</v>
      </c>
      <c r="D205" s="75">
        <v>9</v>
      </c>
      <c r="E205" s="76" t="s">
        <v>332</v>
      </c>
      <c r="F205" s="77" t="s">
        <v>132</v>
      </c>
      <c r="G205" s="78">
        <v>2390</v>
      </c>
      <c r="H205" s="78">
        <v>0</v>
      </c>
      <c r="I205" s="78">
        <v>0</v>
      </c>
    </row>
    <row r="206" spans="1:9" ht="31.5" x14ac:dyDescent="0.25">
      <c r="A206" s="73" t="s">
        <v>137</v>
      </c>
      <c r="B206" s="74">
        <v>907</v>
      </c>
      <c r="C206" s="75">
        <v>7</v>
      </c>
      <c r="D206" s="75">
        <v>9</v>
      </c>
      <c r="E206" s="76" t="s">
        <v>332</v>
      </c>
      <c r="F206" s="77" t="s">
        <v>138</v>
      </c>
      <c r="G206" s="78">
        <v>2390</v>
      </c>
      <c r="H206" s="78">
        <v>0</v>
      </c>
      <c r="I206" s="78">
        <v>0</v>
      </c>
    </row>
    <row r="207" spans="1:9" ht="63" x14ac:dyDescent="0.25">
      <c r="A207" s="73" t="s">
        <v>339</v>
      </c>
      <c r="B207" s="74">
        <v>907</v>
      </c>
      <c r="C207" s="75">
        <v>7</v>
      </c>
      <c r="D207" s="75">
        <v>9</v>
      </c>
      <c r="E207" s="76" t="s">
        <v>340</v>
      </c>
      <c r="F207" s="77" t="s">
        <v>132</v>
      </c>
      <c r="G207" s="78">
        <v>2000</v>
      </c>
      <c r="H207" s="78">
        <v>0</v>
      </c>
      <c r="I207" s="78">
        <v>0</v>
      </c>
    </row>
    <row r="208" spans="1:9" ht="31.5" x14ac:dyDescent="0.25">
      <c r="A208" s="73" t="s">
        <v>137</v>
      </c>
      <c r="B208" s="74">
        <v>907</v>
      </c>
      <c r="C208" s="75">
        <v>7</v>
      </c>
      <c r="D208" s="75">
        <v>9</v>
      </c>
      <c r="E208" s="76" t="s">
        <v>340</v>
      </c>
      <c r="F208" s="77" t="s">
        <v>138</v>
      </c>
      <c r="G208" s="78">
        <v>2000</v>
      </c>
      <c r="H208" s="78">
        <v>0</v>
      </c>
      <c r="I208" s="78">
        <v>0</v>
      </c>
    </row>
    <row r="209" spans="1:9" ht="47.25" x14ac:dyDescent="0.25">
      <c r="A209" s="73" t="s">
        <v>341</v>
      </c>
      <c r="B209" s="74">
        <v>907</v>
      </c>
      <c r="C209" s="75">
        <v>7</v>
      </c>
      <c r="D209" s="75">
        <v>9</v>
      </c>
      <c r="E209" s="76" t="s">
        <v>342</v>
      </c>
      <c r="F209" s="77" t="s">
        <v>132</v>
      </c>
      <c r="G209" s="78">
        <v>2000</v>
      </c>
      <c r="H209" s="78">
        <v>0</v>
      </c>
      <c r="I209" s="78">
        <v>0</v>
      </c>
    </row>
    <row r="210" spans="1:9" ht="31.5" x14ac:dyDescent="0.25">
      <c r="A210" s="73" t="s">
        <v>137</v>
      </c>
      <c r="B210" s="74">
        <v>907</v>
      </c>
      <c r="C210" s="75">
        <v>7</v>
      </c>
      <c r="D210" s="75">
        <v>9</v>
      </c>
      <c r="E210" s="76" t="s">
        <v>342</v>
      </c>
      <c r="F210" s="77" t="s">
        <v>138</v>
      </c>
      <c r="G210" s="78">
        <v>2000</v>
      </c>
      <c r="H210" s="78">
        <v>0</v>
      </c>
      <c r="I210" s="78">
        <v>0</v>
      </c>
    </row>
    <row r="211" spans="1:9" ht="47.25" x14ac:dyDescent="0.25">
      <c r="A211" s="73" t="s">
        <v>343</v>
      </c>
      <c r="B211" s="74">
        <v>907</v>
      </c>
      <c r="C211" s="75">
        <v>7</v>
      </c>
      <c r="D211" s="75">
        <v>9</v>
      </c>
      <c r="E211" s="76" t="s">
        <v>344</v>
      </c>
      <c r="F211" s="77" t="s">
        <v>132</v>
      </c>
      <c r="G211" s="78">
        <v>2000</v>
      </c>
      <c r="H211" s="78">
        <v>0</v>
      </c>
      <c r="I211" s="78">
        <v>0</v>
      </c>
    </row>
    <row r="212" spans="1:9" ht="31.5" x14ac:dyDescent="0.25">
      <c r="A212" s="73" t="s">
        <v>137</v>
      </c>
      <c r="B212" s="74">
        <v>907</v>
      </c>
      <c r="C212" s="75">
        <v>7</v>
      </c>
      <c r="D212" s="75">
        <v>9</v>
      </c>
      <c r="E212" s="76" t="s">
        <v>344</v>
      </c>
      <c r="F212" s="77" t="s">
        <v>138</v>
      </c>
      <c r="G212" s="78">
        <v>2000</v>
      </c>
      <c r="H212" s="78">
        <v>0</v>
      </c>
      <c r="I212" s="78">
        <v>0</v>
      </c>
    </row>
    <row r="213" spans="1:9" ht="63" x14ac:dyDescent="0.25">
      <c r="A213" s="73" t="s">
        <v>345</v>
      </c>
      <c r="B213" s="74">
        <v>907</v>
      </c>
      <c r="C213" s="75">
        <v>7</v>
      </c>
      <c r="D213" s="75">
        <v>9</v>
      </c>
      <c r="E213" s="76" t="s">
        <v>346</v>
      </c>
      <c r="F213" s="77" t="s">
        <v>132</v>
      </c>
      <c r="G213" s="78">
        <v>2000</v>
      </c>
      <c r="H213" s="78">
        <v>0</v>
      </c>
      <c r="I213" s="78">
        <v>0</v>
      </c>
    </row>
    <row r="214" spans="1:9" ht="31.5" x14ac:dyDescent="0.25">
      <c r="A214" s="73" t="s">
        <v>137</v>
      </c>
      <c r="B214" s="74">
        <v>907</v>
      </c>
      <c r="C214" s="75">
        <v>7</v>
      </c>
      <c r="D214" s="75">
        <v>9</v>
      </c>
      <c r="E214" s="76" t="s">
        <v>346</v>
      </c>
      <c r="F214" s="77" t="s">
        <v>138</v>
      </c>
      <c r="G214" s="78">
        <v>2000</v>
      </c>
      <c r="H214" s="78">
        <v>0</v>
      </c>
      <c r="I214" s="78">
        <v>0</v>
      </c>
    </row>
    <row r="215" spans="1:9" ht="47.25" x14ac:dyDescent="0.25">
      <c r="A215" s="73" t="s">
        <v>347</v>
      </c>
      <c r="B215" s="74">
        <v>907</v>
      </c>
      <c r="C215" s="75">
        <v>7</v>
      </c>
      <c r="D215" s="75">
        <v>9</v>
      </c>
      <c r="E215" s="76" t="s">
        <v>348</v>
      </c>
      <c r="F215" s="77" t="s">
        <v>132</v>
      </c>
      <c r="G215" s="78">
        <v>2000</v>
      </c>
      <c r="H215" s="78">
        <v>0</v>
      </c>
      <c r="I215" s="78">
        <v>0</v>
      </c>
    </row>
    <row r="216" spans="1:9" ht="31.5" x14ac:dyDescent="0.25">
      <c r="A216" s="73" t="s">
        <v>137</v>
      </c>
      <c r="B216" s="74">
        <v>907</v>
      </c>
      <c r="C216" s="75">
        <v>7</v>
      </c>
      <c r="D216" s="75">
        <v>9</v>
      </c>
      <c r="E216" s="76" t="s">
        <v>348</v>
      </c>
      <c r="F216" s="77" t="s">
        <v>138</v>
      </c>
      <c r="G216" s="78">
        <v>2000</v>
      </c>
      <c r="H216" s="78">
        <v>0</v>
      </c>
      <c r="I216" s="78">
        <v>0</v>
      </c>
    </row>
    <row r="217" spans="1:9" ht="47.25" x14ac:dyDescent="0.25">
      <c r="A217" s="73" t="s">
        <v>349</v>
      </c>
      <c r="B217" s="74">
        <v>907</v>
      </c>
      <c r="C217" s="75">
        <v>7</v>
      </c>
      <c r="D217" s="75">
        <v>9</v>
      </c>
      <c r="E217" s="76" t="s">
        <v>350</v>
      </c>
      <c r="F217" s="77" t="s">
        <v>132</v>
      </c>
      <c r="G217" s="78">
        <v>108</v>
      </c>
      <c r="H217" s="78">
        <v>0</v>
      </c>
      <c r="I217" s="78">
        <v>0</v>
      </c>
    </row>
    <row r="218" spans="1:9" ht="31.5" x14ac:dyDescent="0.25">
      <c r="A218" s="73" t="s">
        <v>137</v>
      </c>
      <c r="B218" s="74">
        <v>907</v>
      </c>
      <c r="C218" s="75">
        <v>7</v>
      </c>
      <c r="D218" s="75">
        <v>9</v>
      </c>
      <c r="E218" s="76" t="s">
        <v>350</v>
      </c>
      <c r="F218" s="77" t="s">
        <v>138</v>
      </c>
      <c r="G218" s="78">
        <v>108</v>
      </c>
      <c r="H218" s="78">
        <v>0</v>
      </c>
      <c r="I218" s="78">
        <v>0</v>
      </c>
    </row>
    <row r="219" spans="1:9" ht="63" x14ac:dyDescent="0.25">
      <c r="A219" s="73" t="s">
        <v>351</v>
      </c>
      <c r="B219" s="74">
        <v>907</v>
      </c>
      <c r="C219" s="75">
        <v>7</v>
      </c>
      <c r="D219" s="75">
        <v>9</v>
      </c>
      <c r="E219" s="76" t="s">
        <v>352</v>
      </c>
      <c r="F219" s="77" t="s">
        <v>132</v>
      </c>
      <c r="G219" s="78">
        <v>561.79999999999995</v>
      </c>
      <c r="H219" s="78">
        <v>0</v>
      </c>
      <c r="I219" s="78">
        <v>0</v>
      </c>
    </row>
    <row r="220" spans="1:9" ht="31.5" x14ac:dyDescent="0.25">
      <c r="A220" s="73" t="s">
        <v>137</v>
      </c>
      <c r="B220" s="74">
        <v>907</v>
      </c>
      <c r="C220" s="75">
        <v>7</v>
      </c>
      <c r="D220" s="75">
        <v>9</v>
      </c>
      <c r="E220" s="76" t="s">
        <v>352</v>
      </c>
      <c r="F220" s="77" t="s">
        <v>138</v>
      </c>
      <c r="G220" s="78">
        <v>561.79999999999995</v>
      </c>
      <c r="H220" s="78">
        <v>0</v>
      </c>
      <c r="I220" s="78">
        <v>0</v>
      </c>
    </row>
    <row r="221" spans="1:9" x14ac:dyDescent="0.25">
      <c r="A221" s="73" t="s">
        <v>561</v>
      </c>
      <c r="B221" s="74">
        <v>907</v>
      </c>
      <c r="C221" s="75">
        <v>10</v>
      </c>
      <c r="D221" s="75">
        <v>0</v>
      </c>
      <c r="E221" s="76" t="s">
        <v>132</v>
      </c>
      <c r="F221" s="77" t="s">
        <v>132</v>
      </c>
      <c r="G221" s="78">
        <v>13555.7</v>
      </c>
      <c r="H221" s="78">
        <v>13555.7</v>
      </c>
      <c r="I221" s="78">
        <v>13555.7</v>
      </c>
    </row>
    <row r="222" spans="1:9" x14ac:dyDescent="0.25">
      <c r="A222" s="73" t="s">
        <v>180</v>
      </c>
      <c r="B222" s="74">
        <v>907</v>
      </c>
      <c r="C222" s="75">
        <v>10</v>
      </c>
      <c r="D222" s="75">
        <v>4</v>
      </c>
      <c r="E222" s="76" t="s">
        <v>132</v>
      </c>
      <c r="F222" s="77" t="s">
        <v>132</v>
      </c>
      <c r="G222" s="78">
        <v>13555.7</v>
      </c>
      <c r="H222" s="78">
        <v>13555.7</v>
      </c>
      <c r="I222" s="78">
        <v>13555.7</v>
      </c>
    </row>
    <row r="223" spans="1:9" ht="47.25" x14ac:dyDescent="0.25">
      <c r="A223" s="73" t="s">
        <v>130</v>
      </c>
      <c r="B223" s="74">
        <v>907</v>
      </c>
      <c r="C223" s="75">
        <v>10</v>
      </c>
      <c r="D223" s="75">
        <v>4</v>
      </c>
      <c r="E223" s="76" t="s">
        <v>131</v>
      </c>
      <c r="F223" s="77" t="s">
        <v>132</v>
      </c>
      <c r="G223" s="78">
        <v>13555.7</v>
      </c>
      <c r="H223" s="78">
        <v>13555.7</v>
      </c>
      <c r="I223" s="78">
        <v>13555.7</v>
      </c>
    </row>
    <row r="224" spans="1:9" ht="81" customHeight="1" x14ac:dyDescent="0.25">
      <c r="A224" s="73" t="s">
        <v>144</v>
      </c>
      <c r="B224" s="74">
        <v>907</v>
      </c>
      <c r="C224" s="75">
        <v>10</v>
      </c>
      <c r="D224" s="75">
        <v>4</v>
      </c>
      <c r="E224" s="76" t="s">
        <v>145</v>
      </c>
      <c r="F224" s="77" t="s">
        <v>132</v>
      </c>
      <c r="G224" s="78">
        <v>13555.7</v>
      </c>
      <c r="H224" s="78">
        <v>13555.7</v>
      </c>
      <c r="I224" s="78">
        <v>13555.7</v>
      </c>
    </row>
    <row r="225" spans="1:9" ht="63" x14ac:dyDescent="0.25">
      <c r="A225" s="73" t="s">
        <v>178</v>
      </c>
      <c r="B225" s="74">
        <v>907</v>
      </c>
      <c r="C225" s="75">
        <v>10</v>
      </c>
      <c r="D225" s="75">
        <v>4</v>
      </c>
      <c r="E225" s="76" t="s">
        <v>179</v>
      </c>
      <c r="F225" s="77" t="s">
        <v>132</v>
      </c>
      <c r="G225" s="78">
        <v>13555.7</v>
      </c>
      <c r="H225" s="78">
        <v>13555.7</v>
      </c>
      <c r="I225" s="78">
        <v>13555.7</v>
      </c>
    </row>
    <row r="226" spans="1:9" ht="31.5" x14ac:dyDescent="0.25">
      <c r="A226" s="73" t="s">
        <v>137</v>
      </c>
      <c r="B226" s="74">
        <v>907</v>
      </c>
      <c r="C226" s="75">
        <v>10</v>
      </c>
      <c r="D226" s="75">
        <v>4</v>
      </c>
      <c r="E226" s="76" t="s">
        <v>179</v>
      </c>
      <c r="F226" s="77" t="s">
        <v>138</v>
      </c>
      <c r="G226" s="78">
        <v>13555.7</v>
      </c>
      <c r="H226" s="78">
        <v>13555.7</v>
      </c>
      <c r="I226" s="78">
        <v>13555.7</v>
      </c>
    </row>
    <row r="227" spans="1:9" ht="31.5" x14ac:dyDescent="0.25">
      <c r="A227" s="67" t="s">
        <v>562</v>
      </c>
      <c r="B227" s="68">
        <v>910</v>
      </c>
      <c r="C227" s="69">
        <v>0</v>
      </c>
      <c r="D227" s="69">
        <v>0</v>
      </c>
      <c r="E227" s="70" t="s">
        <v>132</v>
      </c>
      <c r="F227" s="71" t="s">
        <v>132</v>
      </c>
      <c r="G227" s="72">
        <v>298642.5</v>
      </c>
      <c r="H227" s="72">
        <v>244233.60000000001</v>
      </c>
      <c r="I227" s="72">
        <v>245837</v>
      </c>
    </row>
    <row r="228" spans="1:9" x14ac:dyDescent="0.25">
      <c r="A228" s="73" t="s">
        <v>563</v>
      </c>
      <c r="B228" s="74">
        <v>910</v>
      </c>
      <c r="C228" s="75">
        <v>1</v>
      </c>
      <c r="D228" s="75">
        <v>0</v>
      </c>
      <c r="E228" s="76" t="s">
        <v>132</v>
      </c>
      <c r="F228" s="77" t="s">
        <v>132</v>
      </c>
      <c r="G228" s="78">
        <v>74723.199999999997</v>
      </c>
      <c r="H228" s="78">
        <v>55765.5</v>
      </c>
      <c r="I228" s="78">
        <v>57822.9</v>
      </c>
    </row>
    <row r="229" spans="1:9" ht="47.25" x14ac:dyDescent="0.25">
      <c r="A229" s="73" t="s">
        <v>285</v>
      </c>
      <c r="B229" s="74">
        <v>910</v>
      </c>
      <c r="C229" s="75">
        <v>1</v>
      </c>
      <c r="D229" s="75">
        <v>6</v>
      </c>
      <c r="E229" s="76" t="s">
        <v>132</v>
      </c>
      <c r="F229" s="77" t="s">
        <v>132</v>
      </c>
      <c r="G229" s="78">
        <v>23781.3</v>
      </c>
      <c r="H229" s="78">
        <v>18735.599999999999</v>
      </c>
      <c r="I229" s="78">
        <v>19372.5</v>
      </c>
    </row>
    <row r="230" spans="1:9" ht="47.25" x14ac:dyDescent="0.25">
      <c r="A230" s="73" t="s">
        <v>275</v>
      </c>
      <c r="B230" s="74">
        <v>910</v>
      </c>
      <c r="C230" s="75">
        <v>1</v>
      </c>
      <c r="D230" s="75">
        <v>6</v>
      </c>
      <c r="E230" s="76" t="s">
        <v>276</v>
      </c>
      <c r="F230" s="77" t="s">
        <v>132</v>
      </c>
      <c r="G230" s="78">
        <v>23781.3</v>
      </c>
      <c r="H230" s="78">
        <v>18735.599999999999</v>
      </c>
      <c r="I230" s="78">
        <v>19372.5</v>
      </c>
    </row>
    <row r="231" spans="1:9" ht="47.25" x14ac:dyDescent="0.25">
      <c r="A231" s="73" t="s">
        <v>277</v>
      </c>
      <c r="B231" s="74">
        <v>910</v>
      </c>
      <c r="C231" s="75">
        <v>1</v>
      </c>
      <c r="D231" s="75">
        <v>6</v>
      </c>
      <c r="E231" s="76" t="s">
        <v>278</v>
      </c>
      <c r="F231" s="77" t="s">
        <v>132</v>
      </c>
      <c r="G231" s="78">
        <v>23680.6</v>
      </c>
      <c r="H231" s="78">
        <v>18650.099999999999</v>
      </c>
      <c r="I231" s="78">
        <v>19294.599999999999</v>
      </c>
    </row>
    <row r="232" spans="1:9" ht="31.5" x14ac:dyDescent="0.25">
      <c r="A232" s="73" t="s">
        <v>167</v>
      </c>
      <c r="B232" s="74">
        <v>910</v>
      </c>
      <c r="C232" s="75">
        <v>1</v>
      </c>
      <c r="D232" s="75">
        <v>6</v>
      </c>
      <c r="E232" s="76" t="s">
        <v>284</v>
      </c>
      <c r="F232" s="77" t="s">
        <v>132</v>
      </c>
      <c r="G232" s="78">
        <v>23680.6</v>
      </c>
      <c r="H232" s="78">
        <v>18650.099999999999</v>
      </c>
      <c r="I232" s="78">
        <v>19294.599999999999</v>
      </c>
    </row>
    <row r="233" spans="1:9" ht="94.5" x14ac:dyDescent="0.25">
      <c r="A233" s="73" t="s">
        <v>148</v>
      </c>
      <c r="B233" s="74">
        <v>910</v>
      </c>
      <c r="C233" s="75">
        <v>1</v>
      </c>
      <c r="D233" s="75">
        <v>6</v>
      </c>
      <c r="E233" s="76" t="s">
        <v>284</v>
      </c>
      <c r="F233" s="77" t="s">
        <v>149</v>
      </c>
      <c r="G233" s="78">
        <v>20799.5</v>
      </c>
      <c r="H233" s="78">
        <v>15771.8</v>
      </c>
      <c r="I233" s="78">
        <v>16416.3</v>
      </c>
    </row>
    <row r="234" spans="1:9" ht="31.5" x14ac:dyDescent="0.25">
      <c r="A234" s="73" t="s">
        <v>137</v>
      </c>
      <c r="B234" s="74">
        <v>910</v>
      </c>
      <c r="C234" s="75">
        <v>1</v>
      </c>
      <c r="D234" s="75">
        <v>6</v>
      </c>
      <c r="E234" s="76" t="s">
        <v>284</v>
      </c>
      <c r="F234" s="77" t="s">
        <v>138</v>
      </c>
      <c r="G234" s="78">
        <v>2879.6</v>
      </c>
      <c r="H234" s="78">
        <v>2878.3</v>
      </c>
      <c r="I234" s="78">
        <v>2878.3</v>
      </c>
    </row>
    <row r="235" spans="1:9" x14ac:dyDescent="0.25">
      <c r="A235" s="73" t="s">
        <v>169</v>
      </c>
      <c r="B235" s="74">
        <v>910</v>
      </c>
      <c r="C235" s="75">
        <v>1</v>
      </c>
      <c r="D235" s="75">
        <v>6</v>
      </c>
      <c r="E235" s="76" t="s">
        <v>284</v>
      </c>
      <c r="F235" s="77" t="s">
        <v>170</v>
      </c>
      <c r="G235" s="78">
        <v>1.5</v>
      </c>
      <c r="H235" s="78">
        <v>0</v>
      </c>
      <c r="I235" s="78">
        <v>0</v>
      </c>
    </row>
    <row r="236" spans="1:9" ht="126" x14ac:dyDescent="0.25">
      <c r="A236" s="73" t="s">
        <v>287</v>
      </c>
      <c r="B236" s="74">
        <v>910</v>
      </c>
      <c r="C236" s="75">
        <v>1</v>
      </c>
      <c r="D236" s="75">
        <v>6</v>
      </c>
      <c r="E236" s="76" t="s">
        <v>288</v>
      </c>
      <c r="F236" s="77" t="s">
        <v>132</v>
      </c>
      <c r="G236" s="78">
        <v>100.7</v>
      </c>
      <c r="H236" s="78">
        <v>85.5</v>
      </c>
      <c r="I236" s="78">
        <v>77.900000000000006</v>
      </c>
    </row>
    <row r="237" spans="1:9" ht="110.25" x14ac:dyDescent="0.25">
      <c r="A237" s="73" t="s">
        <v>295</v>
      </c>
      <c r="B237" s="74">
        <v>910</v>
      </c>
      <c r="C237" s="75">
        <v>1</v>
      </c>
      <c r="D237" s="75">
        <v>6</v>
      </c>
      <c r="E237" s="76" t="s">
        <v>296</v>
      </c>
      <c r="F237" s="77" t="s">
        <v>132</v>
      </c>
      <c r="G237" s="78">
        <v>100.7</v>
      </c>
      <c r="H237" s="78">
        <v>85.5</v>
      </c>
      <c r="I237" s="78">
        <v>77.900000000000006</v>
      </c>
    </row>
    <row r="238" spans="1:9" ht="94.5" x14ac:dyDescent="0.25">
      <c r="A238" s="73" t="s">
        <v>148</v>
      </c>
      <c r="B238" s="74">
        <v>910</v>
      </c>
      <c r="C238" s="75">
        <v>1</v>
      </c>
      <c r="D238" s="75">
        <v>6</v>
      </c>
      <c r="E238" s="76" t="s">
        <v>296</v>
      </c>
      <c r="F238" s="77" t="s">
        <v>149</v>
      </c>
      <c r="G238" s="78">
        <v>100.7</v>
      </c>
      <c r="H238" s="78">
        <v>85.5</v>
      </c>
      <c r="I238" s="78">
        <v>77.900000000000006</v>
      </c>
    </row>
    <row r="239" spans="1:9" x14ac:dyDescent="0.25">
      <c r="A239" s="73" t="s">
        <v>208</v>
      </c>
      <c r="B239" s="74">
        <v>910</v>
      </c>
      <c r="C239" s="75">
        <v>1</v>
      </c>
      <c r="D239" s="75">
        <v>13</v>
      </c>
      <c r="E239" s="76" t="s">
        <v>132</v>
      </c>
      <c r="F239" s="77" t="s">
        <v>132</v>
      </c>
      <c r="G239" s="78">
        <v>50941.9</v>
      </c>
      <c r="H239" s="78">
        <v>37029.9</v>
      </c>
      <c r="I239" s="78">
        <v>38450.400000000001</v>
      </c>
    </row>
    <row r="240" spans="1:9" ht="47.25" x14ac:dyDescent="0.25">
      <c r="A240" s="73" t="s">
        <v>275</v>
      </c>
      <c r="B240" s="74">
        <v>910</v>
      </c>
      <c r="C240" s="75">
        <v>1</v>
      </c>
      <c r="D240" s="75">
        <v>13</v>
      </c>
      <c r="E240" s="76" t="s">
        <v>276</v>
      </c>
      <c r="F240" s="77" t="s">
        <v>132</v>
      </c>
      <c r="G240" s="78">
        <v>49709.9</v>
      </c>
      <c r="H240" s="78">
        <v>37029.9</v>
      </c>
      <c r="I240" s="78">
        <v>38450.400000000001</v>
      </c>
    </row>
    <row r="241" spans="1:9" ht="47.25" x14ac:dyDescent="0.25">
      <c r="A241" s="73" t="s">
        <v>277</v>
      </c>
      <c r="B241" s="74">
        <v>910</v>
      </c>
      <c r="C241" s="75">
        <v>1</v>
      </c>
      <c r="D241" s="75">
        <v>13</v>
      </c>
      <c r="E241" s="76" t="s">
        <v>278</v>
      </c>
      <c r="F241" s="77" t="s">
        <v>132</v>
      </c>
      <c r="G241" s="78">
        <v>49709.9</v>
      </c>
      <c r="H241" s="78">
        <v>37029.9</v>
      </c>
      <c r="I241" s="78">
        <v>38450.400000000001</v>
      </c>
    </row>
    <row r="242" spans="1:9" ht="31.5" x14ac:dyDescent="0.25">
      <c r="A242" s="73" t="s">
        <v>171</v>
      </c>
      <c r="B242" s="74">
        <v>910</v>
      </c>
      <c r="C242" s="75">
        <v>1</v>
      </c>
      <c r="D242" s="75">
        <v>13</v>
      </c>
      <c r="E242" s="76" t="s">
        <v>286</v>
      </c>
      <c r="F242" s="77" t="s">
        <v>132</v>
      </c>
      <c r="G242" s="78">
        <v>49709.9</v>
      </c>
      <c r="H242" s="78">
        <v>37029.9</v>
      </c>
      <c r="I242" s="78">
        <v>38450.400000000001</v>
      </c>
    </row>
    <row r="243" spans="1:9" ht="94.5" x14ac:dyDescent="0.25">
      <c r="A243" s="73" t="s">
        <v>148</v>
      </c>
      <c r="B243" s="74">
        <v>910</v>
      </c>
      <c r="C243" s="75">
        <v>1</v>
      </c>
      <c r="D243" s="75">
        <v>13</v>
      </c>
      <c r="E243" s="76" t="s">
        <v>286</v>
      </c>
      <c r="F243" s="77" t="s">
        <v>149</v>
      </c>
      <c r="G243" s="78">
        <v>47358.8</v>
      </c>
      <c r="H243" s="78">
        <v>34763.800000000003</v>
      </c>
      <c r="I243" s="78">
        <v>36184.300000000003</v>
      </c>
    </row>
    <row r="244" spans="1:9" ht="31.5" x14ac:dyDescent="0.25">
      <c r="A244" s="73" t="s">
        <v>137</v>
      </c>
      <c r="B244" s="74">
        <v>910</v>
      </c>
      <c r="C244" s="75">
        <v>1</v>
      </c>
      <c r="D244" s="75">
        <v>13</v>
      </c>
      <c r="E244" s="76" t="s">
        <v>286</v>
      </c>
      <c r="F244" s="77" t="s">
        <v>138</v>
      </c>
      <c r="G244" s="78">
        <v>2345.6</v>
      </c>
      <c r="H244" s="78">
        <v>2266.1</v>
      </c>
      <c r="I244" s="78">
        <v>2266.1</v>
      </c>
    </row>
    <row r="245" spans="1:9" x14ac:dyDescent="0.25">
      <c r="A245" s="73" t="s">
        <v>169</v>
      </c>
      <c r="B245" s="74">
        <v>910</v>
      </c>
      <c r="C245" s="75">
        <v>1</v>
      </c>
      <c r="D245" s="75">
        <v>13</v>
      </c>
      <c r="E245" s="76" t="s">
        <v>286</v>
      </c>
      <c r="F245" s="77" t="s">
        <v>170</v>
      </c>
      <c r="G245" s="78">
        <v>5.5</v>
      </c>
      <c r="H245" s="78">
        <v>0</v>
      </c>
      <c r="I245" s="78">
        <v>0</v>
      </c>
    </row>
    <row r="246" spans="1:9" x14ac:dyDescent="0.25">
      <c r="A246" s="73" t="s">
        <v>510</v>
      </c>
      <c r="B246" s="74">
        <v>910</v>
      </c>
      <c r="C246" s="75">
        <v>1</v>
      </c>
      <c r="D246" s="75">
        <v>13</v>
      </c>
      <c r="E246" s="76" t="s">
        <v>511</v>
      </c>
      <c r="F246" s="77" t="s">
        <v>132</v>
      </c>
      <c r="G246" s="78">
        <v>1232</v>
      </c>
      <c r="H246" s="78">
        <v>0</v>
      </c>
      <c r="I246" s="78">
        <v>0</v>
      </c>
    </row>
    <row r="247" spans="1:9" ht="47.25" x14ac:dyDescent="0.25">
      <c r="A247" s="73" t="s">
        <v>547</v>
      </c>
      <c r="B247" s="74">
        <v>910</v>
      </c>
      <c r="C247" s="75">
        <v>1</v>
      </c>
      <c r="D247" s="75">
        <v>13</v>
      </c>
      <c r="E247" s="76" t="s">
        <v>548</v>
      </c>
      <c r="F247" s="77" t="s">
        <v>132</v>
      </c>
      <c r="G247" s="78">
        <v>1232</v>
      </c>
      <c r="H247" s="78">
        <v>0</v>
      </c>
      <c r="I247" s="78">
        <v>0</v>
      </c>
    </row>
    <row r="248" spans="1:9" ht="94.5" x14ac:dyDescent="0.25">
      <c r="A248" s="73" t="s">
        <v>549</v>
      </c>
      <c r="B248" s="74">
        <v>910</v>
      </c>
      <c r="C248" s="75">
        <v>1</v>
      </c>
      <c r="D248" s="75">
        <v>13</v>
      </c>
      <c r="E248" s="76" t="s">
        <v>550</v>
      </c>
      <c r="F248" s="77" t="s">
        <v>132</v>
      </c>
      <c r="G248" s="78">
        <v>1232</v>
      </c>
      <c r="H248" s="78">
        <v>0</v>
      </c>
      <c r="I248" s="78">
        <v>0</v>
      </c>
    </row>
    <row r="249" spans="1:9" x14ac:dyDescent="0.25">
      <c r="A249" s="73" t="s">
        <v>169</v>
      </c>
      <c r="B249" s="74">
        <v>910</v>
      </c>
      <c r="C249" s="75">
        <v>1</v>
      </c>
      <c r="D249" s="75">
        <v>13</v>
      </c>
      <c r="E249" s="76" t="s">
        <v>550</v>
      </c>
      <c r="F249" s="77" t="s">
        <v>170</v>
      </c>
      <c r="G249" s="78">
        <v>1232</v>
      </c>
      <c r="H249" s="78">
        <v>0</v>
      </c>
      <c r="I249" s="78">
        <v>0</v>
      </c>
    </row>
    <row r="250" spans="1:9" ht="31.5" x14ac:dyDescent="0.25">
      <c r="A250" s="73" t="s">
        <v>564</v>
      </c>
      <c r="B250" s="74">
        <v>910</v>
      </c>
      <c r="C250" s="75">
        <v>13</v>
      </c>
      <c r="D250" s="75">
        <v>0</v>
      </c>
      <c r="E250" s="76" t="s">
        <v>132</v>
      </c>
      <c r="F250" s="77" t="s">
        <v>132</v>
      </c>
      <c r="G250" s="78">
        <v>101.2</v>
      </c>
      <c r="H250" s="78">
        <v>778.8</v>
      </c>
      <c r="I250" s="78">
        <v>1004.7</v>
      </c>
    </row>
    <row r="251" spans="1:9" ht="31.5" x14ac:dyDescent="0.25">
      <c r="A251" s="73" t="s">
        <v>283</v>
      </c>
      <c r="B251" s="74">
        <v>910</v>
      </c>
      <c r="C251" s="75">
        <v>13</v>
      </c>
      <c r="D251" s="75">
        <v>1</v>
      </c>
      <c r="E251" s="76" t="s">
        <v>132</v>
      </c>
      <c r="F251" s="77" t="s">
        <v>132</v>
      </c>
      <c r="G251" s="78">
        <v>101.2</v>
      </c>
      <c r="H251" s="78">
        <v>778.8</v>
      </c>
      <c r="I251" s="78">
        <v>1004.7</v>
      </c>
    </row>
    <row r="252" spans="1:9" ht="47.25" x14ac:dyDescent="0.25">
      <c r="A252" s="73" t="s">
        <v>275</v>
      </c>
      <c r="B252" s="74">
        <v>910</v>
      </c>
      <c r="C252" s="75">
        <v>13</v>
      </c>
      <c r="D252" s="75">
        <v>1</v>
      </c>
      <c r="E252" s="76" t="s">
        <v>276</v>
      </c>
      <c r="F252" s="77" t="s">
        <v>132</v>
      </c>
      <c r="G252" s="78">
        <v>101.2</v>
      </c>
      <c r="H252" s="78">
        <v>778.8</v>
      </c>
      <c r="I252" s="78">
        <v>1004.7</v>
      </c>
    </row>
    <row r="253" spans="1:9" ht="47.25" x14ac:dyDescent="0.25">
      <c r="A253" s="73" t="s">
        <v>277</v>
      </c>
      <c r="B253" s="74">
        <v>910</v>
      </c>
      <c r="C253" s="75">
        <v>13</v>
      </c>
      <c r="D253" s="75">
        <v>1</v>
      </c>
      <c r="E253" s="76" t="s">
        <v>278</v>
      </c>
      <c r="F253" s="77" t="s">
        <v>132</v>
      </c>
      <c r="G253" s="78">
        <v>101.2</v>
      </c>
      <c r="H253" s="78">
        <v>778.8</v>
      </c>
      <c r="I253" s="78">
        <v>1004.7</v>
      </c>
    </row>
    <row r="254" spans="1:9" ht="47.25" x14ac:dyDescent="0.25">
      <c r="A254" s="73" t="s">
        <v>279</v>
      </c>
      <c r="B254" s="74">
        <v>910</v>
      </c>
      <c r="C254" s="75">
        <v>13</v>
      </c>
      <c r="D254" s="75">
        <v>1</v>
      </c>
      <c r="E254" s="76" t="s">
        <v>280</v>
      </c>
      <c r="F254" s="77" t="s">
        <v>132</v>
      </c>
      <c r="G254" s="78">
        <v>101.2</v>
      </c>
      <c r="H254" s="78">
        <v>778.8</v>
      </c>
      <c r="I254" s="78">
        <v>1004.7</v>
      </c>
    </row>
    <row r="255" spans="1:9" ht="31.5" x14ac:dyDescent="0.25">
      <c r="A255" s="73" t="s">
        <v>281</v>
      </c>
      <c r="B255" s="74">
        <v>910</v>
      </c>
      <c r="C255" s="75">
        <v>13</v>
      </c>
      <c r="D255" s="75">
        <v>1</v>
      </c>
      <c r="E255" s="76" t="s">
        <v>280</v>
      </c>
      <c r="F255" s="77" t="s">
        <v>282</v>
      </c>
      <c r="G255" s="78">
        <v>101.2</v>
      </c>
      <c r="H255" s="78">
        <v>778.8</v>
      </c>
      <c r="I255" s="78">
        <v>1004.7</v>
      </c>
    </row>
    <row r="256" spans="1:9" ht="47.25" x14ac:dyDescent="0.25">
      <c r="A256" s="73" t="s">
        <v>565</v>
      </c>
      <c r="B256" s="74">
        <v>910</v>
      </c>
      <c r="C256" s="75">
        <v>14</v>
      </c>
      <c r="D256" s="75">
        <v>0</v>
      </c>
      <c r="E256" s="76" t="s">
        <v>132</v>
      </c>
      <c r="F256" s="77" t="s">
        <v>132</v>
      </c>
      <c r="G256" s="78">
        <v>223818.1</v>
      </c>
      <c r="H256" s="78">
        <v>187689.3</v>
      </c>
      <c r="I256" s="78">
        <v>187009.4</v>
      </c>
    </row>
    <row r="257" spans="1:9" ht="47.25" x14ac:dyDescent="0.25">
      <c r="A257" s="73" t="s">
        <v>291</v>
      </c>
      <c r="B257" s="74">
        <v>910</v>
      </c>
      <c r="C257" s="75">
        <v>14</v>
      </c>
      <c r="D257" s="75">
        <v>1</v>
      </c>
      <c r="E257" s="76" t="s">
        <v>132</v>
      </c>
      <c r="F257" s="77" t="s">
        <v>132</v>
      </c>
      <c r="G257" s="78">
        <v>206818.1</v>
      </c>
      <c r="H257" s="78">
        <v>172689.3</v>
      </c>
      <c r="I257" s="78">
        <v>170009.4</v>
      </c>
    </row>
    <row r="258" spans="1:9" ht="47.25" x14ac:dyDescent="0.25">
      <c r="A258" s="73" t="s">
        <v>275</v>
      </c>
      <c r="B258" s="74">
        <v>910</v>
      </c>
      <c r="C258" s="75">
        <v>14</v>
      </c>
      <c r="D258" s="75">
        <v>1</v>
      </c>
      <c r="E258" s="76" t="s">
        <v>276</v>
      </c>
      <c r="F258" s="77" t="s">
        <v>132</v>
      </c>
      <c r="G258" s="78">
        <v>206818.1</v>
      </c>
      <c r="H258" s="78">
        <v>172689.3</v>
      </c>
      <c r="I258" s="78">
        <v>170009.4</v>
      </c>
    </row>
    <row r="259" spans="1:9" ht="126" x14ac:dyDescent="0.25">
      <c r="A259" s="73" t="s">
        <v>287</v>
      </c>
      <c r="B259" s="74">
        <v>910</v>
      </c>
      <c r="C259" s="75">
        <v>14</v>
      </c>
      <c r="D259" s="75">
        <v>1</v>
      </c>
      <c r="E259" s="76" t="s">
        <v>288</v>
      </c>
      <c r="F259" s="77" t="s">
        <v>132</v>
      </c>
      <c r="G259" s="78">
        <v>206818.1</v>
      </c>
      <c r="H259" s="78">
        <v>172689.3</v>
      </c>
      <c r="I259" s="78">
        <v>170009.4</v>
      </c>
    </row>
    <row r="260" spans="1:9" ht="31.5" x14ac:dyDescent="0.25">
      <c r="A260" s="73" t="s">
        <v>289</v>
      </c>
      <c r="B260" s="74">
        <v>910</v>
      </c>
      <c r="C260" s="75">
        <v>14</v>
      </c>
      <c r="D260" s="75">
        <v>1</v>
      </c>
      <c r="E260" s="76" t="s">
        <v>290</v>
      </c>
      <c r="F260" s="77" t="s">
        <v>132</v>
      </c>
      <c r="G260" s="78">
        <v>20141.3</v>
      </c>
      <c r="H260" s="78">
        <v>20139.2</v>
      </c>
      <c r="I260" s="78">
        <v>20225.8</v>
      </c>
    </row>
    <row r="261" spans="1:9" x14ac:dyDescent="0.25">
      <c r="A261" s="73" t="s">
        <v>266</v>
      </c>
      <c r="B261" s="74">
        <v>910</v>
      </c>
      <c r="C261" s="75">
        <v>14</v>
      </c>
      <c r="D261" s="75">
        <v>1</v>
      </c>
      <c r="E261" s="76" t="s">
        <v>290</v>
      </c>
      <c r="F261" s="77" t="s">
        <v>267</v>
      </c>
      <c r="G261" s="78">
        <v>20141.3</v>
      </c>
      <c r="H261" s="78">
        <v>20139.2</v>
      </c>
      <c r="I261" s="78">
        <v>20225.8</v>
      </c>
    </row>
    <row r="262" spans="1:9" ht="110.25" x14ac:dyDescent="0.25">
      <c r="A262" s="73" t="s">
        <v>295</v>
      </c>
      <c r="B262" s="74">
        <v>910</v>
      </c>
      <c r="C262" s="75">
        <v>14</v>
      </c>
      <c r="D262" s="75">
        <v>1</v>
      </c>
      <c r="E262" s="76" t="s">
        <v>296</v>
      </c>
      <c r="F262" s="77" t="s">
        <v>132</v>
      </c>
      <c r="G262" s="78">
        <v>186676.8</v>
      </c>
      <c r="H262" s="78">
        <v>152550.1</v>
      </c>
      <c r="I262" s="78">
        <v>149783.6</v>
      </c>
    </row>
    <row r="263" spans="1:9" x14ac:dyDescent="0.25">
      <c r="A263" s="73" t="s">
        <v>266</v>
      </c>
      <c r="B263" s="74">
        <v>910</v>
      </c>
      <c r="C263" s="75">
        <v>14</v>
      </c>
      <c r="D263" s="75">
        <v>1</v>
      </c>
      <c r="E263" s="76" t="s">
        <v>296</v>
      </c>
      <c r="F263" s="77" t="s">
        <v>267</v>
      </c>
      <c r="G263" s="78">
        <v>186676.8</v>
      </c>
      <c r="H263" s="78">
        <v>152550.1</v>
      </c>
      <c r="I263" s="78">
        <v>149783.6</v>
      </c>
    </row>
    <row r="264" spans="1:9" ht="31.5" x14ac:dyDescent="0.25">
      <c r="A264" s="73" t="s">
        <v>294</v>
      </c>
      <c r="B264" s="74">
        <v>910</v>
      </c>
      <c r="C264" s="75">
        <v>14</v>
      </c>
      <c r="D264" s="75">
        <v>3</v>
      </c>
      <c r="E264" s="76" t="s">
        <v>132</v>
      </c>
      <c r="F264" s="77" t="s">
        <v>132</v>
      </c>
      <c r="G264" s="78">
        <v>17000</v>
      </c>
      <c r="H264" s="78">
        <v>15000</v>
      </c>
      <c r="I264" s="78">
        <v>17000</v>
      </c>
    </row>
    <row r="265" spans="1:9" ht="47.25" x14ac:dyDescent="0.25">
      <c r="A265" s="73" t="s">
        <v>275</v>
      </c>
      <c r="B265" s="74">
        <v>910</v>
      </c>
      <c r="C265" s="75">
        <v>14</v>
      </c>
      <c r="D265" s="75">
        <v>3</v>
      </c>
      <c r="E265" s="76" t="s">
        <v>276</v>
      </c>
      <c r="F265" s="77" t="s">
        <v>132</v>
      </c>
      <c r="G265" s="78">
        <v>17000</v>
      </c>
      <c r="H265" s="78">
        <v>15000</v>
      </c>
      <c r="I265" s="78">
        <v>17000</v>
      </c>
    </row>
    <row r="266" spans="1:9" ht="126" x14ac:dyDescent="0.25">
      <c r="A266" s="73" t="s">
        <v>287</v>
      </c>
      <c r="B266" s="74">
        <v>910</v>
      </c>
      <c r="C266" s="75">
        <v>14</v>
      </c>
      <c r="D266" s="75">
        <v>3</v>
      </c>
      <c r="E266" s="76" t="s">
        <v>288</v>
      </c>
      <c r="F266" s="77" t="s">
        <v>132</v>
      </c>
      <c r="G266" s="78">
        <v>17000</v>
      </c>
      <c r="H266" s="78">
        <v>15000</v>
      </c>
      <c r="I266" s="78">
        <v>17000</v>
      </c>
    </row>
    <row r="267" spans="1:9" ht="47.25" x14ac:dyDescent="0.25">
      <c r="A267" s="73" t="s">
        <v>292</v>
      </c>
      <c r="B267" s="74">
        <v>910</v>
      </c>
      <c r="C267" s="75">
        <v>14</v>
      </c>
      <c r="D267" s="75">
        <v>3</v>
      </c>
      <c r="E267" s="76" t="s">
        <v>293</v>
      </c>
      <c r="F267" s="77" t="s">
        <v>132</v>
      </c>
      <c r="G267" s="78">
        <v>17000</v>
      </c>
      <c r="H267" s="78">
        <v>15000</v>
      </c>
      <c r="I267" s="78">
        <v>17000</v>
      </c>
    </row>
    <row r="268" spans="1:9" x14ac:dyDescent="0.25">
      <c r="A268" s="73" t="s">
        <v>266</v>
      </c>
      <c r="B268" s="74">
        <v>910</v>
      </c>
      <c r="C268" s="75">
        <v>14</v>
      </c>
      <c r="D268" s="75">
        <v>3</v>
      </c>
      <c r="E268" s="76" t="s">
        <v>293</v>
      </c>
      <c r="F268" s="77" t="s">
        <v>267</v>
      </c>
      <c r="G268" s="78">
        <v>17000</v>
      </c>
      <c r="H268" s="78">
        <v>15000</v>
      </c>
      <c r="I268" s="78">
        <v>17000</v>
      </c>
    </row>
    <row r="269" spans="1:9" ht="31.5" x14ac:dyDescent="0.25">
      <c r="A269" s="67" t="s">
        <v>566</v>
      </c>
      <c r="B269" s="68">
        <v>913</v>
      </c>
      <c r="C269" s="69">
        <v>0</v>
      </c>
      <c r="D269" s="69">
        <v>0</v>
      </c>
      <c r="E269" s="70" t="s">
        <v>132</v>
      </c>
      <c r="F269" s="71" t="s">
        <v>132</v>
      </c>
      <c r="G269" s="72">
        <v>23064.2</v>
      </c>
      <c r="H269" s="72">
        <v>14278.1</v>
      </c>
      <c r="I269" s="72">
        <v>14777.5</v>
      </c>
    </row>
    <row r="270" spans="1:9" x14ac:dyDescent="0.25">
      <c r="A270" s="73" t="s">
        <v>563</v>
      </c>
      <c r="B270" s="74">
        <v>913</v>
      </c>
      <c r="C270" s="75">
        <v>1</v>
      </c>
      <c r="D270" s="75">
        <v>0</v>
      </c>
      <c r="E270" s="76" t="s">
        <v>132</v>
      </c>
      <c r="F270" s="77" t="s">
        <v>132</v>
      </c>
      <c r="G270" s="78">
        <v>15728.7</v>
      </c>
      <c r="H270" s="78">
        <v>8366.5</v>
      </c>
      <c r="I270" s="78">
        <v>8678.9</v>
      </c>
    </row>
    <row r="271" spans="1:9" x14ac:dyDescent="0.25">
      <c r="A271" s="73" t="s">
        <v>208</v>
      </c>
      <c r="B271" s="74">
        <v>913</v>
      </c>
      <c r="C271" s="75">
        <v>1</v>
      </c>
      <c r="D271" s="75">
        <v>13</v>
      </c>
      <c r="E271" s="76" t="s">
        <v>132</v>
      </c>
      <c r="F271" s="77" t="s">
        <v>132</v>
      </c>
      <c r="G271" s="78">
        <v>15728.7</v>
      </c>
      <c r="H271" s="78">
        <v>8366.5</v>
      </c>
      <c r="I271" s="78">
        <v>8678.9</v>
      </c>
    </row>
    <row r="272" spans="1:9" ht="47.25" x14ac:dyDescent="0.25">
      <c r="A272" s="73" t="s">
        <v>297</v>
      </c>
      <c r="B272" s="74">
        <v>913</v>
      </c>
      <c r="C272" s="75">
        <v>1</v>
      </c>
      <c r="D272" s="75">
        <v>13</v>
      </c>
      <c r="E272" s="76" t="s">
        <v>298</v>
      </c>
      <c r="F272" s="77" t="s">
        <v>132</v>
      </c>
      <c r="G272" s="78">
        <v>15728.7</v>
      </c>
      <c r="H272" s="78">
        <v>8366.5</v>
      </c>
      <c r="I272" s="78">
        <v>8678.9</v>
      </c>
    </row>
    <row r="273" spans="1:9" ht="78.75" x14ac:dyDescent="0.25">
      <c r="A273" s="73" t="s">
        <v>299</v>
      </c>
      <c r="B273" s="74">
        <v>913</v>
      </c>
      <c r="C273" s="75">
        <v>1</v>
      </c>
      <c r="D273" s="75">
        <v>13</v>
      </c>
      <c r="E273" s="76" t="s">
        <v>300</v>
      </c>
      <c r="F273" s="77" t="s">
        <v>132</v>
      </c>
      <c r="G273" s="78">
        <v>1201</v>
      </c>
      <c r="H273" s="78">
        <v>576</v>
      </c>
      <c r="I273" s="78">
        <v>576</v>
      </c>
    </row>
    <row r="274" spans="1:9" ht="31.5" x14ac:dyDescent="0.25">
      <c r="A274" s="73" t="s">
        <v>301</v>
      </c>
      <c r="B274" s="74">
        <v>913</v>
      </c>
      <c r="C274" s="75">
        <v>1</v>
      </c>
      <c r="D274" s="75">
        <v>13</v>
      </c>
      <c r="E274" s="76" t="s">
        <v>302</v>
      </c>
      <c r="F274" s="77" t="s">
        <v>132</v>
      </c>
      <c r="G274" s="78">
        <v>100</v>
      </c>
      <c r="H274" s="78">
        <v>100</v>
      </c>
      <c r="I274" s="78">
        <v>100</v>
      </c>
    </row>
    <row r="275" spans="1:9" ht="31.5" x14ac:dyDescent="0.25">
      <c r="A275" s="73" t="s">
        <v>137</v>
      </c>
      <c r="B275" s="74">
        <v>913</v>
      </c>
      <c r="C275" s="75">
        <v>1</v>
      </c>
      <c r="D275" s="75">
        <v>13</v>
      </c>
      <c r="E275" s="76" t="s">
        <v>302</v>
      </c>
      <c r="F275" s="77" t="s">
        <v>138</v>
      </c>
      <c r="G275" s="78">
        <v>100</v>
      </c>
      <c r="H275" s="78">
        <v>100</v>
      </c>
      <c r="I275" s="78">
        <v>100</v>
      </c>
    </row>
    <row r="276" spans="1:9" ht="31.5" x14ac:dyDescent="0.25">
      <c r="A276" s="73" t="s">
        <v>303</v>
      </c>
      <c r="B276" s="74">
        <v>913</v>
      </c>
      <c r="C276" s="75">
        <v>1</v>
      </c>
      <c r="D276" s="75">
        <v>13</v>
      </c>
      <c r="E276" s="76" t="s">
        <v>304</v>
      </c>
      <c r="F276" s="77" t="s">
        <v>132</v>
      </c>
      <c r="G276" s="78">
        <v>150</v>
      </c>
      <c r="H276" s="78">
        <v>150</v>
      </c>
      <c r="I276" s="78">
        <v>150</v>
      </c>
    </row>
    <row r="277" spans="1:9" ht="31.5" x14ac:dyDescent="0.25">
      <c r="A277" s="73" t="s">
        <v>137</v>
      </c>
      <c r="B277" s="74">
        <v>913</v>
      </c>
      <c r="C277" s="75">
        <v>1</v>
      </c>
      <c r="D277" s="75">
        <v>13</v>
      </c>
      <c r="E277" s="76" t="s">
        <v>304</v>
      </c>
      <c r="F277" s="77" t="s">
        <v>138</v>
      </c>
      <c r="G277" s="78">
        <v>150</v>
      </c>
      <c r="H277" s="78">
        <v>150</v>
      </c>
      <c r="I277" s="78">
        <v>150</v>
      </c>
    </row>
    <row r="278" spans="1:9" x14ac:dyDescent="0.25">
      <c r="A278" s="73" t="s">
        <v>308</v>
      </c>
      <c r="B278" s="74">
        <v>913</v>
      </c>
      <c r="C278" s="75">
        <v>1</v>
      </c>
      <c r="D278" s="75">
        <v>13</v>
      </c>
      <c r="E278" s="76" t="s">
        <v>309</v>
      </c>
      <c r="F278" s="77" t="s">
        <v>132</v>
      </c>
      <c r="G278" s="78">
        <v>761.2</v>
      </c>
      <c r="H278" s="78">
        <v>326</v>
      </c>
      <c r="I278" s="78">
        <v>326</v>
      </c>
    </row>
    <row r="279" spans="1:9" ht="31.5" x14ac:dyDescent="0.25">
      <c r="A279" s="73" t="s">
        <v>137</v>
      </c>
      <c r="B279" s="74">
        <v>913</v>
      </c>
      <c r="C279" s="75">
        <v>1</v>
      </c>
      <c r="D279" s="75">
        <v>13</v>
      </c>
      <c r="E279" s="76" t="s">
        <v>309</v>
      </c>
      <c r="F279" s="77" t="s">
        <v>138</v>
      </c>
      <c r="G279" s="78">
        <v>581.20000000000005</v>
      </c>
      <c r="H279" s="78">
        <v>220.5</v>
      </c>
      <c r="I279" s="78">
        <v>220.5</v>
      </c>
    </row>
    <row r="280" spans="1:9" x14ac:dyDescent="0.25">
      <c r="A280" s="73" t="s">
        <v>169</v>
      </c>
      <c r="B280" s="74">
        <v>913</v>
      </c>
      <c r="C280" s="75">
        <v>1</v>
      </c>
      <c r="D280" s="75">
        <v>13</v>
      </c>
      <c r="E280" s="76" t="s">
        <v>309</v>
      </c>
      <c r="F280" s="77" t="s">
        <v>170</v>
      </c>
      <c r="G280" s="78">
        <v>180</v>
      </c>
      <c r="H280" s="78">
        <v>105.5</v>
      </c>
      <c r="I280" s="78">
        <v>105.5</v>
      </c>
    </row>
    <row r="281" spans="1:9" x14ac:dyDescent="0.25">
      <c r="A281" s="73" t="s">
        <v>311</v>
      </c>
      <c r="B281" s="74">
        <v>913</v>
      </c>
      <c r="C281" s="75">
        <v>1</v>
      </c>
      <c r="D281" s="75">
        <v>13</v>
      </c>
      <c r="E281" s="76" t="s">
        <v>312</v>
      </c>
      <c r="F281" s="77" t="s">
        <v>132</v>
      </c>
      <c r="G281" s="78">
        <v>189.8</v>
      </c>
      <c r="H281" s="78">
        <v>0</v>
      </c>
      <c r="I281" s="78">
        <v>0</v>
      </c>
    </row>
    <row r="282" spans="1:9" ht="31.5" x14ac:dyDescent="0.25">
      <c r="A282" s="73" t="s">
        <v>137</v>
      </c>
      <c r="B282" s="74">
        <v>913</v>
      </c>
      <c r="C282" s="75">
        <v>1</v>
      </c>
      <c r="D282" s="75">
        <v>13</v>
      </c>
      <c r="E282" s="76" t="s">
        <v>312</v>
      </c>
      <c r="F282" s="77" t="s">
        <v>138</v>
      </c>
      <c r="G282" s="78">
        <v>189.8</v>
      </c>
      <c r="H282" s="78">
        <v>0</v>
      </c>
      <c r="I282" s="78">
        <v>0</v>
      </c>
    </row>
    <row r="283" spans="1:9" ht="63" x14ac:dyDescent="0.25">
      <c r="A283" s="73" t="s">
        <v>313</v>
      </c>
      <c r="B283" s="74">
        <v>913</v>
      </c>
      <c r="C283" s="75">
        <v>1</v>
      </c>
      <c r="D283" s="75">
        <v>13</v>
      </c>
      <c r="E283" s="76" t="s">
        <v>314</v>
      </c>
      <c r="F283" s="77" t="s">
        <v>132</v>
      </c>
      <c r="G283" s="78">
        <v>5193.8</v>
      </c>
      <c r="H283" s="78">
        <v>0</v>
      </c>
      <c r="I283" s="78">
        <v>0</v>
      </c>
    </row>
    <row r="284" spans="1:9" ht="31.5" x14ac:dyDescent="0.25">
      <c r="A284" s="73" t="s">
        <v>315</v>
      </c>
      <c r="B284" s="74">
        <v>913</v>
      </c>
      <c r="C284" s="75">
        <v>1</v>
      </c>
      <c r="D284" s="75">
        <v>13</v>
      </c>
      <c r="E284" s="76" t="s">
        <v>316</v>
      </c>
      <c r="F284" s="77" t="s">
        <v>132</v>
      </c>
      <c r="G284" s="78">
        <v>5193.8</v>
      </c>
      <c r="H284" s="78">
        <v>0</v>
      </c>
      <c r="I284" s="78">
        <v>0</v>
      </c>
    </row>
    <row r="285" spans="1:9" ht="47.25" x14ac:dyDescent="0.25">
      <c r="A285" s="73" t="s">
        <v>273</v>
      </c>
      <c r="B285" s="74">
        <v>913</v>
      </c>
      <c r="C285" s="75">
        <v>1</v>
      </c>
      <c r="D285" s="75">
        <v>13</v>
      </c>
      <c r="E285" s="76" t="s">
        <v>316</v>
      </c>
      <c r="F285" s="77" t="s">
        <v>274</v>
      </c>
      <c r="G285" s="78">
        <v>5193.8</v>
      </c>
      <c r="H285" s="78">
        <v>0</v>
      </c>
      <c r="I285" s="78">
        <v>0</v>
      </c>
    </row>
    <row r="286" spans="1:9" ht="78.75" x14ac:dyDescent="0.25">
      <c r="A286" s="73" t="s">
        <v>320</v>
      </c>
      <c r="B286" s="74">
        <v>913</v>
      </c>
      <c r="C286" s="75">
        <v>1</v>
      </c>
      <c r="D286" s="75">
        <v>13</v>
      </c>
      <c r="E286" s="76" t="s">
        <v>321</v>
      </c>
      <c r="F286" s="77" t="s">
        <v>132</v>
      </c>
      <c r="G286" s="78">
        <v>9333.9</v>
      </c>
      <c r="H286" s="78">
        <v>7790.5</v>
      </c>
      <c r="I286" s="78">
        <v>8102.9</v>
      </c>
    </row>
    <row r="287" spans="1:9" ht="31.5" x14ac:dyDescent="0.25">
      <c r="A287" s="73" t="s">
        <v>167</v>
      </c>
      <c r="B287" s="74">
        <v>913</v>
      </c>
      <c r="C287" s="75">
        <v>1</v>
      </c>
      <c r="D287" s="75">
        <v>13</v>
      </c>
      <c r="E287" s="76" t="s">
        <v>322</v>
      </c>
      <c r="F287" s="77" t="s">
        <v>132</v>
      </c>
      <c r="G287" s="78">
        <v>9333.9</v>
      </c>
      <c r="H287" s="78">
        <v>7790.5</v>
      </c>
      <c r="I287" s="78">
        <v>8102.9</v>
      </c>
    </row>
    <row r="288" spans="1:9" ht="94.5" x14ac:dyDescent="0.25">
      <c r="A288" s="73" t="s">
        <v>148</v>
      </c>
      <c r="B288" s="74">
        <v>913</v>
      </c>
      <c r="C288" s="75">
        <v>1</v>
      </c>
      <c r="D288" s="75">
        <v>13</v>
      </c>
      <c r="E288" s="76" t="s">
        <v>322</v>
      </c>
      <c r="F288" s="77" t="s">
        <v>149</v>
      </c>
      <c r="G288" s="78">
        <v>9181.2000000000007</v>
      </c>
      <c r="H288" s="78">
        <v>7642.7</v>
      </c>
      <c r="I288" s="78">
        <v>7955.2</v>
      </c>
    </row>
    <row r="289" spans="1:9" ht="31.5" x14ac:dyDescent="0.25">
      <c r="A289" s="73" t="s">
        <v>137</v>
      </c>
      <c r="B289" s="74">
        <v>913</v>
      </c>
      <c r="C289" s="75">
        <v>1</v>
      </c>
      <c r="D289" s="75">
        <v>13</v>
      </c>
      <c r="E289" s="76" t="s">
        <v>322</v>
      </c>
      <c r="F289" s="77" t="s">
        <v>138</v>
      </c>
      <c r="G289" s="78">
        <v>152.19999999999999</v>
      </c>
      <c r="H289" s="78">
        <v>147.80000000000001</v>
      </c>
      <c r="I289" s="78">
        <v>147.69999999999999</v>
      </c>
    </row>
    <row r="290" spans="1:9" x14ac:dyDescent="0.25">
      <c r="A290" s="73" t="s">
        <v>169</v>
      </c>
      <c r="B290" s="74">
        <v>913</v>
      </c>
      <c r="C290" s="75">
        <v>1</v>
      </c>
      <c r="D290" s="75">
        <v>13</v>
      </c>
      <c r="E290" s="76" t="s">
        <v>322</v>
      </c>
      <c r="F290" s="77" t="s">
        <v>170</v>
      </c>
      <c r="G290" s="78">
        <v>0.5</v>
      </c>
      <c r="H290" s="78">
        <v>0</v>
      </c>
      <c r="I290" s="78">
        <v>0</v>
      </c>
    </row>
    <row r="291" spans="1:9" x14ac:dyDescent="0.25">
      <c r="A291" s="73" t="s">
        <v>567</v>
      </c>
      <c r="B291" s="74">
        <v>913</v>
      </c>
      <c r="C291" s="75">
        <v>4</v>
      </c>
      <c r="D291" s="75">
        <v>0</v>
      </c>
      <c r="E291" s="76" t="s">
        <v>132</v>
      </c>
      <c r="F291" s="77" t="s">
        <v>132</v>
      </c>
      <c r="G291" s="78">
        <v>240</v>
      </c>
      <c r="H291" s="78">
        <v>240</v>
      </c>
      <c r="I291" s="78">
        <v>240</v>
      </c>
    </row>
    <row r="292" spans="1:9" ht="31.5" x14ac:dyDescent="0.25">
      <c r="A292" s="73" t="s">
        <v>307</v>
      </c>
      <c r="B292" s="74">
        <v>913</v>
      </c>
      <c r="C292" s="75">
        <v>4</v>
      </c>
      <c r="D292" s="75">
        <v>12</v>
      </c>
      <c r="E292" s="76" t="s">
        <v>132</v>
      </c>
      <c r="F292" s="77" t="s">
        <v>132</v>
      </c>
      <c r="G292" s="78">
        <v>240</v>
      </c>
      <c r="H292" s="78">
        <v>240</v>
      </c>
      <c r="I292" s="78">
        <v>240</v>
      </c>
    </row>
    <row r="293" spans="1:9" ht="47.25" x14ac:dyDescent="0.25">
      <c r="A293" s="73" t="s">
        <v>297</v>
      </c>
      <c r="B293" s="74">
        <v>913</v>
      </c>
      <c r="C293" s="75">
        <v>4</v>
      </c>
      <c r="D293" s="75">
        <v>12</v>
      </c>
      <c r="E293" s="76" t="s">
        <v>298</v>
      </c>
      <c r="F293" s="77" t="s">
        <v>132</v>
      </c>
      <c r="G293" s="78">
        <v>240</v>
      </c>
      <c r="H293" s="78">
        <v>240</v>
      </c>
      <c r="I293" s="78">
        <v>240</v>
      </c>
    </row>
    <row r="294" spans="1:9" ht="78.75" x14ac:dyDescent="0.25">
      <c r="A294" s="73" t="s">
        <v>299</v>
      </c>
      <c r="B294" s="74">
        <v>913</v>
      </c>
      <c r="C294" s="75">
        <v>4</v>
      </c>
      <c r="D294" s="75">
        <v>12</v>
      </c>
      <c r="E294" s="76" t="s">
        <v>300</v>
      </c>
      <c r="F294" s="77" t="s">
        <v>132</v>
      </c>
      <c r="G294" s="78">
        <v>240</v>
      </c>
      <c r="H294" s="78">
        <v>240</v>
      </c>
      <c r="I294" s="78">
        <v>240</v>
      </c>
    </row>
    <row r="295" spans="1:9" ht="63" x14ac:dyDescent="0.25">
      <c r="A295" s="73" t="s">
        <v>305</v>
      </c>
      <c r="B295" s="74">
        <v>913</v>
      </c>
      <c r="C295" s="75">
        <v>4</v>
      </c>
      <c r="D295" s="75">
        <v>12</v>
      </c>
      <c r="E295" s="76" t="s">
        <v>306</v>
      </c>
      <c r="F295" s="77" t="s">
        <v>132</v>
      </c>
      <c r="G295" s="78">
        <v>240</v>
      </c>
      <c r="H295" s="78">
        <v>240</v>
      </c>
      <c r="I295" s="78">
        <v>240</v>
      </c>
    </row>
    <row r="296" spans="1:9" ht="31.5" x14ac:dyDescent="0.25">
      <c r="A296" s="73" t="s">
        <v>137</v>
      </c>
      <c r="B296" s="74">
        <v>913</v>
      </c>
      <c r="C296" s="75">
        <v>4</v>
      </c>
      <c r="D296" s="75">
        <v>12</v>
      </c>
      <c r="E296" s="76" t="s">
        <v>306</v>
      </c>
      <c r="F296" s="77" t="s">
        <v>138</v>
      </c>
      <c r="G296" s="78">
        <v>240</v>
      </c>
      <c r="H296" s="78">
        <v>240</v>
      </c>
      <c r="I296" s="78">
        <v>240</v>
      </c>
    </row>
    <row r="297" spans="1:9" ht="24" customHeight="1" x14ac:dyDescent="0.25">
      <c r="A297" s="73" t="s">
        <v>568</v>
      </c>
      <c r="B297" s="74">
        <v>913</v>
      </c>
      <c r="C297" s="75">
        <v>5</v>
      </c>
      <c r="D297" s="75">
        <v>0</v>
      </c>
      <c r="E297" s="76" t="s">
        <v>132</v>
      </c>
      <c r="F297" s="77" t="s">
        <v>132</v>
      </c>
      <c r="G297" s="78">
        <v>108.7</v>
      </c>
      <c r="H297" s="78">
        <v>99.9</v>
      </c>
      <c r="I297" s="78">
        <v>99.9</v>
      </c>
    </row>
    <row r="298" spans="1:9" x14ac:dyDescent="0.25">
      <c r="A298" s="73" t="s">
        <v>310</v>
      </c>
      <c r="B298" s="74">
        <v>913</v>
      </c>
      <c r="C298" s="75">
        <v>5</v>
      </c>
      <c r="D298" s="75">
        <v>1</v>
      </c>
      <c r="E298" s="76" t="s">
        <v>132</v>
      </c>
      <c r="F298" s="77" t="s">
        <v>132</v>
      </c>
      <c r="G298" s="78">
        <v>108.7</v>
      </c>
      <c r="H298" s="78">
        <v>99.9</v>
      </c>
      <c r="I298" s="78">
        <v>99.9</v>
      </c>
    </row>
    <row r="299" spans="1:9" ht="47.25" x14ac:dyDescent="0.25">
      <c r="A299" s="73" t="s">
        <v>297</v>
      </c>
      <c r="B299" s="74">
        <v>913</v>
      </c>
      <c r="C299" s="75">
        <v>5</v>
      </c>
      <c r="D299" s="75">
        <v>1</v>
      </c>
      <c r="E299" s="76" t="s">
        <v>298</v>
      </c>
      <c r="F299" s="77" t="s">
        <v>132</v>
      </c>
      <c r="G299" s="78">
        <v>108.7</v>
      </c>
      <c r="H299" s="78">
        <v>99.9</v>
      </c>
      <c r="I299" s="78">
        <v>99.9</v>
      </c>
    </row>
    <row r="300" spans="1:9" ht="78.75" x14ac:dyDescent="0.25">
      <c r="A300" s="73" t="s">
        <v>299</v>
      </c>
      <c r="B300" s="74">
        <v>913</v>
      </c>
      <c r="C300" s="75">
        <v>5</v>
      </c>
      <c r="D300" s="75">
        <v>1</v>
      </c>
      <c r="E300" s="76" t="s">
        <v>300</v>
      </c>
      <c r="F300" s="77" t="s">
        <v>132</v>
      </c>
      <c r="G300" s="78">
        <v>108.7</v>
      </c>
      <c r="H300" s="78">
        <v>99.9</v>
      </c>
      <c r="I300" s="78">
        <v>99.9</v>
      </c>
    </row>
    <row r="301" spans="1:9" x14ac:dyDescent="0.25">
      <c r="A301" s="73" t="s">
        <v>308</v>
      </c>
      <c r="B301" s="74">
        <v>913</v>
      </c>
      <c r="C301" s="75">
        <v>5</v>
      </c>
      <c r="D301" s="75">
        <v>1</v>
      </c>
      <c r="E301" s="76" t="s">
        <v>309</v>
      </c>
      <c r="F301" s="77" t="s">
        <v>132</v>
      </c>
      <c r="G301" s="78">
        <v>108.7</v>
      </c>
      <c r="H301" s="78">
        <v>99.9</v>
      </c>
      <c r="I301" s="78">
        <v>99.9</v>
      </c>
    </row>
    <row r="302" spans="1:9" ht="31.5" x14ac:dyDescent="0.25">
      <c r="A302" s="73" t="s">
        <v>137</v>
      </c>
      <c r="B302" s="74">
        <v>913</v>
      </c>
      <c r="C302" s="75">
        <v>5</v>
      </c>
      <c r="D302" s="75">
        <v>1</v>
      </c>
      <c r="E302" s="76" t="s">
        <v>309</v>
      </c>
      <c r="F302" s="77" t="s">
        <v>138</v>
      </c>
      <c r="G302" s="78">
        <v>108.7</v>
      </c>
      <c r="H302" s="78">
        <v>99.9</v>
      </c>
      <c r="I302" s="78">
        <v>99.9</v>
      </c>
    </row>
    <row r="303" spans="1:9" x14ac:dyDescent="0.25">
      <c r="A303" s="73" t="s">
        <v>569</v>
      </c>
      <c r="B303" s="74">
        <v>913</v>
      </c>
      <c r="C303" s="75">
        <v>12</v>
      </c>
      <c r="D303" s="75">
        <v>0</v>
      </c>
      <c r="E303" s="76" t="s">
        <v>132</v>
      </c>
      <c r="F303" s="77" t="s">
        <v>132</v>
      </c>
      <c r="G303" s="78">
        <v>6986.8</v>
      </c>
      <c r="H303" s="78">
        <v>5571.7</v>
      </c>
      <c r="I303" s="78">
        <v>5758.7</v>
      </c>
    </row>
    <row r="304" spans="1:9" x14ac:dyDescent="0.25">
      <c r="A304" s="73" t="s">
        <v>319</v>
      </c>
      <c r="B304" s="74">
        <v>913</v>
      </c>
      <c r="C304" s="75">
        <v>12</v>
      </c>
      <c r="D304" s="75">
        <v>2</v>
      </c>
      <c r="E304" s="76" t="s">
        <v>132</v>
      </c>
      <c r="F304" s="77" t="s">
        <v>132</v>
      </c>
      <c r="G304" s="78">
        <v>6986.8</v>
      </c>
      <c r="H304" s="78">
        <v>5571.7</v>
      </c>
      <c r="I304" s="78">
        <v>5758.7</v>
      </c>
    </row>
    <row r="305" spans="1:9" ht="47.25" x14ac:dyDescent="0.25">
      <c r="A305" s="73" t="s">
        <v>297</v>
      </c>
      <c r="B305" s="74">
        <v>913</v>
      </c>
      <c r="C305" s="75">
        <v>12</v>
      </c>
      <c r="D305" s="75">
        <v>2</v>
      </c>
      <c r="E305" s="76" t="s">
        <v>298</v>
      </c>
      <c r="F305" s="77" t="s">
        <v>132</v>
      </c>
      <c r="G305" s="78">
        <v>6986.8</v>
      </c>
      <c r="H305" s="78">
        <v>5571.7</v>
      </c>
      <c r="I305" s="78">
        <v>5758.7</v>
      </c>
    </row>
    <row r="306" spans="1:9" ht="63" x14ac:dyDescent="0.25">
      <c r="A306" s="73" t="s">
        <v>313</v>
      </c>
      <c r="B306" s="74">
        <v>913</v>
      </c>
      <c r="C306" s="75">
        <v>12</v>
      </c>
      <c r="D306" s="75">
        <v>2</v>
      </c>
      <c r="E306" s="76" t="s">
        <v>314</v>
      </c>
      <c r="F306" s="77" t="s">
        <v>132</v>
      </c>
      <c r="G306" s="78">
        <v>6986.8</v>
      </c>
      <c r="H306" s="78">
        <v>5571.7</v>
      </c>
      <c r="I306" s="78">
        <v>5758.7</v>
      </c>
    </row>
    <row r="307" spans="1:9" ht="47.25" x14ac:dyDescent="0.25">
      <c r="A307" s="73" t="s">
        <v>317</v>
      </c>
      <c r="B307" s="74">
        <v>913</v>
      </c>
      <c r="C307" s="75">
        <v>12</v>
      </c>
      <c r="D307" s="75">
        <v>2</v>
      </c>
      <c r="E307" s="76" t="s">
        <v>318</v>
      </c>
      <c r="F307" s="77" t="s">
        <v>132</v>
      </c>
      <c r="G307" s="78">
        <v>6986.8</v>
      </c>
      <c r="H307" s="78">
        <v>5571.7</v>
      </c>
      <c r="I307" s="78">
        <v>5758.7</v>
      </c>
    </row>
    <row r="308" spans="1:9" ht="94.5" x14ac:dyDescent="0.25">
      <c r="A308" s="73" t="s">
        <v>148</v>
      </c>
      <c r="B308" s="74">
        <v>913</v>
      </c>
      <c r="C308" s="75">
        <v>12</v>
      </c>
      <c r="D308" s="75">
        <v>2</v>
      </c>
      <c r="E308" s="76" t="s">
        <v>318</v>
      </c>
      <c r="F308" s="77" t="s">
        <v>149</v>
      </c>
      <c r="G308" s="78">
        <v>5951.1</v>
      </c>
      <c r="H308" s="78">
        <v>4578.7</v>
      </c>
      <c r="I308" s="78">
        <v>4765.7</v>
      </c>
    </row>
    <row r="309" spans="1:9" ht="31.5" x14ac:dyDescent="0.25">
      <c r="A309" s="73" t="s">
        <v>137</v>
      </c>
      <c r="B309" s="74">
        <v>913</v>
      </c>
      <c r="C309" s="75">
        <v>12</v>
      </c>
      <c r="D309" s="75">
        <v>2</v>
      </c>
      <c r="E309" s="76" t="s">
        <v>318</v>
      </c>
      <c r="F309" s="77" t="s">
        <v>138</v>
      </c>
      <c r="G309" s="78">
        <v>1035.4000000000001</v>
      </c>
      <c r="H309" s="78">
        <v>993</v>
      </c>
      <c r="I309" s="78">
        <v>993</v>
      </c>
    </row>
    <row r="310" spans="1:9" x14ac:dyDescent="0.25">
      <c r="A310" s="73" t="s">
        <v>169</v>
      </c>
      <c r="B310" s="74">
        <v>913</v>
      </c>
      <c r="C310" s="75">
        <v>12</v>
      </c>
      <c r="D310" s="75">
        <v>2</v>
      </c>
      <c r="E310" s="76" t="s">
        <v>318</v>
      </c>
      <c r="F310" s="77" t="s">
        <v>170</v>
      </c>
      <c r="G310" s="78">
        <v>0.3</v>
      </c>
      <c r="H310" s="78">
        <v>0</v>
      </c>
      <c r="I310" s="78">
        <v>0</v>
      </c>
    </row>
    <row r="311" spans="1:9" x14ac:dyDescent="0.25">
      <c r="A311" s="67" t="s">
        <v>570</v>
      </c>
      <c r="B311" s="68">
        <v>916</v>
      </c>
      <c r="C311" s="69">
        <v>0</v>
      </c>
      <c r="D311" s="69">
        <v>0</v>
      </c>
      <c r="E311" s="70" t="s">
        <v>132</v>
      </c>
      <c r="F311" s="71" t="s">
        <v>132</v>
      </c>
      <c r="G311" s="72">
        <v>4246</v>
      </c>
      <c r="H311" s="72">
        <v>3322.1</v>
      </c>
      <c r="I311" s="72">
        <v>3457.6</v>
      </c>
    </row>
    <row r="312" spans="1:9" x14ac:dyDescent="0.25">
      <c r="A312" s="73" t="s">
        <v>563</v>
      </c>
      <c r="B312" s="74">
        <v>916</v>
      </c>
      <c r="C312" s="75">
        <v>1</v>
      </c>
      <c r="D312" s="75">
        <v>0</v>
      </c>
      <c r="E312" s="76" t="s">
        <v>132</v>
      </c>
      <c r="F312" s="77" t="s">
        <v>132</v>
      </c>
      <c r="G312" s="78">
        <v>4246</v>
      </c>
      <c r="H312" s="78">
        <v>3322.1</v>
      </c>
      <c r="I312" s="78">
        <v>3457.6</v>
      </c>
    </row>
    <row r="313" spans="1:9" ht="63" x14ac:dyDescent="0.25">
      <c r="A313" s="73" t="s">
        <v>517</v>
      </c>
      <c r="B313" s="74">
        <v>916</v>
      </c>
      <c r="C313" s="75">
        <v>1</v>
      </c>
      <c r="D313" s="75">
        <v>3</v>
      </c>
      <c r="E313" s="76" t="s">
        <v>132</v>
      </c>
      <c r="F313" s="77" t="s">
        <v>132</v>
      </c>
      <c r="G313" s="78">
        <v>4246</v>
      </c>
      <c r="H313" s="78">
        <v>3322.1</v>
      </c>
      <c r="I313" s="78">
        <v>3457.6</v>
      </c>
    </row>
    <row r="314" spans="1:9" x14ac:dyDescent="0.25">
      <c r="A314" s="73" t="s">
        <v>510</v>
      </c>
      <c r="B314" s="74">
        <v>916</v>
      </c>
      <c r="C314" s="75">
        <v>1</v>
      </c>
      <c r="D314" s="75">
        <v>3</v>
      </c>
      <c r="E314" s="76" t="s">
        <v>511</v>
      </c>
      <c r="F314" s="77" t="s">
        <v>132</v>
      </c>
      <c r="G314" s="78">
        <v>4246</v>
      </c>
      <c r="H314" s="78">
        <v>3322.1</v>
      </c>
      <c r="I314" s="78">
        <v>3457.6</v>
      </c>
    </row>
    <row r="315" spans="1:9" ht="31.5" x14ac:dyDescent="0.25">
      <c r="A315" s="73" t="s">
        <v>512</v>
      </c>
      <c r="B315" s="74">
        <v>916</v>
      </c>
      <c r="C315" s="75">
        <v>1</v>
      </c>
      <c r="D315" s="75">
        <v>3</v>
      </c>
      <c r="E315" s="76" t="s">
        <v>513</v>
      </c>
      <c r="F315" s="77" t="s">
        <v>132</v>
      </c>
      <c r="G315" s="78">
        <v>4246</v>
      </c>
      <c r="H315" s="78">
        <v>3322.1</v>
      </c>
      <c r="I315" s="78">
        <v>3457.6</v>
      </c>
    </row>
    <row r="316" spans="1:9" ht="47.25" x14ac:dyDescent="0.25">
      <c r="A316" s="73" t="s">
        <v>514</v>
      </c>
      <c r="B316" s="74">
        <v>916</v>
      </c>
      <c r="C316" s="75">
        <v>1</v>
      </c>
      <c r="D316" s="75">
        <v>3</v>
      </c>
      <c r="E316" s="76" t="s">
        <v>515</v>
      </c>
      <c r="F316" s="77" t="s">
        <v>132</v>
      </c>
      <c r="G316" s="78">
        <v>3422.2</v>
      </c>
      <c r="H316" s="78">
        <v>2674.2</v>
      </c>
      <c r="I316" s="78">
        <v>2783.5</v>
      </c>
    </row>
    <row r="317" spans="1:9" ht="31.5" x14ac:dyDescent="0.25">
      <c r="A317" s="73" t="s">
        <v>167</v>
      </c>
      <c r="B317" s="74">
        <v>916</v>
      </c>
      <c r="C317" s="75">
        <v>1</v>
      </c>
      <c r="D317" s="75">
        <v>3</v>
      </c>
      <c r="E317" s="76" t="s">
        <v>516</v>
      </c>
      <c r="F317" s="77" t="s">
        <v>132</v>
      </c>
      <c r="G317" s="78">
        <v>3422.2</v>
      </c>
      <c r="H317" s="78">
        <v>2674.2</v>
      </c>
      <c r="I317" s="78">
        <v>2783.5</v>
      </c>
    </row>
    <row r="318" spans="1:9" ht="94.5" x14ac:dyDescent="0.25">
      <c r="A318" s="73" t="s">
        <v>148</v>
      </c>
      <c r="B318" s="74">
        <v>916</v>
      </c>
      <c r="C318" s="75">
        <v>1</v>
      </c>
      <c r="D318" s="75">
        <v>3</v>
      </c>
      <c r="E318" s="76" t="s">
        <v>516</v>
      </c>
      <c r="F318" s="77" t="s">
        <v>149</v>
      </c>
      <c r="G318" s="78">
        <v>3422.2</v>
      </c>
      <c r="H318" s="78">
        <v>2674.2</v>
      </c>
      <c r="I318" s="78">
        <v>2783.5</v>
      </c>
    </row>
    <row r="319" spans="1:9" ht="36" customHeight="1" x14ac:dyDescent="0.25">
      <c r="A319" s="73" t="s">
        <v>518</v>
      </c>
      <c r="B319" s="74">
        <v>916</v>
      </c>
      <c r="C319" s="75">
        <v>1</v>
      </c>
      <c r="D319" s="75">
        <v>3</v>
      </c>
      <c r="E319" s="76" t="s">
        <v>519</v>
      </c>
      <c r="F319" s="77" t="s">
        <v>132</v>
      </c>
      <c r="G319" s="78">
        <v>823.8</v>
      </c>
      <c r="H319" s="78">
        <v>647.9</v>
      </c>
      <c r="I319" s="78">
        <v>674.1</v>
      </c>
    </row>
    <row r="320" spans="1:9" ht="31.5" x14ac:dyDescent="0.25">
      <c r="A320" s="73" t="s">
        <v>167</v>
      </c>
      <c r="B320" s="74">
        <v>916</v>
      </c>
      <c r="C320" s="75">
        <v>1</v>
      </c>
      <c r="D320" s="75">
        <v>3</v>
      </c>
      <c r="E320" s="76" t="s">
        <v>520</v>
      </c>
      <c r="F320" s="77" t="s">
        <v>132</v>
      </c>
      <c r="G320" s="78">
        <v>823.8</v>
      </c>
      <c r="H320" s="78">
        <v>647.9</v>
      </c>
      <c r="I320" s="78">
        <v>674.1</v>
      </c>
    </row>
    <row r="321" spans="1:9" ht="94.5" x14ac:dyDescent="0.25">
      <c r="A321" s="73" t="s">
        <v>148</v>
      </c>
      <c r="B321" s="74">
        <v>916</v>
      </c>
      <c r="C321" s="75">
        <v>1</v>
      </c>
      <c r="D321" s="75">
        <v>3</v>
      </c>
      <c r="E321" s="76" t="s">
        <v>520</v>
      </c>
      <c r="F321" s="77" t="s">
        <v>149</v>
      </c>
      <c r="G321" s="78">
        <v>816.5</v>
      </c>
      <c r="H321" s="78">
        <v>640.6</v>
      </c>
      <c r="I321" s="78">
        <v>666.8</v>
      </c>
    </row>
    <row r="322" spans="1:9" ht="31.5" x14ac:dyDescent="0.25">
      <c r="A322" s="73" t="s">
        <v>137</v>
      </c>
      <c r="B322" s="74">
        <v>916</v>
      </c>
      <c r="C322" s="75">
        <v>1</v>
      </c>
      <c r="D322" s="75">
        <v>3</v>
      </c>
      <c r="E322" s="76" t="s">
        <v>520</v>
      </c>
      <c r="F322" s="77" t="s">
        <v>138</v>
      </c>
      <c r="G322" s="78">
        <v>6.7</v>
      </c>
      <c r="H322" s="78">
        <v>7.3</v>
      </c>
      <c r="I322" s="78">
        <v>7.3</v>
      </c>
    </row>
    <row r="323" spans="1:9" x14ac:dyDescent="0.25">
      <c r="A323" s="73" t="s">
        <v>169</v>
      </c>
      <c r="B323" s="74">
        <v>916</v>
      </c>
      <c r="C323" s="75">
        <v>1</v>
      </c>
      <c r="D323" s="75">
        <v>3</v>
      </c>
      <c r="E323" s="76" t="s">
        <v>520</v>
      </c>
      <c r="F323" s="77" t="s">
        <v>170</v>
      </c>
      <c r="G323" s="78">
        <v>0.6</v>
      </c>
      <c r="H323" s="78">
        <v>0</v>
      </c>
      <c r="I323" s="78">
        <v>0</v>
      </c>
    </row>
    <row r="324" spans="1:9" x14ac:dyDescent="0.25">
      <c r="A324" s="67" t="s">
        <v>571</v>
      </c>
      <c r="B324" s="68">
        <v>917</v>
      </c>
      <c r="C324" s="69">
        <v>0</v>
      </c>
      <c r="D324" s="69">
        <v>0</v>
      </c>
      <c r="E324" s="70" t="s">
        <v>132</v>
      </c>
      <c r="F324" s="71" t="s">
        <v>132</v>
      </c>
      <c r="G324" s="72">
        <v>104476.2</v>
      </c>
      <c r="H324" s="72">
        <v>92168.6</v>
      </c>
      <c r="I324" s="72">
        <v>93025.2</v>
      </c>
    </row>
    <row r="325" spans="1:9" x14ac:dyDescent="0.25">
      <c r="A325" s="73" t="s">
        <v>563</v>
      </c>
      <c r="B325" s="74">
        <v>917</v>
      </c>
      <c r="C325" s="75">
        <v>1</v>
      </c>
      <c r="D325" s="75">
        <v>0</v>
      </c>
      <c r="E325" s="76" t="s">
        <v>132</v>
      </c>
      <c r="F325" s="77" t="s">
        <v>132</v>
      </c>
      <c r="G325" s="78">
        <v>89192.7</v>
      </c>
      <c r="H325" s="78">
        <v>79715.199999999997</v>
      </c>
      <c r="I325" s="78">
        <v>80284.3</v>
      </c>
    </row>
    <row r="326" spans="1:9" ht="47.25" x14ac:dyDescent="0.25">
      <c r="A326" s="73" t="s">
        <v>361</v>
      </c>
      <c r="B326" s="74">
        <v>917</v>
      </c>
      <c r="C326" s="75">
        <v>1</v>
      </c>
      <c r="D326" s="75">
        <v>2</v>
      </c>
      <c r="E326" s="76" t="s">
        <v>132</v>
      </c>
      <c r="F326" s="77" t="s">
        <v>132</v>
      </c>
      <c r="G326" s="78">
        <v>5054.3999999999996</v>
      </c>
      <c r="H326" s="78">
        <v>3856.8</v>
      </c>
      <c r="I326" s="78">
        <v>4012.5</v>
      </c>
    </row>
    <row r="327" spans="1:9" ht="47.25" x14ac:dyDescent="0.25">
      <c r="A327" s="73" t="s">
        <v>323</v>
      </c>
      <c r="B327" s="74">
        <v>917</v>
      </c>
      <c r="C327" s="75">
        <v>1</v>
      </c>
      <c r="D327" s="75">
        <v>2</v>
      </c>
      <c r="E327" s="76" t="s">
        <v>324</v>
      </c>
      <c r="F327" s="77" t="s">
        <v>132</v>
      </c>
      <c r="G327" s="78">
        <v>5054.3999999999996</v>
      </c>
      <c r="H327" s="78">
        <v>3856.8</v>
      </c>
      <c r="I327" s="78">
        <v>4012.5</v>
      </c>
    </row>
    <row r="328" spans="1:9" ht="47.25" x14ac:dyDescent="0.25">
      <c r="A328" s="73" t="s">
        <v>353</v>
      </c>
      <c r="B328" s="74">
        <v>917</v>
      </c>
      <c r="C328" s="75">
        <v>1</v>
      </c>
      <c r="D328" s="75">
        <v>2</v>
      </c>
      <c r="E328" s="76" t="s">
        <v>354</v>
      </c>
      <c r="F328" s="77" t="s">
        <v>132</v>
      </c>
      <c r="G328" s="78">
        <v>5054.3999999999996</v>
      </c>
      <c r="H328" s="78">
        <v>3856.8</v>
      </c>
      <c r="I328" s="78">
        <v>4012.5</v>
      </c>
    </row>
    <row r="329" spans="1:9" ht="31.5" x14ac:dyDescent="0.25">
      <c r="A329" s="73" t="s">
        <v>167</v>
      </c>
      <c r="B329" s="74">
        <v>917</v>
      </c>
      <c r="C329" s="75">
        <v>1</v>
      </c>
      <c r="D329" s="75">
        <v>2</v>
      </c>
      <c r="E329" s="76" t="s">
        <v>360</v>
      </c>
      <c r="F329" s="77" t="s">
        <v>132</v>
      </c>
      <c r="G329" s="78">
        <v>5054.3999999999996</v>
      </c>
      <c r="H329" s="78">
        <v>3856.8</v>
      </c>
      <c r="I329" s="78">
        <v>4012.5</v>
      </c>
    </row>
    <row r="330" spans="1:9" ht="94.5" x14ac:dyDescent="0.25">
      <c r="A330" s="73" t="s">
        <v>148</v>
      </c>
      <c r="B330" s="74">
        <v>917</v>
      </c>
      <c r="C330" s="75">
        <v>1</v>
      </c>
      <c r="D330" s="75">
        <v>2</v>
      </c>
      <c r="E330" s="76" t="s">
        <v>360</v>
      </c>
      <c r="F330" s="77" t="s">
        <v>149</v>
      </c>
      <c r="G330" s="78">
        <v>5054.3999999999996</v>
      </c>
      <c r="H330" s="78">
        <v>3856.8</v>
      </c>
      <c r="I330" s="78">
        <v>4012.5</v>
      </c>
    </row>
    <row r="331" spans="1:9" ht="68.25" customHeight="1" x14ac:dyDescent="0.25">
      <c r="A331" s="73" t="s">
        <v>362</v>
      </c>
      <c r="B331" s="74">
        <v>917</v>
      </c>
      <c r="C331" s="75">
        <v>1</v>
      </c>
      <c r="D331" s="75">
        <v>4</v>
      </c>
      <c r="E331" s="76" t="s">
        <v>132</v>
      </c>
      <c r="F331" s="77" t="s">
        <v>132</v>
      </c>
      <c r="G331" s="78">
        <v>80785.899999999994</v>
      </c>
      <c r="H331" s="78">
        <v>66446.600000000006</v>
      </c>
      <c r="I331" s="78">
        <v>66788.100000000006</v>
      </c>
    </row>
    <row r="332" spans="1:9" ht="47.25" x14ac:dyDescent="0.25">
      <c r="A332" s="73" t="s">
        <v>323</v>
      </c>
      <c r="B332" s="74">
        <v>917</v>
      </c>
      <c r="C332" s="75">
        <v>1</v>
      </c>
      <c r="D332" s="75">
        <v>4</v>
      </c>
      <c r="E332" s="76" t="s">
        <v>324</v>
      </c>
      <c r="F332" s="77" t="s">
        <v>132</v>
      </c>
      <c r="G332" s="78">
        <v>80785.899999999994</v>
      </c>
      <c r="H332" s="78">
        <v>66446.600000000006</v>
      </c>
      <c r="I332" s="78">
        <v>66788.100000000006</v>
      </c>
    </row>
    <row r="333" spans="1:9" ht="47.25" x14ac:dyDescent="0.25">
      <c r="A333" s="73" t="s">
        <v>353</v>
      </c>
      <c r="B333" s="74">
        <v>917</v>
      </c>
      <c r="C333" s="75">
        <v>1</v>
      </c>
      <c r="D333" s="75">
        <v>4</v>
      </c>
      <c r="E333" s="76" t="s">
        <v>354</v>
      </c>
      <c r="F333" s="77" t="s">
        <v>132</v>
      </c>
      <c r="G333" s="78">
        <v>80785.899999999994</v>
      </c>
      <c r="H333" s="78">
        <v>66446.600000000006</v>
      </c>
      <c r="I333" s="78">
        <v>66788.100000000006</v>
      </c>
    </row>
    <row r="334" spans="1:9" ht="31.5" x14ac:dyDescent="0.25">
      <c r="A334" s="73" t="s">
        <v>167</v>
      </c>
      <c r="B334" s="74">
        <v>917</v>
      </c>
      <c r="C334" s="75">
        <v>1</v>
      </c>
      <c r="D334" s="75">
        <v>4</v>
      </c>
      <c r="E334" s="76" t="s">
        <v>360</v>
      </c>
      <c r="F334" s="77" t="s">
        <v>132</v>
      </c>
      <c r="G334" s="78">
        <v>74195.899999999994</v>
      </c>
      <c r="H334" s="78">
        <v>60252.1</v>
      </c>
      <c r="I334" s="78">
        <v>60593.599999999999</v>
      </c>
    </row>
    <row r="335" spans="1:9" ht="94.5" x14ac:dyDescent="0.25">
      <c r="A335" s="73" t="s">
        <v>148</v>
      </c>
      <c r="B335" s="74">
        <v>917</v>
      </c>
      <c r="C335" s="75">
        <v>1</v>
      </c>
      <c r="D335" s="75">
        <v>4</v>
      </c>
      <c r="E335" s="76" t="s">
        <v>360</v>
      </c>
      <c r="F335" s="77" t="s">
        <v>149</v>
      </c>
      <c r="G335" s="78">
        <v>70919.7</v>
      </c>
      <c r="H335" s="78">
        <v>57301.8</v>
      </c>
      <c r="I335" s="78">
        <v>57643.3</v>
      </c>
    </row>
    <row r="336" spans="1:9" ht="31.5" x14ac:dyDescent="0.25">
      <c r="A336" s="73" t="s">
        <v>137</v>
      </c>
      <c r="B336" s="74">
        <v>917</v>
      </c>
      <c r="C336" s="75">
        <v>1</v>
      </c>
      <c r="D336" s="75">
        <v>4</v>
      </c>
      <c r="E336" s="76" t="s">
        <v>360</v>
      </c>
      <c r="F336" s="77" t="s">
        <v>138</v>
      </c>
      <c r="G336" s="78">
        <v>2990.8</v>
      </c>
      <c r="H336" s="78">
        <v>2843.1</v>
      </c>
      <c r="I336" s="78">
        <v>2843.1</v>
      </c>
    </row>
    <row r="337" spans="1:9" ht="31.5" x14ac:dyDescent="0.25">
      <c r="A337" s="73" t="s">
        <v>163</v>
      </c>
      <c r="B337" s="74">
        <v>917</v>
      </c>
      <c r="C337" s="75">
        <v>1</v>
      </c>
      <c r="D337" s="75">
        <v>4</v>
      </c>
      <c r="E337" s="76" t="s">
        <v>360</v>
      </c>
      <c r="F337" s="77" t="s">
        <v>164</v>
      </c>
      <c r="G337" s="78">
        <v>25</v>
      </c>
      <c r="H337" s="78">
        <v>0</v>
      </c>
      <c r="I337" s="78">
        <v>0</v>
      </c>
    </row>
    <row r="338" spans="1:9" x14ac:dyDescent="0.25">
      <c r="A338" s="73" t="s">
        <v>169</v>
      </c>
      <c r="B338" s="74">
        <v>917</v>
      </c>
      <c r="C338" s="75">
        <v>1</v>
      </c>
      <c r="D338" s="75">
        <v>4</v>
      </c>
      <c r="E338" s="76" t="s">
        <v>360</v>
      </c>
      <c r="F338" s="77" t="s">
        <v>170</v>
      </c>
      <c r="G338" s="78">
        <v>260.39999999999998</v>
      </c>
      <c r="H338" s="78">
        <v>107.2</v>
      </c>
      <c r="I338" s="78">
        <v>107.2</v>
      </c>
    </row>
    <row r="339" spans="1:9" ht="126" x14ac:dyDescent="0.25">
      <c r="A339" s="73" t="s">
        <v>366</v>
      </c>
      <c r="B339" s="74">
        <v>917</v>
      </c>
      <c r="C339" s="75">
        <v>1</v>
      </c>
      <c r="D339" s="75">
        <v>4</v>
      </c>
      <c r="E339" s="76" t="s">
        <v>367</v>
      </c>
      <c r="F339" s="77" t="s">
        <v>132</v>
      </c>
      <c r="G339" s="78">
        <v>0.7</v>
      </c>
      <c r="H339" s="78">
        <v>0.6</v>
      </c>
      <c r="I339" s="78">
        <v>0.6</v>
      </c>
    </row>
    <row r="340" spans="1:9" ht="31.5" x14ac:dyDescent="0.25">
      <c r="A340" s="73" t="s">
        <v>137</v>
      </c>
      <c r="B340" s="74">
        <v>917</v>
      </c>
      <c r="C340" s="75">
        <v>1</v>
      </c>
      <c r="D340" s="75">
        <v>4</v>
      </c>
      <c r="E340" s="76" t="s">
        <v>367</v>
      </c>
      <c r="F340" s="77" t="s">
        <v>138</v>
      </c>
      <c r="G340" s="78">
        <v>0.7</v>
      </c>
      <c r="H340" s="78">
        <v>0.6</v>
      </c>
      <c r="I340" s="78">
        <v>0.6</v>
      </c>
    </row>
    <row r="341" spans="1:9" ht="31.5" x14ac:dyDescent="0.25">
      <c r="A341" s="73" t="s">
        <v>368</v>
      </c>
      <c r="B341" s="74">
        <v>917</v>
      </c>
      <c r="C341" s="75">
        <v>1</v>
      </c>
      <c r="D341" s="75">
        <v>4</v>
      </c>
      <c r="E341" s="76" t="s">
        <v>369</v>
      </c>
      <c r="F341" s="77" t="s">
        <v>132</v>
      </c>
      <c r="G341" s="78">
        <v>1105</v>
      </c>
      <c r="H341" s="78">
        <v>1038.7</v>
      </c>
      <c r="I341" s="78">
        <v>1038.7</v>
      </c>
    </row>
    <row r="342" spans="1:9" ht="94.5" x14ac:dyDescent="0.25">
      <c r="A342" s="73" t="s">
        <v>148</v>
      </c>
      <c r="B342" s="74">
        <v>917</v>
      </c>
      <c r="C342" s="75">
        <v>1</v>
      </c>
      <c r="D342" s="75">
        <v>4</v>
      </c>
      <c r="E342" s="76" t="s">
        <v>369</v>
      </c>
      <c r="F342" s="77" t="s">
        <v>149</v>
      </c>
      <c r="G342" s="78">
        <v>1071.7</v>
      </c>
      <c r="H342" s="78">
        <v>1038.7</v>
      </c>
      <c r="I342" s="78">
        <v>1038.7</v>
      </c>
    </row>
    <row r="343" spans="1:9" ht="31.5" x14ac:dyDescent="0.25">
      <c r="A343" s="73" t="s">
        <v>137</v>
      </c>
      <c r="B343" s="74">
        <v>917</v>
      </c>
      <c r="C343" s="75">
        <v>1</v>
      </c>
      <c r="D343" s="75">
        <v>4</v>
      </c>
      <c r="E343" s="76" t="s">
        <v>369</v>
      </c>
      <c r="F343" s="77" t="s">
        <v>138</v>
      </c>
      <c r="G343" s="78">
        <v>33.299999999999997</v>
      </c>
      <c r="H343" s="78">
        <v>0</v>
      </c>
      <c r="I343" s="78">
        <v>0</v>
      </c>
    </row>
    <row r="344" spans="1:9" ht="78.75" x14ac:dyDescent="0.25">
      <c r="A344" s="73" t="s">
        <v>370</v>
      </c>
      <c r="B344" s="74">
        <v>917</v>
      </c>
      <c r="C344" s="75">
        <v>1</v>
      </c>
      <c r="D344" s="75">
        <v>4</v>
      </c>
      <c r="E344" s="76" t="s">
        <v>371</v>
      </c>
      <c r="F344" s="77" t="s">
        <v>132</v>
      </c>
      <c r="G344" s="78">
        <v>2153.1</v>
      </c>
      <c r="H344" s="78">
        <v>2023.9</v>
      </c>
      <c r="I344" s="78">
        <v>2023.9</v>
      </c>
    </row>
    <row r="345" spans="1:9" ht="94.5" x14ac:dyDescent="0.25">
      <c r="A345" s="73" t="s">
        <v>148</v>
      </c>
      <c r="B345" s="74">
        <v>917</v>
      </c>
      <c r="C345" s="75">
        <v>1</v>
      </c>
      <c r="D345" s="75">
        <v>4</v>
      </c>
      <c r="E345" s="76" t="s">
        <v>371</v>
      </c>
      <c r="F345" s="77" t="s">
        <v>149</v>
      </c>
      <c r="G345" s="78">
        <v>1965.1</v>
      </c>
      <c r="H345" s="78">
        <v>2023.9</v>
      </c>
      <c r="I345" s="78">
        <v>2023.9</v>
      </c>
    </row>
    <row r="346" spans="1:9" ht="31.5" x14ac:dyDescent="0.25">
      <c r="A346" s="73" t="s">
        <v>137</v>
      </c>
      <c r="B346" s="74">
        <v>917</v>
      </c>
      <c r="C346" s="75">
        <v>1</v>
      </c>
      <c r="D346" s="75">
        <v>4</v>
      </c>
      <c r="E346" s="76" t="s">
        <v>371</v>
      </c>
      <c r="F346" s="77" t="s">
        <v>138</v>
      </c>
      <c r="G346" s="78">
        <v>188</v>
      </c>
      <c r="H346" s="78">
        <v>0</v>
      </c>
      <c r="I346" s="78">
        <v>0</v>
      </c>
    </row>
    <row r="347" spans="1:9" ht="83.25" customHeight="1" x14ac:dyDescent="0.25">
      <c r="A347" s="73" t="s">
        <v>372</v>
      </c>
      <c r="B347" s="74">
        <v>917</v>
      </c>
      <c r="C347" s="75">
        <v>1</v>
      </c>
      <c r="D347" s="75">
        <v>4</v>
      </c>
      <c r="E347" s="76" t="s">
        <v>373</v>
      </c>
      <c r="F347" s="77" t="s">
        <v>132</v>
      </c>
      <c r="G347" s="78">
        <v>2226.1</v>
      </c>
      <c r="H347" s="78">
        <v>2092.5</v>
      </c>
      <c r="I347" s="78">
        <v>2092.5</v>
      </c>
    </row>
    <row r="348" spans="1:9" ht="94.5" x14ac:dyDescent="0.25">
      <c r="A348" s="73" t="s">
        <v>148</v>
      </c>
      <c r="B348" s="74">
        <v>917</v>
      </c>
      <c r="C348" s="75">
        <v>1</v>
      </c>
      <c r="D348" s="75">
        <v>4</v>
      </c>
      <c r="E348" s="76" t="s">
        <v>373</v>
      </c>
      <c r="F348" s="77" t="s">
        <v>149</v>
      </c>
      <c r="G348" s="78">
        <v>2212.1999999999998</v>
      </c>
      <c r="H348" s="78">
        <v>2092.5</v>
      </c>
      <c r="I348" s="78">
        <v>2092.5</v>
      </c>
    </row>
    <row r="349" spans="1:9" ht="31.5" x14ac:dyDescent="0.25">
      <c r="A349" s="73" t="s">
        <v>137</v>
      </c>
      <c r="B349" s="74">
        <v>917</v>
      </c>
      <c r="C349" s="75">
        <v>1</v>
      </c>
      <c r="D349" s="75">
        <v>4</v>
      </c>
      <c r="E349" s="76" t="s">
        <v>373</v>
      </c>
      <c r="F349" s="77" t="s">
        <v>138</v>
      </c>
      <c r="G349" s="78">
        <v>13.9</v>
      </c>
      <c r="H349" s="78">
        <v>0</v>
      </c>
      <c r="I349" s="78">
        <v>0</v>
      </c>
    </row>
    <row r="350" spans="1:9" ht="63" x14ac:dyDescent="0.25">
      <c r="A350" s="73" t="s">
        <v>374</v>
      </c>
      <c r="B350" s="74">
        <v>917</v>
      </c>
      <c r="C350" s="75">
        <v>1</v>
      </c>
      <c r="D350" s="75">
        <v>4</v>
      </c>
      <c r="E350" s="76" t="s">
        <v>375</v>
      </c>
      <c r="F350" s="77" t="s">
        <v>132</v>
      </c>
      <c r="G350" s="78">
        <v>1105.0999999999999</v>
      </c>
      <c r="H350" s="78">
        <v>1038.8</v>
      </c>
      <c r="I350" s="78">
        <v>1038.8</v>
      </c>
    </row>
    <row r="351" spans="1:9" ht="94.5" x14ac:dyDescent="0.25">
      <c r="A351" s="73" t="s">
        <v>148</v>
      </c>
      <c r="B351" s="74">
        <v>917</v>
      </c>
      <c r="C351" s="75">
        <v>1</v>
      </c>
      <c r="D351" s="75">
        <v>4</v>
      </c>
      <c r="E351" s="76" t="s">
        <v>375</v>
      </c>
      <c r="F351" s="77" t="s">
        <v>149</v>
      </c>
      <c r="G351" s="78">
        <v>1103.2</v>
      </c>
      <c r="H351" s="78">
        <v>1038.8</v>
      </c>
      <c r="I351" s="78">
        <v>1038.8</v>
      </c>
    </row>
    <row r="352" spans="1:9" ht="31.5" x14ac:dyDescent="0.25">
      <c r="A352" s="73" t="s">
        <v>137</v>
      </c>
      <c r="B352" s="74">
        <v>917</v>
      </c>
      <c r="C352" s="75">
        <v>1</v>
      </c>
      <c r="D352" s="75">
        <v>4</v>
      </c>
      <c r="E352" s="76" t="s">
        <v>375</v>
      </c>
      <c r="F352" s="77" t="s">
        <v>138</v>
      </c>
      <c r="G352" s="78">
        <v>1.9</v>
      </c>
      <c r="H352" s="78">
        <v>0</v>
      </c>
      <c r="I352" s="78">
        <v>0</v>
      </c>
    </row>
    <row r="353" spans="1:9" x14ac:dyDescent="0.25">
      <c r="A353" s="73" t="s">
        <v>365</v>
      </c>
      <c r="B353" s="74">
        <v>917</v>
      </c>
      <c r="C353" s="75">
        <v>1</v>
      </c>
      <c r="D353" s="75">
        <v>5</v>
      </c>
      <c r="E353" s="76" t="s">
        <v>132</v>
      </c>
      <c r="F353" s="77" t="s">
        <v>132</v>
      </c>
      <c r="G353" s="78">
        <v>131.69999999999999</v>
      </c>
      <c r="H353" s="78">
        <v>9.1999999999999993</v>
      </c>
      <c r="I353" s="78">
        <v>12.1</v>
      </c>
    </row>
    <row r="354" spans="1:9" ht="47.25" x14ac:dyDescent="0.25">
      <c r="A354" s="73" t="s">
        <v>323</v>
      </c>
      <c r="B354" s="74">
        <v>917</v>
      </c>
      <c r="C354" s="75">
        <v>1</v>
      </c>
      <c r="D354" s="75">
        <v>5</v>
      </c>
      <c r="E354" s="76" t="s">
        <v>324</v>
      </c>
      <c r="F354" s="77" t="s">
        <v>132</v>
      </c>
      <c r="G354" s="78">
        <v>131.69999999999999</v>
      </c>
      <c r="H354" s="78">
        <v>9.1999999999999993</v>
      </c>
      <c r="I354" s="78">
        <v>12.1</v>
      </c>
    </row>
    <row r="355" spans="1:9" ht="47.25" x14ac:dyDescent="0.25">
      <c r="A355" s="73" t="s">
        <v>353</v>
      </c>
      <c r="B355" s="74">
        <v>917</v>
      </c>
      <c r="C355" s="75">
        <v>1</v>
      </c>
      <c r="D355" s="75">
        <v>5</v>
      </c>
      <c r="E355" s="76" t="s">
        <v>354</v>
      </c>
      <c r="F355" s="77" t="s">
        <v>132</v>
      </c>
      <c r="G355" s="78">
        <v>131.69999999999999</v>
      </c>
      <c r="H355" s="78">
        <v>9.1999999999999993</v>
      </c>
      <c r="I355" s="78">
        <v>12.1</v>
      </c>
    </row>
    <row r="356" spans="1:9" ht="63" x14ac:dyDescent="0.25">
      <c r="A356" s="73" t="s">
        <v>363</v>
      </c>
      <c r="B356" s="74">
        <v>917</v>
      </c>
      <c r="C356" s="75">
        <v>1</v>
      </c>
      <c r="D356" s="75">
        <v>5</v>
      </c>
      <c r="E356" s="76" t="s">
        <v>364</v>
      </c>
      <c r="F356" s="77" t="s">
        <v>132</v>
      </c>
      <c r="G356" s="78">
        <v>131.69999999999999</v>
      </c>
      <c r="H356" s="78">
        <v>9.1999999999999993</v>
      </c>
      <c r="I356" s="78">
        <v>12.1</v>
      </c>
    </row>
    <row r="357" spans="1:9" ht="31.5" x14ac:dyDescent="0.25">
      <c r="A357" s="73" t="s">
        <v>137</v>
      </c>
      <c r="B357" s="74">
        <v>917</v>
      </c>
      <c r="C357" s="75">
        <v>1</v>
      </c>
      <c r="D357" s="75">
        <v>5</v>
      </c>
      <c r="E357" s="76" t="s">
        <v>364</v>
      </c>
      <c r="F357" s="77" t="s">
        <v>138</v>
      </c>
      <c r="G357" s="78">
        <v>131.69999999999999</v>
      </c>
      <c r="H357" s="78">
        <v>9.1999999999999993</v>
      </c>
      <c r="I357" s="78">
        <v>12.1</v>
      </c>
    </row>
    <row r="358" spans="1:9" x14ac:dyDescent="0.25">
      <c r="A358" s="73" t="s">
        <v>537</v>
      </c>
      <c r="B358" s="74">
        <v>917</v>
      </c>
      <c r="C358" s="75">
        <v>1</v>
      </c>
      <c r="D358" s="75">
        <v>11</v>
      </c>
      <c r="E358" s="76" t="s">
        <v>132</v>
      </c>
      <c r="F358" s="77" t="s">
        <v>132</v>
      </c>
      <c r="G358" s="78">
        <v>300</v>
      </c>
      <c r="H358" s="78">
        <v>300</v>
      </c>
      <c r="I358" s="78">
        <v>300</v>
      </c>
    </row>
    <row r="359" spans="1:9" x14ac:dyDescent="0.25">
      <c r="A359" s="73" t="s">
        <v>510</v>
      </c>
      <c r="B359" s="74">
        <v>917</v>
      </c>
      <c r="C359" s="75">
        <v>1</v>
      </c>
      <c r="D359" s="75">
        <v>11</v>
      </c>
      <c r="E359" s="76" t="s">
        <v>511</v>
      </c>
      <c r="F359" s="77" t="s">
        <v>132</v>
      </c>
      <c r="G359" s="78">
        <v>300</v>
      </c>
      <c r="H359" s="78">
        <v>300</v>
      </c>
      <c r="I359" s="78">
        <v>300</v>
      </c>
    </row>
    <row r="360" spans="1:9" x14ac:dyDescent="0.25">
      <c r="A360" s="73" t="s">
        <v>533</v>
      </c>
      <c r="B360" s="74">
        <v>917</v>
      </c>
      <c r="C360" s="75">
        <v>1</v>
      </c>
      <c r="D360" s="75">
        <v>11</v>
      </c>
      <c r="E360" s="76" t="s">
        <v>534</v>
      </c>
      <c r="F360" s="77" t="s">
        <v>132</v>
      </c>
      <c r="G360" s="78">
        <v>300</v>
      </c>
      <c r="H360" s="78">
        <v>300</v>
      </c>
      <c r="I360" s="78">
        <v>300</v>
      </c>
    </row>
    <row r="361" spans="1:9" ht="38.25" customHeight="1" x14ac:dyDescent="0.25">
      <c r="A361" s="73" t="s">
        <v>535</v>
      </c>
      <c r="B361" s="74">
        <v>917</v>
      </c>
      <c r="C361" s="75">
        <v>1</v>
      </c>
      <c r="D361" s="75">
        <v>11</v>
      </c>
      <c r="E361" s="76" t="s">
        <v>536</v>
      </c>
      <c r="F361" s="77" t="s">
        <v>132</v>
      </c>
      <c r="G361" s="78">
        <v>300</v>
      </c>
      <c r="H361" s="78">
        <v>300</v>
      </c>
      <c r="I361" s="78">
        <v>300</v>
      </c>
    </row>
    <row r="362" spans="1:9" x14ac:dyDescent="0.25">
      <c r="A362" s="73" t="s">
        <v>169</v>
      </c>
      <c r="B362" s="74">
        <v>917</v>
      </c>
      <c r="C362" s="75">
        <v>1</v>
      </c>
      <c r="D362" s="75">
        <v>11</v>
      </c>
      <c r="E362" s="76" t="s">
        <v>536</v>
      </c>
      <c r="F362" s="77" t="s">
        <v>170</v>
      </c>
      <c r="G362" s="78">
        <v>300</v>
      </c>
      <c r="H362" s="78">
        <v>300</v>
      </c>
      <c r="I362" s="78">
        <v>300</v>
      </c>
    </row>
    <row r="363" spans="1:9" x14ac:dyDescent="0.25">
      <c r="A363" s="73" t="s">
        <v>208</v>
      </c>
      <c r="B363" s="74">
        <v>917</v>
      </c>
      <c r="C363" s="75">
        <v>1</v>
      </c>
      <c r="D363" s="75">
        <v>13</v>
      </c>
      <c r="E363" s="76" t="s">
        <v>132</v>
      </c>
      <c r="F363" s="77" t="s">
        <v>132</v>
      </c>
      <c r="G363" s="78">
        <v>2920.7</v>
      </c>
      <c r="H363" s="78">
        <v>9102.6</v>
      </c>
      <c r="I363" s="78">
        <v>9171.6</v>
      </c>
    </row>
    <row r="364" spans="1:9" ht="47.25" x14ac:dyDescent="0.25">
      <c r="A364" s="73" t="s">
        <v>323</v>
      </c>
      <c r="B364" s="74">
        <v>917</v>
      </c>
      <c r="C364" s="75">
        <v>1</v>
      </c>
      <c r="D364" s="75">
        <v>13</v>
      </c>
      <c r="E364" s="76" t="s">
        <v>324</v>
      </c>
      <c r="F364" s="77" t="s">
        <v>132</v>
      </c>
      <c r="G364" s="78">
        <v>273.89999999999998</v>
      </c>
      <c r="H364" s="78">
        <v>6739.8</v>
      </c>
      <c r="I364" s="78">
        <v>6739.8</v>
      </c>
    </row>
    <row r="365" spans="1:9" ht="47.25" x14ac:dyDescent="0.25">
      <c r="A365" s="73" t="s">
        <v>325</v>
      </c>
      <c r="B365" s="74">
        <v>917</v>
      </c>
      <c r="C365" s="75">
        <v>1</v>
      </c>
      <c r="D365" s="75">
        <v>13</v>
      </c>
      <c r="E365" s="76" t="s">
        <v>326</v>
      </c>
      <c r="F365" s="77" t="s">
        <v>132</v>
      </c>
      <c r="G365" s="78">
        <v>0</v>
      </c>
      <c r="H365" s="78">
        <v>6727.8</v>
      </c>
      <c r="I365" s="78">
        <v>6727.8</v>
      </c>
    </row>
    <row r="366" spans="1:9" ht="31.5" x14ac:dyDescent="0.25">
      <c r="A366" s="73" t="s">
        <v>327</v>
      </c>
      <c r="B366" s="74">
        <v>917</v>
      </c>
      <c r="C366" s="75">
        <v>1</v>
      </c>
      <c r="D366" s="75">
        <v>13</v>
      </c>
      <c r="E366" s="76" t="s">
        <v>328</v>
      </c>
      <c r="F366" s="77" t="s">
        <v>132</v>
      </c>
      <c r="G366" s="78">
        <v>0</v>
      </c>
      <c r="H366" s="78">
        <v>344.8</v>
      </c>
      <c r="I366" s="78">
        <v>344.8</v>
      </c>
    </row>
    <row r="367" spans="1:9" ht="31.5" x14ac:dyDescent="0.25">
      <c r="A367" s="73" t="s">
        <v>163</v>
      </c>
      <c r="B367" s="74">
        <v>917</v>
      </c>
      <c r="C367" s="75">
        <v>1</v>
      </c>
      <c r="D367" s="75">
        <v>13</v>
      </c>
      <c r="E367" s="76" t="s">
        <v>328</v>
      </c>
      <c r="F367" s="77" t="s">
        <v>164</v>
      </c>
      <c r="G367" s="78">
        <v>0</v>
      </c>
      <c r="H367" s="78">
        <v>344.8</v>
      </c>
      <c r="I367" s="78">
        <v>344.8</v>
      </c>
    </row>
    <row r="368" spans="1:9" ht="31.5" x14ac:dyDescent="0.25">
      <c r="A368" s="73" t="s">
        <v>329</v>
      </c>
      <c r="B368" s="74">
        <v>917</v>
      </c>
      <c r="C368" s="75">
        <v>1</v>
      </c>
      <c r="D368" s="75">
        <v>13</v>
      </c>
      <c r="E368" s="76" t="s">
        <v>330</v>
      </c>
      <c r="F368" s="77" t="s">
        <v>132</v>
      </c>
      <c r="G368" s="78">
        <v>0</v>
      </c>
      <c r="H368" s="78">
        <v>6383</v>
      </c>
      <c r="I368" s="78">
        <v>6383</v>
      </c>
    </row>
    <row r="369" spans="1:9" x14ac:dyDescent="0.25">
      <c r="A369" s="73" t="s">
        <v>169</v>
      </c>
      <c r="B369" s="74">
        <v>917</v>
      </c>
      <c r="C369" s="75">
        <v>1</v>
      </c>
      <c r="D369" s="75">
        <v>13</v>
      </c>
      <c r="E369" s="76" t="s">
        <v>330</v>
      </c>
      <c r="F369" s="77" t="s">
        <v>170</v>
      </c>
      <c r="G369" s="78">
        <v>0</v>
      </c>
      <c r="H369" s="78">
        <v>6383</v>
      </c>
      <c r="I369" s="78">
        <v>6383</v>
      </c>
    </row>
    <row r="370" spans="1:9" ht="47.25" x14ac:dyDescent="0.25">
      <c r="A370" s="73" t="s">
        <v>353</v>
      </c>
      <c r="B370" s="74">
        <v>917</v>
      </c>
      <c r="C370" s="75">
        <v>1</v>
      </c>
      <c r="D370" s="75">
        <v>13</v>
      </c>
      <c r="E370" s="76" t="s">
        <v>354</v>
      </c>
      <c r="F370" s="77" t="s">
        <v>132</v>
      </c>
      <c r="G370" s="78">
        <v>261.89999999999998</v>
      </c>
      <c r="H370" s="78">
        <v>0</v>
      </c>
      <c r="I370" s="78">
        <v>0</v>
      </c>
    </row>
    <row r="371" spans="1:9" ht="50.25" customHeight="1" x14ac:dyDescent="0.25">
      <c r="A371" s="73" t="s">
        <v>355</v>
      </c>
      <c r="B371" s="74">
        <v>917</v>
      </c>
      <c r="C371" s="75">
        <v>1</v>
      </c>
      <c r="D371" s="75">
        <v>13</v>
      </c>
      <c r="E371" s="76" t="s">
        <v>356</v>
      </c>
      <c r="F371" s="77" t="s">
        <v>132</v>
      </c>
      <c r="G371" s="78">
        <v>261.89999999999998</v>
      </c>
      <c r="H371" s="78">
        <v>0</v>
      </c>
      <c r="I371" s="78">
        <v>0</v>
      </c>
    </row>
    <row r="372" spans="1:9" x14ac:dyDescent="0.25">
      <c r="A372" s="73" t="s">
        <v>169</v>
      </c>
      <c r="B372" s="74">
        <v>917</v>
      </c>
      <c r="C372" s="75">
        <v>1</v>
      </c>
      <c r="D372" s="75">
        <v>13</v>
      </c>
      <c r="E372" s="76" t="s">
        <v>356</v>
      </c>
      <c r="F372" s="77" t="s">
        <v>170</v>
      </c>
      <c r="G372" s="78">
        <v>261.89999999999998</v>
      </c>
      <c r="H372" s="78">
        <v>0</v>
      </c>
      <c r="I372" s="78">
        <v>0</v>
      </c>
    </row>
    <row r="373" spans="1:9" ht="36.75" customHeight="1" x14ac:dyDescent="0.25">
      <c r="A373" s="73" t="s">
        <v>376</v>
      </c>
      <c r="B373" s="74">
        <v>917</v>
      </c>
      <c r="C373" s="75">
        <v>1</v>
      </c>
      <c r="D373" s="75">
        <v>13</v>
      </c>
      <c r="E373" s="76" t="s">
        <v>377</v>
      </c>
      <c r="F373" s="77" t="s">
        <v>132</v>
      </c>
      <c r="G373" s="78">
        <v>12</v>
      </c>
      <c r="H373" s="78">
        <v>12</v>
      </c>
      <c r="I373" s="78">
        <v>12</v>
      </c>
    </row>
    <row r="374" spans="1:9" ht="31.5" x14ac:dyDescent="0.25">
      <c r="A374" s="73" t="s">
        <v>378</v>
      </c>
      <c r="B374" s="74">
        <v>917</v>
      </c>
      <c r="C374" s="75">
        <v>1</v>
      </c>
      <c r="D374" s="75">
        <v>13</v>
      </c>
      <c r="E374" s="76" t="s">
        <v>379</v>
      </c>
      <c r="F374" s="77" t="s">
        <v>132</v>
      </c>
      <c r="G374" s="78">
        <v>12</v>
      </c>
      <c r="H374" s="78">
        <v>12</v>
      </c>
      <c r="I374" s="78">
        <v>12</v>
      </c>
    </row>
    <row r="375" spans="1:9" ht="31.5" x14ac:dyDescent="0.25">
      <c r="A375" s="73" t="s">
        <v>137</v>
      </c>
      <c r="B375" s="74">
        <v>917</v>
      </c>
      <c r="C375" s="75">
        <v>1</v>
      </c>
      <c r="D375" s="75">
        <v>13</v>
      </c>
      <c r="E375" s="76" t="s">
        <v>379</v>
      </c>
      <c r="F375" s="77" t="s">
        <v>138</v>
      </c>
      <c r="G375" s="78">
        <v>12</v>
      </c>
      <c r="H375" s="78">
        <v>12</v>
      </c>
      <c r="I375" s="78">
        <v>12</v>
      </c>
    </row>
    <row r="376" spans="1:9" ht="47.25" x14ac:dyDescent="0.25">
      <c r="A376" s="73" t="s">
        <v>380</v>
      </c>
      <c r="B376" s="74">
        <v>917</v>
      </c>
      <c r="C376" s="75">
        <v>1</v>
      </c>
      <c r="D376" s="75">
        <v>13</v>
      </c>
      <c r="E376" s="76" t="s">
        <v>381</v>
      </c>
      <c r="F376" s="77" t="s">
        <v>132</v>
      </c>
      <c r="G376" s="78">
        <v>52.5</v>
      </c>
      <c r="H376" s="78">
        <v>52.5</v>
      </c>
      <c r="I376" s="78">
        <v>52.5</v>
      </c>
    </row>
    <row r="377" spans="1:9" ht="51.75" customHeight="1" x14ac:dyDescent="0.25">
      <c r="A377" s="73" t="s">
        <v>403</v>
      </c>
      <c r="B377" s="74">
        <v>917</v>
      </c>
      <c r="C377" s="75">
        <v>1</v>
      </c>
      <c r="D377" s="75">
        <v>13</v>
      </c>
      <c r="E377" s="76" t="s">
        <v>404</v>
      </c>
      <c r="F377" s="77" t="s">
        <v>132</v>
      </c>
      <c r="G377" s="78">
        <v>35</v>
      </c>
      <c r="H377" s="78">
        <v>35</v>
      </c>
      <c r="I377" s="78">
        <v>35</v>
      </c>
    </row>
    <row r="378" spans="1:9" ht="31.5" x14ac:dyDescent="0.25">
      <c r="A378" s="73" t="s">
        <v>405</v>
      </c>
      <c r="B378" s="74">
        <v>917</v>
      </c>
      <c r="C378" s="75">
        <v>1</v>
      </c>
      <c r="D378" s="75">
        <v>13</v>
      </c>
      <c r="E378" s="76" t="s">
        <v>406</v>
      </c>
      <c r="F378" s="77" t="s">
        <v>132</v>
      </c>
      <c r="G378" s="78">
        <v>35</v>
      </c>
      <c r="H378" s="78">
        <v>35</v>
      </c>
      <c r="I378" s="78">
        <v>35</v>
      </c>
    </row>
    <row r="379" spans="1:9" ht="31.5" x14ac:dyDescent="0.25">
      <c r="A379" s="73" t="s">
        <v>137</v>
      </c>
      <c r="B379" s="74">
        <v>917</v>
      </c>
      <c r="C379" s="75">
        <v>1</v>
      </c>
      <c r="D379" s="75">
        <v>13</v>
      </c>
      <c r="E379" s="76" t="s">
        <v>406</v>
      </c>
      <c r="F379" s="77" t="s">
        <v>138</v>
      </c>
      <c r="G379" s="78">
        <v>35</v>
      </c>
      <c r="H379" s="78">
        <v>35</v>
      </c>
      <c r="I379" s="78">
        <v>35</v>
      </c>
    </row>
    <row r="380" spans="1:9" ht="63" x14ac:dyDescent="0.25">
      <c r="A380" s="73" t="s">
        <v>407</v>
      </c>
      <c r="B380" s="74">
        <v>917</v>
      </c>
      <c r="C380" s="75">
        <v>1</v>
      </c>
      <c r="D380" s="75">
        <v>13</v>
      </c>
      <c r="E380" s="76" t="s">
        <v>408</v>
      </c>
      <c r="F380" s="77" t="s">
        <v>132</v>
      </c>
      <c r="G380" s="78">
        <v>17.5</v>
      </c>
      <c r="H380" s="78">
        <v>17.5</v>
      </c>
      <c r="I380" s="78">
        <v>17.5</v>
      </c>
    </row>
    <row r="381" spans="1:9" ht="47.25" x14ac:dyDescent="0.25">
      <c r="A381" s="73" t="s">
        <v>409</v>
      </c>
      <c r="B381" s="74">
        <v>917</v>
      </c>
      <c r="C381" s="75">
        <v>1</v>
      </c>
      <c r="D381" s="75">
        <v>13</v>
      </c>
      <c r="E381" s="76" t="s">
        <v>410</v>
      </c>
      <c r="F381" s="77" t="s">
        <v>132</v>
      </c>
      <c r="G381" s="78">
        <v>12.5</v>
      </c>
      <c r="H381" s="78">
        <v>12.5</v>
      </c>
      <c r="I381" s="78">
        <v>12.5</v>
      </c>
    </row>
    <row r="382" spans="1:9" ht="31.5" x14ac:dyDescent="0.25">
      <c r="A382" s="73" t="s">
        <v>137</v>
      </c>
      <c r="B382" s="74">
        <v>917</v>
      </c>
      <c r="C382" s="75">
        <v>1</v>
      </c>
      <c r="D382" s="75">
        <v>13</v>
      </c>
      <c r="E382" s="76" t="s">
        <v>410</v>
      </c>
      <c r="F382" s="77" t="s">
        <v>138</v>
      </c>
      <c r="G382" s="78">
        <v>12.5</v>
      </c>
      <c r="H382" s="78">
        <v>12.5</v>
      </c>
      <c r="I382" s="78">
        <v>12.5</v>
      </c>
    </row>
    <row r="383" spans="1:9" ht="94.5" x14ac:dyDescent="0.25">
      <c r="A383" s="73" t="s">
        <v>411</v>
      </c>
      <c r="B383" s="74">
        <v>917</v>
      </c>
      <c r="C383" s="75">
        <v>1</v>
      </c>
      <c r="D383" s="75">
        <v>13</v>
      </c>
      <c r="E383" s="76" t="s">
        <v>412</v>
      </c>
      <c r="F383" s="77" t="s">
        <v>132</v>
      </c>
      <c r="G383" s="78">
        <v>5</v>
      </c>
      <c r="H383" s="78">
        <v>5</v>
      </c>
      <c r="I383" s="78">
        <v>5</v>
      </c>
    </row>
    <row r="384" spans="1:9" ht="31.5" x14ac:dyDescent="0.25">
      <c r="A384" s="73" t="s">
        <v>137</v>
      </c>
      <c r="B384" s="74">
        <v>917</v>
      </c>
      <c r="C384" s="75">
        <v>1</v>
      </c>
      <c r="D384" s="75">
        <v>13</v>
      </c>
      <c r="E384" s="76" t="s">
        <v>412</v>
      </c>
      <c r="F384" s="77" t="s">
        <v>138</v>
      </c>
      <c r="G384" s="78">
        <v>5</v>
      </c>
      <c r="H384" s="78">
        <v>5</v>
      </c>
      <c r="I384" s="78">
        <v>5</v>
      </c>
    </row>
    <row r="385" spans="1:9" ht="47.25" x14ac:dyDescent="0.25">
      <c r="A385" s="73" t="s">
        <v>465</v>
      </c>
      <c r="B385" s="74">
        <v>917</v>
      </c>
      <c r="C385" s="75">
        <v>1</v>
      </c>
      <c r="D385" s="75">
        <v>13</v>
      </c>
      <c r="E385" s="76" t="s">
        <v>466</v>
      </c>
      <c r="F385" s="77" t="s">
        <v>132</v>
      </c>
      <c r="G385" s="78">
        <v>2172.3000000000002</v>
      </c>
      <c r="H385" s="78">
        <v>2310.3000000000002</v>
      </c>
      <c r="I385" s="78">
        <v>2379.3000000000002</v>
      </c>
    </row>
    <row r="386" spans="1:9" ht="37.5" customHeight="1" x14ac:dyDescent="0.25">
      <c r="A386" s="73" t="s">
        <v>467</v>
      </c>
      <c r="B386" s="74">
        <v>917</v>
      </c>
      <c r="C386" s="75">
        <v>1</v>
      </c>
      <c r="D386" s="75">
        <v>13</v>
      </c>
      <c r="E386" s="76" t="s">
        <v>469</v>
      </c>
      <c r="F386" s="77" t="s">
        <v>132</v>
      </c>
      <c r="G386" s="78">
        <v>2172.3000000000002</v>
      </c>
      <c r="H386" s="78">
        <v>2310.3000000000002</v>
      </c>
      <c r="I386" s="78">
        <v>2379.3000000000002</v>
      </c>
    </row>
    <row r="387" spans="1:9" ht="47.25" x14ac:dyDescent="0.25">
      <c r="A387" s="73" t="s">
        <v>479</v>
      </c>
      <c r="B387" s="74">
        <v>917</v>
      </c>
      <c r="C387" s="75">
        <v>1</v>
      </c>
      <c r="D387" s="75">
        <v>13</v>
      </c>
      <c r="E387" s="76" t="s">
        <v>480</v>
      </c>
      <c r="F387" s="77" t="s">
        <v>132</v>
      </c>
      <c r="G387" s="78">
        <v>2172.3000000000002</v>
      </c>
      <c r="H387" s="78">
        <v>2310.3000000000002</v>
      </c>
      <c r="I387" s="78">
        <v>2379.3000000000002</v>
      </c>
    </row>
    <row r="388" spans="1:9" ht="31.5" x14ac:dyDescent="0.25">
      <c r="A388" s="73" t="s">
        <v>163</v>
      </c>
      <c r="B388" s="74">
        <v>917</v>
      </c>
      <c r="C388" s="75">
        <v>1</v>
      </c>
      <c r="D388" s="75">
        <v>13</v>
      </c>
      <c r="E388" s="76" t="s">
        <v>480</v>
      </c>
      <c r="F388" s="77" t="s">
        <v>164</v>
      </c>
      <c r="G388" s="78">
        <v>2172.3000000000002</v>
      </c>
      <c r="H388" s="78">
        <v>2310.3000000000002</v>
      </c>
      <c r="I388" s="78">
        <v>2379.3000000000002</v>
      </c>
    </row>
    <row r="389" spans="1:9" x14ac:dyDescent="0.25">
      <c r="A389" s="73" t="s">
        <v>510</v>
      </c>
      <c r="B389" s="74">
        <v>917</v>
      </c>
      <c r="C389" s="75">
        <v>1</v>
      </c>
      <c r="D389" s="75">
        <v>13</v>
      </c>
      <c r="E389" s="76" t="s">
        <v>511</v>
      </c>
      <c r="F389" s="77" t="s">
        <v>132</v>
      </c>
      <c r="G389" s="78">
        <v>422</v>
      </c>
      <c r="H389" s="78">
        <v>0</v>
      </c>
      <c r="I389" s="78">
        <v>0</v>
      </c>
    </row>
    <row r="390" spans="1:9" ht="47.25" x14ac:dyDescent="0.25">
      <c r="A390" s="73" t="s">
        <v>531</v>
      </c>
      <c r="B390" s="74">
        <v>917</v>
      </c>
      <c r="C390" s="75">
        <v>1</v>
      </c>
      <c r="D390" s="75">
        <v>13</v>
      </c>
      <c r="E390" s="76" t="s">
        <v>532</v>
      </c>
      <c r="F390" s="77" t="s">
        <v>132</v>
      </c>
      <c r="G390" s="78">
        <v>422</v>
      </c>
      <c r="H390" s="78">
        <v>0</v>
      </c>
      <c r="I390" s="78">
        <v>0</v>
      </c>
    </row>
    <row r="391" spans="1:9" ht="31.5" x14ac:dyDescent="0.25">
      <c r="A391" s="73" t="s">
        <v>543</v>
      </c>
      <c r="B391" s="74">
        <v>917</v>
      </c>
      <c r="C391" s="75">
        <v>1</v>
      </c>
      <c r="D391" s="75">
        <v>13</v>
      </c>
      <c r="E391" s="76" t="s">
        <v>544</v>
      </c>
      <c r="F391" s="77" t="s">
        <v>132</v>
      </c>
      <c r="G391" s="78">
        <v>422</v>
      </c>
      <c r="H391" s="78">
        <v>0</v>
      </c>
      <c r="I391" s="78">
        <v>0</v>
      </c>
    </row>
    <row r="392" spans="1:9" ht="63" x14ac:dyDescent="0.25">
      <c r="A392" s="73" t="s">
        <v>545</v>
      </c>
      <c r="B392" s="74">
        <v>917</v>
      </c>
      <c r="C392" s="75">
        <v>1</v>
      </c>
      <c r="D392" s="75">
        <v>13</v>
      </c>
      <c r="E392" s="76" t="s">
        <v>546</v>
      </c>
      <c r="F392" s="77" t="s">
        <v>132</v>
      </c>
      <c r="G392" s="78">
        <v>422</v>
      </c>
      <c r="H392" s="78">
        <v>0</v>
      </c>
      <c r="I392" s="78">
        <v>0</v>
      </c>
    </row>
    <row r="393" spans="1:9" ht="31.5" x14ac:dyDescent="0.25">
      <c r="A393" s="73" t="s">
        <v>137</v>
      </c>
      <c r="B393" s="74">
        <v>917</v>
      </c>
      <c r="C393" s="75">
        <v>1</v>
      </c>
      <c r="D393" s="75">
        <v>13</v>
      </c>
      <c r="E393" s="76" t="s">
        <v>546</v>
      </c>
      <c r="F393" s="77" t="s">
        <v>138</v>
      </c>
      <c r="G393" s="78">
        <v>422</v>
      </c>
      <c r="H393" s="78">
        <v>0</v>
      </c>
      <c r="I393" s="78">
        <v>0</v>
      </c>
    </row>
    <row r="394" spans="1:9" x14ac:dyDescent="0.25">
      <c r="A394" s="73" t="s">
        <v>572</v>
      </c>
      <c r="B394" s="74">
        <v>917</v>
      </c>
      <c r="C394" s="75">
        <v>2</v>
      </c>
      <c r="D394" s="75">
        <v>0</v>
      </c>
      <c r="E394" s="76" t="s">
        <v>132</v>
      </c>
      <c r="F394" s="77" t="s">
        <v>132</v>
      </c>
      <c r="G394" s="78">
        <v>270</v>
      </c>
      <c r="H394" s="78">
        <v>55</v>
      </c>
      <c r="I394" s="78">
        <v>440</v>
      </c>
    </row>
    <row r="395" spans="1:9" x14ac:dyDescent="0.25">
      <c r="A395" s="73" t="s">
        <v>542</v>
      </c>
      <c r="B395" s="74">
        <v>917</v>
      </c>
      <c r="C395" s="75">
        <v>2</v>
      </c>
      <c r="D395" s="75">
        <v>4</v>
      </c>
      <c r="E395" s="76" t="s">
        <v>132</v>
      </c>
      <c r="F395" s="77" t="s">
        <v>132</v>
      </c>
      <c r="G395" s="78">
        <v>270</v>
      </c>
      <c r="H395" s="78">
        <v>55</v>
      </c>
      <c r="I395" s="78">
        <v>440</v>
      </c>
    </row>
    <row r="396" spans="1:9" x14ac:dyDescent="0.25">
      <c r="A396" s="73" t="s">
        <v>510</v>
      </c>
      <c r="B396" s="74">
        <v>917</v>
      </c>
      <c r="C396" s="75">
        <v>2</v>
      </c>
      <c r="D396" s="75">
        <v>4</v>
      </c>
      <c r="E396" s="76" t="s">
        <v>511</v>
      </c>
      <c r="F396" s="77" t="s">
        <v>132</v>
      </c>
      <c r="G396" s="78">
        <v>270</v>
      </c>
      <c r="H396" s="78">
        <v>55</v>
      </c>
      <c r="I396" s="78">
        <v>440</v>
      </c>
    </row>
    <row r="397" spans="1:9" ht="47.25" x14ac:dyDescent="0.25">
      <c r="A397" s="73" t="s">
        <v>531</v>
      </c>
      <c r="B397" s="74">
        <v>917</v>
      </c>
      <c r="C397" s="75">
        <v>2</v>
      </c>
      <c r="D397" s="75">
        <v>4</v>
      </c>
      <c r="E397" s="76" t="s">
        <v>532</v>
      </c>
      <c r="F397" s="77" t="s">
        <v>132</v>
      </c>
      <c r="G397" s="78">
        <v>270</v>
      </c>
      <c r="H397" s="78">
        <v>55</v>
      </c>
      <c r="I397" s="78">
        <v>440</v>
      </c>
    </row>
    <row r="398" spans="1:9" ht="31.5" x14ac:dyDescent="0.25">
      <c r="A398" s="73" t="s">
        <v>538</v>
      </c>
      <c r="B398" s="74">
        <v>917</v>
      </c>
      <c r="C398" s="75">
        <v>2</v>
      </c>
      <c r="D398" s="75">
        <v>4</v>
      </c>
      <c r="E398" s="76" t="s">
        <v>539</v>
      </c>
      <c r="F398" s="77" t="s">
        <v>132</v>
      </c>
      <c r="G398" s="78">
        <v>270</v>
      </c>
      <c r="H398" s="78">
        <v>55</v>
      </c>
      <c r="I398" s="78">
        <v>440</v>
      </c>
    </row>
    <row r="399" spans="1:9" ht="78.75" x14ac:dyDescent="0.25">
      <c r="A399" s="73" t="s">
        <v>540</v>
      </c>
      <c r="B399" s="74">
        <v>917</v>
      </c>
      <c r="C399" s="75">
        <v>2</v>
      </c>
      <c r="D399" s="75">
        <v>4</v>
      </c>
      <c r="E399" s="76" t="s">
        <v>541</v>
      </c>
      <c r="F399" s="77" t="s">
        <v>132</v>
      </c>
      <c r="G399" s="78">
        <v>270</v>
      </c>
      <c r="H399" s="78">
        <v>55</v>
      </c>
      <c r="I399" s="78">
        <v>440</v>
      </c>
    </row>
    <row r="400" spans="1:9" ht="31.5" x14ac:dyDescent="0.25">
      <c r="A400" s="73" t="s">
        <v>137</v>
      </c>
      <c r="B400" s="74">
        <v>917</v>
      </c>
      <c r="C400" s="75">
        <v>2</v>
      </c>
      <c r="D400" s="75">
        <v>4</v>
      </c>
      <c r="E400" s="76" t="s">
        <v>541</v>
      </c>
      <c r="F400" s="77" t="s">
        <v>138</v>
      </c>
      <c r="G400" s="78">
        <v>270</v>
      </c>
      <c r="H400" s="78">
        <v>55</v>
      </c>
      <c r="I400" s="78">
        <v>440</v>
      </c>
    </row>
    <row r="401" spans="1:9" x14ac:dyDescent="0.25">
      <c r="A401" s="73" t="s">
        <v>567</v>
      </c>
      <c r="B401" s="74">
        <v>917</v>
      </c>
      <c r="C401" s="75">
        <v>4</v>
      </c>
      <c r="D401" s="75">
        <v>0</v>
      </c>
      <c r="E401" s="76" t="s">
        <v>132</v>
      </c>
      <c r="F401" s="77" t="s">
        <v>132</v>
      </c>
      <c r="G401" s="78">
        <v>20</v>
      </c>
      <c r="H401" s="78">
        <v>20</v>
      </c>
      <c r="I401" s="78">
        <v>20</v>
      </c>
    </row>
    <row r="402" spans="1:9" ht="31.5" x14ac:dyDescent="0.25">
      <c r="A402" s="73" t="s">
        <v>307</v>
      </c>
      <c r="B402" s="74">
        <v>917</v>
      </c>
      <c r="C402" s="75">
        <v>4</v>
      </c>
      <c r="D402" s="75">
        <v>12</v>
      </c>
      <c r="E402" s="76" t="s">
        <v>132</v>
      </c>
      <c r="F402" s="77" t="s">
        <v>132</v>
      </c>
      <c r="G402" s="78">
        <v>20</v>
      </c>
      <c r="H402" s="78">
        <v>20</v>
      </c>
      <c r="I402" s="78">
        <v>20</v>
      </c>
    </row>
    <row r="403" spans="1:9" ht="63" x14ac:dyDescent="0.25">
      <c r="A403" s="73" t="s">
        <v>421</v>
      </c>
      <c r="B403" s="74">
        <v>917</v>
      </c>
      <c r="C403" s="75">
        <v>4</v>
      </c>
      <c r="D403" s="75">
        <v>12</v>
      </c>
      <c r="E403" s="76" t="s">
        <v>422</v>
      </c>
      <c r="F403" s="77" t="s">
        <v>132</v>
      </c>
      <c r="G403" s="78">
        <v>20</v>
      </c>
      <c r="H403" s="78">
        <v>20</v>
      </c>
      <c r="I403" s="78">
        <v>20</v>
      </c>
    </row>
    <row r="404" spans="1:9" ht="31.5" x14ac:dyDescent="0.25">
      <c r="A404" s="73" t="s">
        <v>450</v>
      </c>
      <c r="B404" s="74">
        <v>917</v>
      </c>
      <c r="C404" s="75">
        <v>4</v>
      </c>
      <c r="D404" s="75">
        <v>12</v>
      </c>
      <c r="E404" s="76" t="s">
        <v>451</v>
      </c>
      <c r="F404" s="77" t="s">
        <v>132</v>
      </c>
      <c r="G404" s="78">
        <v>20</v>
      </c>
      <c r="H404" s="78">
        <v>20</v>
      </c>
      <c r="I404" s="78">
        <v>20</v>
      </c>
    </row>
    <row r="405" spans="1:9" ht="31.5" x14ac:dyDescent="0.25">
      <c r="A405" s="73" t="s">
        <v>452</v>
      </c>
      <c r="B405" s="74">
        <v>917</v>
      </c>
      <c r="C405" s="75">
        <v>4</v>
      </c>
      <c r="D405" s="75">
        <v>12</v>
      </c>
      <c r="E405" s="76" t="s">
        <v>453</v>
      </c>
      <c r="F405" s="77" t="s">
        <v>132</v>
      </c>
      <c r="G405" s="78">
        <v>20</v>
      </c>
      <c r="H405" s="78">
        <v>20</v>
      </c>
      <c r="I405" s="78">
        <v>20</v>
      </c>
    </row>
    <row r="406" spans="1:9" ht="31.5" x14ac:dyDescent="0.25">
      <c r="A406" s="73" t="s">
        <v>137</v>
      </c>
      <c r="B406" s="74">
        <v>917</v>
      </c>
      <c r="C406" s="75">
        <v>4</v>
      </c>
      <c r="D406" s="75">
        <v>12</v>
      </c>
      <c r="E406" s="76" t="s">
        <v>453</v>
      </c>
      <c r="F406" s="77" t="s">
        <v>138</v>
      </c>
      <c r="G406" s="78">
        <v>20</v>
      </c>
      <c r="H406" s="78">
        <v>20</v>
      </c>
      <c r="I406" s="78">
        <v>20</v>
      </c>
    </row>
    <row r="407" spans="1:9" x14ac:dyDescent="0.25">
      <c r="A407" s="73" t="s">
        <v>558</v>
      </c>
      <c r="B407" s="74">
        <v>917</v>
      </c>
      <c r="C407" s="75">
        <v>7</v>
      </c>
      <c r="D407" s="75">
        <v>0</v>
      </c>
      <c r="E407" s="76" t="s">
        <v>132</v>
      </c>
      <c r="F407" s="77" t="s">
        <v>132</v>
      </c>
      <c r="G407" s="78">
        <v>117.4</v>
      </c>
      <c r="H407" s="78">
        <v>93.3</v>
      </c>
      <c r="I407" s="78">
        <v>93.4</v>
      </c>
    </row>
    <row r="408" spans="1:9" ht="31.5" x14ac:dyDescent="0.25">
      <c r="A408" s="73" t="s">
        <v>175</v>
      </c>
      <c r="B408" s="74">
        <v>917</v>
      </c>
      <c r="C408" s="75">
        <v>7</v>
      </c>
      <c r="D408" s="75">
        <v>5</v>
      </c>
      <c r="E408" s="76" t="s">
        <v>132</v>
      </c>
      <c r="F408" s="77" t="s">
        <v>132</v>
      </c>
      <c r="G408" s="78">
        <v>19</v>
      </c>
      <c r="H408" s="78">
        <v>0</v>
      </c>
      <c r="I408" s="78">
        <v>0</v>
      </c>
    </row>
    <row r="409" spans="1:9" ht="47.25" x14ac:dyDescent="0.25">
      <c r="A409" s="73" t="s">
        <v>323</v>
      </c>
      <c r="B409" s="74">
        <v>917</v>
      </c>
      <c r="C409" s="75">
        <v>7</v>
      </c>
      <c r="D409" s="75">
        <v>5</v>
      </c>
      <c r="E409" s="76" t="s">
        <v>324</v>
      </c>
      <c r="F409" s="77" t="s">
        <v>132</v>
      </c>
      <c r="G409" s="78">
        <v>19</v>
      </c>
      <c r="H409" s="78">
        <v>0</v>
      </c>
      <c r="I409" s="78">
        <v>0</v>
      </c>
    </row>
    <row r="410" spans="1:9" ht="47.25" x14ac:dyDescent="0.25">
      <c r="A410" s="73" t="s">
        <v>353</v>
      </c>
      <c r="B410" s="74">
        <v>917</v>
      </c>
      <c r="C410" s="75">
        <v>7</v>
      </c>
      <c r="D410" s="75">
        <v>5</v>
      </c>
      <c r="E410" s="76" t="s">
        <v>354</v>
      </c>
      <c r="F410" s="77" t="s">
        <v>132</v>
      </c>
      <c r="G410" s="78">
        <v>19</v>
      </c>
      <c r="H410" s="78">
        <v>0</v>
      </c>
      <c r="I410" s="78">
        <v>0</v>
      </c>
    </row>
    <row r="411" spans="1:9" ht="31.5" x14ac:dyDescent="0.25">
      <c r="A411" s="73" t="s">
        <v>167</v>
      </c>
      <c r="B411" s="74">
        <v>917</v>
      </c>
      <c r="C411" s="75">
        <v>7</v>
      </c>
      <c r="D411" s="75">
        <v>5</v>
      </c>
      <c r="E411" s="76" t="s">
        <v>360</v>
      </c>
      <c r="F411" s="77" t="s">
        <v>132</v>
      </c>
      <c r="G411" s="78">
        <v>19</v>
      </c>
      <c r="H411" s="78">
        <v>0</v>
      </c>
      <c r="I411" s="78">
        <v>0</v>
      </c>
    </row>
    <row r="412" spans="1:9" ht="31.5" x14ac:dyDescent="0.25">
      <c r="A412" s="73" t="s">
        <v>137</v>
      </c>
      <c r="B412" s="74">
        <v>917</v>
      </c>
      <c r="C412" s="75">
        <v>7</v>
      </c>
      <c r="D412" s="75">
        <v>5</v>
      </c>
      <c r="E412" s="76" t="s">
        <v>360</v>
      </c>
      <c r="F412" s="77" t="s">
        <v>138</v>
      </c>
      <c r="G412" s="78">
        <v>19</v>
      </c>
      <c r="H412" s="78">
        <v>0</v>
      </c>
      <c r="I412" s="78">
        <v>0</v>
      </c>
    </row>
    <row r="413" spans="1:9" x14ac:dyDescent="0.25">
      <c r="A413" s="73" t="s">
        <v>443</v>
      </c>
      <c r="B413" s="74">
        <v>917</v>
      </c>
      <c r="C413" s="75">
        <v>7</v>
      </c>
      <c r="D413" s="75">
        <v>7</v>
      </c>
      <c r="E413" s="76" t="s">
        <v>132</v>
      </c>
      <c r="F413" s="77" t="s">
        <v>132</v>
      </c>
      <c r="G413" s="78">
        <v>98.4</v>
      </c>
      <c r="H413" s="78">
        <v>93.3</v>
      </c>
      <c r="I413" s="78">
        <v>93.4</v>
      </c>
    </row>
    <row r="414" spans="1:9" ht="63" x14ac:dyDescent="0.25">
      <c r="A414" s="73" t="s">
        <v>421</v>
      </c>
      <c r="B414" s="74">
        <v>917</v>
      </c>
      <c r="C414" s="75">
        <v>7</v>
      </c>
      <c r="D414" s="75">
        <v>7</v>
      </c>
      <c r="E414" s="76" t="s">
        <v>422</v>
      </c>
      <c r="F414" s="77" t="s">
        <v>132</v>
      </c>
      <c r="G414" s="78">
        <v>98.4</v>
      </c>
      <c r="H414" s="78">
        <v>93.3</v>
      </c>
      <c r="I414" s="78">
        <v>93.4</v>
      </c>
    </row>
    <row r="415" spans="1:9" ht="31.5" x14ac:dyDescent="0.25">
      <c r="A415" s="73" t="s">
        <v>439</v>
      </c>
      <c r="B415" s="74">
        <v>917</v>
      </c>
      <c r="C415" s="75">
        <v>7</v>
      </c>
      <c r="D415" s="75">
        <v>7</v>
      </c>
      <c r="E415" s="76" t="s">
        <v>440</v>
      </c>
      <c r="F415" s="77" t="s">
        <v>132</v>
      </c>
      <c r="G415" s="78">
        <v>35</v>
      </c>
      <c r="H415" s="78">
        <v>30</v>
      </c>
      <c r="I415" s="78">
        <v>30</v>
      </c>
    </row>
    <row r="416" spans="1:9" ht="78.75" x14ac:dyDescent="0.25">
      <c r="A416" s="73" t="s">
        <v>441</v>
      </c>
      <c r="B416" s="74">
        <v>917</v>
      </c>
      <c r="C416" s="75">
        <v>7</v>
      </c>
      <c r="D416" s="75">
        <v>7</v>
      </c>
      <c r="E416" s="76" t="s">
        <v>442</v>
      </c>
      <c r="F416" s="77" t="s">
        <v>132</v>
      </c>
      <c r="G416" s="78">
        <v>20</v>
      </c>
      <c r="H416" s="78">
        <v>30</v>
      </c>
      <c r="I416" s="78">
        <v>30</v>
      </c>
    </row>
    <row r="417" spans="1:9" ht="31.5" x14ac:dyDescent="0.25">
      <c r="A417" s="73" t="s">
        <v>137</v>
      </c>
      <c r="B417" s="74">
        <v>917</v>
      </c>
      <c r="C417" s="75">
        <v>7</v>
      </c>
      <c r="D417" s="75">
        <v>7</v>
      </c>
      <c r="E417" s="76" t="s">
        <v>442</v>
      </c>
      <c r="F417" s="77" t="s">
        <v>138</v>
      </c>
      <c r="G417" s="78">
        <v>20</v>
      </c>
      <c r="H417" s="78">
        <v>30</v>
      </c>
      <c r="I417" s="78">
        <v>30</v>
      </c>
    </row>
    <row r="418" spans="1:9" ht="47.25" x14ac:dyDescent="0.25">
      <c r="A418" s="73" t="s">
        <v>444</v>
      </c>
      <c r="B418" s="74">
        <v>917</v>
      </c>
      <c r="C418" s="75">
        <v>7</v>
      </c>
      <c r="D418" s="75">
        <v>7</v>
      </c>
      <c r="E418" s="76" t="s">
        <v>445</v>
      </c>
      <c r="F418" s="77" t="s">
        <v>132</v>
      </c>
      <c r="G418" s="78">
        <v>15</v>
      </c>
      <c r="H418" s="78">
        <v>0</v>
      </c>
      <c r="I418" s="78">
        <v>0</v>
      </c>
    </row>
    <row r="419" spans="1:9" ht="31.5" x14ac:dyDescent="0.25">
      <c r="A419" s="73" t="s">
        <v>137</v>
      </c>
      <c r="B419" s="74">
        <v>917</v>
      </c>
      <c r="C419" s="75">
        <v>7</v>
      </c>
      <c r="D419" s="75">
        <v>7</v>
      </c>
      <c r="E419" s="76" t="s">
        <v>445</v>
      </c>
      <c r="F419" s="77" t="s">
        <v>138</v>
      </c>
      <c r="G419" s="78">
        <v>15</v>
      </c>
      <c r="H419" s="78">
        <v>0</v>
      </c>
      <c r="I419" s="78">
        <v>0</v>
      </c>
    </row>
    <row r="420" spans="1:9" ht="63" x14ac:dyDescent="0.25">
      <c r="A420" s="73" t="s">
        <v>446</v>
      </c>
      <c r="B420" s="74">
        <v>917</v>
      </c>
      <c r="C420" s="75">
        <v>7</v>
      </c>
      <c r="D420" s="75">
        <v>7</v>
      </c>
      <c r="E420" s="76" t="s">
        <v>447</v>
      </c>
      <c r="F420" s="77" t="s">
        <v>132</v>
      </c>
      <c r="G420" s="78">
        <v>63.4</v>
      </c>
      <c r="H420" s="78">
        <v>63.3</v>
      </c>
      <c r="I420" s="78">
        <v>63.4</v>
      </c>
    </row>
    <row r="421" spans="1:9" ht="31.5" x14ac:dyDescent="0.25">
      <c r="A421" s="73" t="s">
        <v>448</v>
      </c>
      <c r="B421" s="74">
        <v>917</v>
      </c>
      <c r="C421" s="75">
        <v>7</v>
      </c>
      <c r="D421" s="75">
        <v>7</v>
      </c>
      <c r="E421" s="76" t="s">
        <v>449</v>
      </c>
      <c r="F421" s="77" t="s">
        <v>132</v>
      </c>
      <c r="G421" s="78">
        <v>63.4</v>
      </c>
      <c r="H421" s="78">
        <v>63.3</v>
      </c>
      <c r="I421" s="78">
        <v>63.4</v>
      </c>
    </row>
    <row r="422" spans="1:9" ht="31.5" x14ac:dyDescent="0.25">
      <c r="A422" s="73" t="s">
        <v>137</v>
      </c>
      <c r="B422" s="74">
        <v>917</v>
      </c>
      <c r="C422" s="75">
        <v>7</v>
      </c>
      <c r="D422" s="75">
        <v>7</v>
      </c>
      <c r="E422" s="76" t="s">
        <v>449</v>
      </c>
      <c r="F422" s="77" t="s">
        <v>138</v>
      </c>
      <c r="G422" s="78">
        <v>63.4</v>
      </c>
      <c r="H422" s="78">
        <v>63.3</v>
      </c>
      <c r="I422" s="78">
        <v>63.4</v>
      </c>
    </row>
    <row r="423" spans="1:9" x14ac:dyDescent="0.25">
      <c r="A423" s="73" t="s">
        <v>573</v>
      </c>
      <c r="B423" s="74">
        <v>917</v>
      </c>
      <c r="C423" s="75">
        <v>9</v>
      </c>
      <c r="D423" s="75">
        <v>0</v>
      </c>
      <c r="E423" s="76" t="s">
        <v>132</v>
      </c>
      <c r="F423" s="77" t="s">
        <v>132</v>
      </c>
      <c r="G423" s="78">
        <v>367.2</v>
      </c>
      <c r="H423" s="78">
        <v>271.3</v>
      </c>
      <c r="I423" s="78">
        <v>173.7</v>
      </c>
    </row>
    <row r="424" spans="1:9" x14ac:dyDescent="0.25">
      <c r="A424" s="73" t="s">
        <v>460</v>
      </c>
      <c r="B424" s="74">
        <v>917</v>
      </c>
      <c r="C424" s="75">
        <v>9</v>
      </c>
      <c r="D424" s="75">
        <v>9</v>
      </c>
      <c r="E424" s="76" t="s">
        <v>132</v>
      </c>
      <c r="F424" s="77" t="s">
        <v>132</v>
      </c>
      <c r="G424" s="78">
        <v>367.2</v>
      </c>
      <c r="H424" s="78">
        <v>271.3</v>
      </c>
      <c r="I424" s="78">
        <v>173.7</v>
      </c>
    </row>
    <row r="425" spans="1:9" ht="47.25" x14ac:dyDescent="0.25">
      <c r="A425" s="73" t="s">
        <v>454</v>
      </c>
      <c r="B425" s="74">
        <v>917</v>
      </c>
      <c r="C425" s="75">
        <v>9</v>
      </c>
      <c r="D425" s="75">
        <v>9</v>
      </c>
      <c r="E425" s="76" t="s">
        <v>455</v>
      </c>
      <c r="F425" s="77" t="s">
        <v>132</v>
      </c>
      <c r="G425" s="78">
        <v>367.2</v>
      </c>
      <c r="H425" s="78">
        <v>271.3</v>
      </c>
      <c r="I425" s="78">
        <v>173.7</v>
      </c>
    </row>
    <row r="426" spans="1:9" ht="31.5" x14ac:dyDescent="0.25">
      <c r="A426" s="73" t="s">
        <v>456</v>
      </c>
      <c r="B426" s="74">
        <v>917</v>
      </c>
      <c r="C426" s="75">
        <v>9</v>
      </c>
      <c r="D426" s="75">
        <v>9</v>
      </c>
      <c r="E426" s="76" t="s">
        <v>457</v>
      </c>
      <c r="F426" s="77" t="s">
        <v>132</v>
      </c>
      <c r="G426" s="78">
        <v>367.2</v>
      </c>
      <c r="H426" s="78">
        <v>271.3</v>
      </c>
      <c r="I426" s="78">
        <v>173.7</v>
      </c>
    </row>
    <row r="427" spans="1:9" ht="94.5" x14ac:dyDescent="0.25">
      <c r="A427" s="73" t="s">
        <v>458</v>
      </c>
      <c r="B427" s="74">
        <v>917</v>
      </c>
      <c r="C427" s="75">
        <v>9</v>
      </c>
      <c r="D427" s="75">
        <v>9</v>
      </c>
      <c r="E427" s="76" t="s">
        <v>459</v>
      </c>
      <c r="F427" s="77" t="s">
        <v>132</v>
      </c>
      <c r="G427" s="78">
        <v>23</v>
      </c>
      <c r="H427" s="78">
        <v>23</v>
      </c>
      <c r="I427" s="78">
        <v>23</v>
      </c>
    </row>
    <row r="428" spans="1:9" ht="31.5" x14ac:dyDescent="0.25">
      <c r="A428" s="73" t="s">
        <v>137</v>
      </c>
      <c r="B428" s="74">
        <v>917</v>
      </c>
      <c r="C428" s="75">
        <v>9</v>
      </c>
      <c r="D428" s="75">
        <v>9</v>
      </c>
      <c r="E428" s="76" t="s">
        <v>459</v>
      </c>
      <c r="F428" s="77" t="s">
        <v>138</v>
      </c>
      <c r="G428" s="78">
        <v>23</v>
      </c>
      <c r="H428" s="78">
        <v>23</v>
      </c>
      <c r="I428" s="78">
        <v>23</v>
      </c>
    </row>
    <row r="429" spans="1:9" ht="47.25" x14ac:dyDescent="0.25">
      <c r="A429" s="73" t="s">
        <v>461</v>
      </c>
      <c r="B429" s="74">
        <v>917</v>
      </c>
      <c r="C429" s="75">
        <v>9</v>
      </c>
      <c r="D429" s="75">
        <v>9</v>
      </c>
      <c r="E429" s="76" t="s">
        <v>462</v>
      </c>
      <c r="F429" s="77" t="s">
        <v>132</v>
      </c>
      <c r="G429" s="78">
        <v>252.2</v>
      </c>
      <c r="H429" s="78">
        <v>156.30000000000001</v>
      </c>
      <c r="I429" s="78">
        <v>58.8</v>
      </c>
    </row>
    <row r="430" spans="1:9" ht="31.5" x14ac:dyDescent="0.25">
      <c r="A430" s="73" t="s">
        <v>137</v>
      </c>
      <c r="B430" s="74">
        <v>917</v>
      </c>
      <c r="C430" s="75">
        <v>9</v>
      </c>
      <c r="D430" s="75">
        <v>9</v>
      </c>
      <c r="E430" s="76" t="s">
        <v>462</v>
      </c>
      <c r="F430" s="77" t="s">
        <v>138</v>
      </c>
      <c r="G430" s="78">
        <v>252.2</v>
      </c>
      <c r="H430" s="78">
        <v>156.30000000000001</v>
      </c>
      <c r="I430" s="78">
        <v>58.8</v>
      </c>
    </row>
    <row r="431" spans="1:9" ht="51.75" customHeight="1" x14ac:dyDescent="0.25">
      <c r="A431" s="73" t="s">
        <v>463</v>
      </c>
      <c r="B431" s="74">
        <v>917</v>
      </c>
      <c r="C431" s="75">
        <v>9</v>
      </c>
      <c r="D431" s="75">
        <v>9</v>
      </c>
      <c r="E431" s="76" t="s">
        <v>464</v>
      </c>
      <c r="F431" s="77" t="s">
        <v>132</v>
      </c>
      <c r="G431" s="78">
        <v>92</v>
      </c>
      <c r="H431" s="78">
        <v>92</v>
      </c>
      <c r="I431" s="78">
        <v>91.9</v>
      </c>
    </row>
    <row r="432" spans="1:9" ht="31.5" x14ac:dyDescent="0.25">
      <c r="A432" s="73" t="s">
        <v>163</v>
      </c>
      <c r="B432" s="74">
        <v>917</v>
      </c>
      <c r="C432" s="75">
        <v>9</v>
      </c>
      <c r="D432" s="75">
        <v>9</v>
      </c>
      <c r="E432" s="76" t="s">
        <v>464</v>
      </c>
      <c r="F432" s="77" t="s">
        <v>164</v>
      </c>
      <c r="G432" s="78">
        <v>92</v>
      </c>
      <c r="H432" s="78">
        <v>92</v>
      </c>
      <c r="I432" s="78">
        <v>91.9</v>
      </c>
    </row>
    <row r="433" spans="1:9" x14ac:dyDescent="0.25">
      <c r="A433" s="73" t="s">
        <v>561</v>
      </c>
      <c r="B433" s="74">
        <v>917</v>
      </c>
      <c r="C433" s="75">
        <v>10</v>
      </c>
      <c r="D433" s="75">
        <v>0</v>
      </c>
      <c r="E433" s="76" t="s">
        <v>132</v>
      </c>
      <c r="F433" s="77" t="s">
        <v>132</v>
      </c>
      <c r="G433" s="78">
        <v>13992.9</v>
      </c>
      <c r="H433" s="78">
        <v>11497.8</v>
      </c>
      <c r="I433" s="78">
        <v>11497.8</v>
      </c>
    </row>
    <row r="434" spans="1:9" x14ac:dyDescent="0.25">
      <c r="A434" s="73" t="s">
        <v>359</v>
      </c>
      <c r="B434" s="74">
        <v>917</v>
      </c>
      <c r="C434" s="75">
        <v>10</v>
      </c>
      <c r="D434" s="75">
        <v>1</v>
      </c>
      <c r="E434" s="76" t="s">
        <v>132</v>
      </c>
      <c r="F434" s="77" t="s">
        <v>132</v>
      </c>
      <c r="G434" s="78">
        <v>10782.8</v>
      </c>
      <c r="H434" s="78">
        <v>10782.8</v>
      </c>
      <c r="I434" s="78">
        <v>10782.8</v>
      </c>
    </row>
    <row r="435" spans="1:9" ht="47.25" x14ac:dyDescent="0.25">
      <c r="A435" s="73" t="s">
        <v>323</v>
      </c>
      <c r="B435" s="74">
        <v>917</v>
      </c>
      <c r="C435" s="75">
        <v>10</v>
      </c>
      <c r="D435" s="75">
        <v>1</v>
      </c>
      <c r="E435" s="76" t="s">
        <v>324</v>
      </c>
      <c r="F435" s="77" t="s">
        <v>132</v>
      </c>
      <c r="G435" s="78">
        <v>10782.8</v>
      </c>
      <c r="H435" s="78">
        <v>10782.8</v>
      </c>
      <c r="I435" s="78">
        <v>10782.8</v>
      </c>
    </row>
    <row r="436" spans="1:9" ht="47.25" x14ac:dyDescent="0.25">
      <c r="A436" s="73" t="s">
        <v>353</v>
      </c>
      <c r="B436" s="74">
        <v>917</v>
      </c>
      <c r="C436" s="75">
        <v>10</v>
      </c>
      <c r="D436" s="75">
        <v>1</v>
      </c>
      <c r="E436" s="76" t="s">
        <v>354</v>
      </c>
      <c r="F436" s="77" t="s">
        <v>132</v>
      </c>
      <c r="G436" s="78">
        <v>10782.8</v>
      </c>
      <c r="H436" s="78">
        <v>10782.8</v>
      </c>
      <c r="I436" s="78">
        <v>10782.8</v>
      </c>
    </row>
    <row r="437" spans="1:9" ht="126" x14ac:dyDescent="0.25">
      <c r="A437" s="73" t="s">
        <v>357</v>
      </c>
      <c r="B437" s="74">
        <v>917</v>
      </c>
      <c r="C437" s="75">
        <v>10</v>
      </c>
      <c r="D437" s="75">
        <v>1</v>
      </c>
      <c r="E437" s="76" t="s">
        <v>358</v>
      </c>
      <c r="F437" s="77" t="s">
        <v>132</v>
      </c>
      <c r="G437" s="78">
        <v>10782.8</v>
      </c>
      <c r="H437" s="78">
        <v>10782.8</v>
      </c>
      <c r="I437" s="78">
        <v>10782.8</v>
      </c>
    </row>
    <row r="438" spans="1:9" ht="31.5" x14ac:dyDescent="0.25">
      <c r="A438" s="73" t="s">
        <v>163</v>
      </c>
      <c r="B438" s="74">
        <v>917</v>
      </c>
      <c r="C438" s="75">
        <v>10</v>
      </c>
      <c r="D438" s="75">
        <v>1</v>
      </c>
      <c r="E438" s="76" t="s">
        <v>358</v>
      </c>
      <c r="F438" s="77" t="s">
        <v>164</v>
      </c>
      <c r="G438" s="78">
        <v>10782.8</v>
      </c>
      <c r="H438" s="78">
        <v>10782.8</v>
      </c>
      <c r="I438" s="78">
        <v>10782.8</v>
      </c>
    </row>
    <row r="439" spans="1:9" x14ac:dyDescent="0.25">
      <c r="A439" s="73" t="s">
        <v>438</v>
      </c>
      <c r="B439" s="74">
        <v>917</v>
      </c>
      <c r="C439" s="75">
        <v>10</v>
      </c>
      <c r="D439" s="75">
        <v>3</v>
      </c>
      <c r="E439" s="76" t="s">
        <v>132</v>
      </c>
      <c r="F439" s="77" t="s">
        <v>132</v>
      </c>
      <c r="G439" s="78">
        <v>3010.1</v>
      </c>
      <c r="H439" s="78">
        <v>512</v>
      </c>
      <c r="I439" s="78">
        <v>512</v>
      </c>
    </row>
    <row r="440" spans="1:9" ht="63" x14ac:dyDescent="0.25">
      <c r="A440" s="73" t="s">
        <v>421</v>
      </c>
      <c r="B440" s="74">
        <v>917</v>
      </c>
      <c r="C440" s="75">
        <v>10</v>
      </c>
      <c r="D440" s="75">
        <v>3</v>
      </c>
      <c r="E440" s="76" t="s">
        <v>422</v>
      </c>
      <c r="F440" s="77" t="s">
        <v>132</v>
      </c>
      <c r="G440" s="78">
        <v>3010.1</v>
      </c>
      <c r="H440" s="78">
        <v>512</v>
      </c>
      <c r="I440" s="78">
        <v>512</v>
      </c>
    </row>
    <row r="441" spans="1:9" ht="31.5" x14ac:dyDescent="0.25">
      <c r="A441" s="73" t="s">
        <v>434</v>
      </c>
      <c r="B441" s="74">
        <v>917</v>
      </c>
      <c r="C441" s="75">
        <v>10</v>
      </c>
      <c r="D441" s="75">
        <v>3</v>
      </c>
      <c r="E441" s="76" t="s">
        <v>435</v>
      </c>
      <c r="F441" s="77" t="s">
        <v>132</v>
      </c>
      <c r="G441" s="78">
        <v>3010.1</v>
      </c>
      <c r="H441" s="78">
        <v>512</v>
      </c>
      <c r="I441" s="78">
        <v>512</v>
      </c>
    </row>
    <row r="442" spans="1:9" ht="31.5" x14ac:dyDescent="0.25">
      <c r="A442" s="73" t="s">
        <v>436</v>
      </c>
      <c r="B442" s="74">
        <v>917</v>
      </c>
      <c r="C442" s="75">
        <v>10</v>
      </c>
      <c r="D442" s="75">
        <v>3</v>
      </c>
      <c r="E442" s="76" t="s">
        <v>437</v>
      </c>
      <c r="F442" s="77" t="s">
        <v>132</v>
      </c>
      <c r="G442" s="78">
        <v>3010.1</v>
      </c>
      <c r="H442" s="78">
        <v>512</v>
      </c>
      <c r="I442" s="78">
        <v>512</v>
      </c>
    </row>
    <row r="443" spans="1:9" ht="31.5" x14ac:dyDescent="0.25">
      <c r="A443" s="73" t="s">
        <v>163</v>
      </c>
      <c r="B443" s="74">
        <v>917</v>
      </c>
      <c r="C443" s="75">
        <v>10</v>
      </c>
      <c r="D443" s="75">
        <v>3</v>
      </c>
      <c r="E443" s="76" t="s">
        <v>437</v>
      </c>
      <c r="F443" s="77" t="s">
        <v>164</v>
      </c>
      <c r="G443" s="78">
        <v>3010.1</v>
      </c>
      <c r="H443" s="78">
        <v>512</v>
      </c>
      <c r="I443" s="78">
        <v>512</v>
      </c>
    </row>
    <row r="444" spans="1:9" ht="31.5" x14ac:dyDescent="0.25">
      <c r="A444" s="73" t="s">
        <v>472</v>
      </c>
      <c r="B444" s="74">
        <v>917</v>
      </c>
      <c r="C444" s="75">
        <v>10</v>
      </c>
      <c r="D444" s="75">
        <v>6</v>
      </c>
      <c r="E444" s="76" t="s">
        <v>132</v>
      </c>
      <c r="F444" s="77" t="s">
        <v>132</v>
      </c>
      <c r="G444" s="78">
        <v>200</v>
      </c>
      <c r="H444" s="78">
        <v>203</v>
      </c>
      <c r="I444" s="78">
        <v>203</v>
      </c>
    </row>
    <row r="445" spans="1:9" ht="47.25" x14ac:dyDescent="0.25">
      <c r="A445" s="73" t="s">
        <v>465</v>
      </c>
      <c r="B445" s="74">
        <v>917</v>
      </c>
      <c r="C445" s="75">
        <v>10</v>
      </c>
      <c r="D445" s="75">
        <v>6</v>
      </c>
      <c r="E445" s="76" t="s">
        <v>466</v>
      </c>
      <c r="F445" s="77" t="s">
        <v>132</v>
      </c>
      <c r="G445" s="78">
        <v>200</v>
      </c>
      <c r="H445" s="78">
        <v>203</v>
      </c>
      <c r="I445" s="78">
        <v>203</v>
      </c>
    </row>
    <row r="446" spans="1:9" ht="39" customHeight="1" x14ac:dyDescent="0.25">
      <c r="A446" s="73" t="s">
        <v>467</v>
      </c>
      <c r="B446" s="74">
        <v>917</v>
      </c>
      <c r="C446" s="75">
        <v>10</v>
      </c>
      <c r="D446" s="75">
        <v>6</v>
      </c>
      <c r="E446" s="76" t="s">
        <v>468</v>
      </c>
      <c r="F446" s="77" t="s">
        <v>132</v>
      </c>
      <c r="G446" s="78">
        <v>200</v>
      </c>
      <c r="H446" s="78">
        <v>203</v>
      </c>
      <c r="I446" s="78">
        <v>203</v>
      </c>
    </row>
    <row r="447" spans="1:9" ht="38.25" customHeight="1" x14ac:dyDescent="0.25">
      <c r="A447" s="73" t="s">
        <v>467</v>
      </c>
      <c r="B447" s="74">
        <v>917</v>
      </c>
      <c r="C447" s="75">
        <v>10</v>
      </c>
      <c r="D447" s="75">
        <v>6</v>
      </c>
      <c r="E447" s="76" t="s">
        <v>469</v>
      </c>
      <c r="F447" s="77" t="s">
        <v>132</v>
      </c>
      <c r="G447" s="78">
        <v>200</v>
      </c>
      <c r="H447" s="78">
        <v>203</v>
      </c>
      <c r="I447" s="78">
        <v>203</v>
      </c>
    </row>
    <row r="448" spans="1:9" ht="31.5" x14ac:dyDescent="0.25">
      <c r="A448" s="73" t="s">
        <v>470</v>
      </c>
      <c r="B448" s="74">
        <v>917</v>
      </c>
      <c r="C448" s="75">
        <v>10</v>
      </c>
      <c r="D448" s="75">
        <v>6</v>
      </c>
      <c r="E448" s="76" t="s">
        <v>471</v>
      </c>
      <c r="F448" s="77" t="s">
        <v>132</v>
      </c>
      <c r="G448" s="78">
        <v>36</v>
      </c>
      <c r="H448" s="78">
        <v>36</v>
      </c>
      <c r="I448" s="78">
        <v>36</v>
      </c>
    </row>
    <row r="449" spans="1:9" ht="31.5" x14ac:dyDescent="0.25">
      <c r="A449" s="73" t="s">
        <v>137</v>
      </c>
      <c r="B449" s="74">
        <v>917</v>
      </c>
      <c r="C449" s="75">
        <v>10</v>
      </c>
      <c r="D449" s="75">
        <v>6</v>
      </c>
      <c r="E449" s="76" t="s">
        <v>471</v>
      </c>
      <c r="F449" s="77" t="s">
        <v>138</v>
      </c>
      <c r="G449" s="78">
        <v>36</v>
      </c>
      <c r="H449" s="78">
        <v>36</v>
      </c>
      <c r="I449" s="78">
        <v>36</v>
      </c>
    </row>
    <row r="450" spans="1:9" ht="31.5" x14ac:dyDescent="0.25">
      <c r="A450" s="73" t="s">
        <v>473</v>
      </c>
      <c r="B450" s="74">
        <v>917</v>
      </c>
      <c r="C450" s="75">
        <v>10</v>
      </c>
      <c r="D450" s="75">
        <v>6</v>
      </c>
      <c r="E450" s="76" t="s">
        <v>474</v>
      </c>
      <c r="F450" s="77" t="s">
        <v>132</v>
      </c>
      <c r="G450" s="78">
        <v>27</v>
      </c>
      <c r="H450" s="78">
        <v>27</v>
      </c>
      <c r="I450" s="78">
        <v>27</v>
      </c>
    </row>
    <row r="451" spans="1:9" ht="31.5" x14ac:dyDescent="0.25">
      <c r="A451" s="73" t="s">
        <v>137</v>
      </c>
      <c r="B451" s="74">
        <v>917</v>
      </c>
      <c r="C451" s="75">
        <v>10</v>
      </c>
      <c r="D451" s="75">
        <v>6</v>
      </c>
      <c r="E451" s="76" t="s">
        <v>474</v>
      </c>
      <c r="F451" s="77" t="s">
        <v>138</v>
      </c>
      <c r="G451" s="78">
        <v>27</v>
      </c>
      <c r="H451" s="78">
        <v>27</v>
      </c>
      <c r="I451" s="78">
        <v>27</v>
      </c>
    </row>
    <row r="452" spans="1:9" ht="31.5" x14ac:dyDescent="0.25">
      <c r="A452" s="73" t="s">
        <v>475</v>
      </c>
      <c r="B452" s="74">
        <v>917</v>
      </c>
      <c r="C452" s="75">
        <v>10</v>
      </c>
      <c r="D452" s="75">
        <v>6</v>
      </c>
      <c r="E452" s="76" t="s">
        <v>476</v>
      </c>
      <c r="F452" s="77" t="s">
        <v>132</v>
      </c>
      <c r="G452" s="78">
        <v>5</v>
      </c>
      <c r="H452" s="78">
        <v>5</v>
      </c>
      <c r="I452" s="78">
        <v>5</v>
      </c>
    </row>
    <row r="453" spans="1:9" ht="31.5" x14ac:dyDescent="0.25">
      <c r="A453" s="73" t="s">
        <v>137</v>
      </c>
      <c r="B453" s="74">
        <v>917</v>
      </c>
      <c r="C453" s="75">
        <v>10</v>
      </c>
      <c r="D453" s="75">
        <v>6</v>
      </c>
      <c r="E453" s="76" t="s">
        <v>476</v>
      </c>
      <c r="F453" s="77" t="s">
        <v>138</v>
      </c>
      <c r="G453" s="78">
        <v>5</v>
      </c>
      <c r="H453" s="78">
        <v>5</v>
      </c>
      <c r="I453" s="78">
        <v>5</v>
      </c>
    </row>
    <row r="454" spans="1:9" ht="94.5" x14ac:dyDescent="0.25">
      <c r="A454" s="73" t="s">
        <v>477</v>
      </c>
      <c r="B454" s="74">
        <v>917</v>
      </c>
      <c r="C454" s="75">
        <v>10</v>
      </c>
      <c r="D454" s="75">
        <v>6</v>
      </c>
      <c r="E454" s="76" t="s">
        <v>478</v>
      </c>
      <c r="F454" s="77" t="s">
        <v>132</v>
      </c>
      <c r="G454" s="78">
        <v>132</v>
      </c>
      <c r="H454" s="78">
        <v>135</v>
      </c>
      <c r="I454" s="78">
        <v>135</v>
      </c>
    </row>
    <row r="455" spans="1:9" ht="31.5" x14ac:dyDescent="0.25">
      <c r="A455" s="73" t="s">
        <v>137</v>
      </c>
      <c r="B455" s="74">
        <v>917</v>
      </c>
      <c r="C455" s="75">
        <v>10</v>
      </c>
      <c r="D455" s="75">
        <v>6</v>
      </c>
      <c r="E455" s="76" t="s">
        <v>478</v>
      </c>
      <c r="F455" s="77" t="s">
        <v>138</v>
      </c>
      <c r="G455" s="78">
        <v>132</v>
      </c>
      <c r="H455" s="78">
        <v>135</v>
      </c>
      <c r="I455" s="78">
        <v>135</v>
      </c>
    </row>
    <row r="456" spans="1:9" x14ac:dyDescent="0.25">
      <c r="A456" s="73" t="s">
        <v>574</v>
      </c>
      <c r="B456" s="74">
        <v>917</v>
      </c>
      <c r="C456" s="75">
        <v>11</v>
      </c>
      <c r="D456" s="75">
        <v>0</v>
      </c>
      <c r="E456" s="76" t="s">
        <v>132</v>
      </c>
      <c r="F456" s="77" t="s">
        <v>132</v>
      </c>
      <c r="G456" s="78">
        <v>516</v>
      </c>
      <c r="H456" s="78">
        <v>516</v>
      </c>
      <c r="I456" s="78">
        <v>516</v>
      </c>
    </row>
    <row r="457" spans="1:9" x14ac:dyDescent="0.25">
      <c r="A457" s="73" t="s">
        <v>427</v>
      </c>
      <c r="B457" s="74">
        <v>917</v>
      </c>
      <c r="C457" s="75">
        <v>11</v>
      </c>
      <c r="D457" s="75">
        <v>1</v>
      </c>
      <c r="E457" s="76" t="s">
        <v>132</v>
      </c>
      <c r="F457" s="77" t="s">
        <v>132</v>
      </c>
      <c r="G457" s="78">
        <v>516</v>
      </c>
      <c r="H457" s="78">
        <v>516</v>
      </c>
      <c r="I457" s="78">
        <v>516</v>
      </c>
    </row>
    <row r="458" spans="1:9" ht="63" x14ac:dyDescent="0.25">
      <c r="A458" s="73" t="s">
        <v>421</v>
      </c>
      <c r="B458" s="74">
        <v>917</v>
      </c>
      <c r="C458" s="75">
        <v>11</v>
      </c>
      <c r="D458" s="75">
        <v>1</v>
      </c>
      <c r="E458" s="76" t="s">
        <v>422</v>
      </c>
      <c r="F458" s="77" t="s">
        <v>132</v>
      </c>
      <c r="G458" s="78">
        <v>516</v>
      </c>
      <c r="H458" s="78">
        <v>516</v>
      </c>
      <c r="I458" s="78">
        <v>516</v>
      </c>
    </row>
    <row r="459" spans="1:9" ht="31.5" x14ac:dyDescent="0.25">
      <c r="A459" s="73" t="s">
        <v>423</v>
      </c>
      <c r="B459" s="74">
        <v>917</v>
      </c>
      <c r="C459" s="75">
        <v>11</v>
      </c>
      <c r="D459" s="75">
        <v>1</v>
      </c>
      <c r="E459" s="76" t="s">
        <v>424</v>
      </c>
      <c r="F459" s="77" t="s">
        <v>132</v>
      </c>
      <c r="G459" s="78">
        <v>516</v>
      </c>
      <c r="H459" s="78">
        <v>516</v>
      </c>
      <c r="I459" s="78">
        <v>516</v>
      </c>
    </row>
    <row r="460" spans="1:9" ht="47.25" x14ac:dyDescent="0.25">
      <c r="A460" s="73" t="s">
        <v>425</v>
      </c>
      <c r="B460" s="74">
        <v>917</v>
      </c>
      <c r="C460" s="75">
        <v>11</v>
      </c>
      <c r="D460" s="75">
        <v>1</v>
      </c>
      <c r="E460" s="76" t="s">
        <v>426</v>
      </c>
      <c r="F460" s="77" t="s">
        <v>132</v>
      </c>
      <c r="G460" s="78">
        <v>366</v>
      </c>
      <c r="H460" s="78">
        <v>366</v>
      </c>
      <c r="I460" s="78">
        <v>366</v>
      </c>
    </row>
    <row r="461" spans="1:9" ht="31.5" x14ac:dyDescent="0.25">
      <c r="A461" s="73" t="s">
        <v>137</v>
      </c>
      <c r="B461" s="74">
        <v>917</v>
      </c>
      <c r="C461" s="75">
        <v>11</v>
      </c>
      <c r="D461" s="75">
        <v>1</v>
      </c>
      <c r="E461" s="76" t="s">
        <v>426</v>
      </c>
      <c r="F461" s="77" t="s">
        <v>138</v>
      </c>
      <c r="G461" s="78">
        <v>366</v>
      </c>
      <c r="H461" s="78">
        <v>366</v>
      </c>
      <c r="I461" s="78">
        <v>366</v>
      </c>
    </row>
    <row r="462" spans="1:9" ht="63" x14ac:dyDescent="0.25">
      <c r="A462" s="73" t="s">
        <v>428</v>
      </c>
      <c r="B462" s="74">
        <v>917</v>
      </c>
      <c r="C462" s="75">
        <v>11</v>
      </c>
      <c r="D462" s="75">
        <v>1</v>
      </c>
      <c r="E462" s="76" t="s">
        <v>429</v>
      </c>
      <c r="F462" s="77" t="s">
        <v>132</v>
      </c>
      <c r="G462" s="78">
        <v>50</v>
      </c>
      <c r="H462" s="78">
        <v>50</v>
      </c>
      <c r="I462" s="78">
        <v>50</v>
      </c>
    </row>
    <row r="463" spans="1:9" ht="31.5" x14ac:dyDescent="0.25">
      <c r="A463" s="73" t="s">
        <v>137</v>
      </c>
      <c r="B463" s="74">
        <v>917</v>
      </c>
      <c r="C463" s="75">
        <v>11</v>
      </c>
      <c r="D463" s="75">
        <v>1</v>
      </c>
      <c r="E463" s="76" t="s">
        <v>429</v>
      </c>
      <c r="F463" s="77" t="s">
        <v>138</v>
      </c>
      <c r="G463" s="78">
        <v>50</v>
      </c>
      <c r="H463" s="78">
        <v>50</v>
      </c>
      <c r="I463" s="78">
        <v>50</v>
      </c>
    </row>
    <row r="464" spans="1:9" ht="63" x14ac:dyDescent="0.25">
      <c r="A464" s="73" t="s">
        <v>430</v>
      </c>
      <c r="B464" s="74">
        <v>917</v>
      </c>
      <c r="C464" s="75">
        <v>11</v>
      </c>
      <c r="D464" s="75">
        <v>1</v>
      </c>
      <c r="E464" s="76" t="s">
        <v>431</v>
      </c>
      <c r="F464" s="77" t="s">
        <v>132</v>
      </c>
      <c r="G464" s="78">
        <v>100</v>
      </c>
      <c r="H464" s="78">
        <v>100</v>
      </c>
      <c r="I464" s="78">
        <v>100</v>
      </c>
    </row>
    <row r="465" spans="1:9" ht="31.5" x14ac:dyDescent="0.25">
      <c r="A465" s="73" t="s">
        <v>163</v>
      </c>
      <c r="B465" s="74">
        <v>917</v>
      </c>
      <c r="C465" s="75">
        <v>11</v>
      </c>
      <c r="D465" s="75">
        <v>1</v>
      </c>
      <c r="E465" s="76" t="s">
        <v>431</v>
      </c>
      <c r="F465" s="77" t="s">
        <v>164</v>
      </c>
      <c r="G465" s="78">
        <v>100</v>
      </c>
      <c r="H465" s="78">
        <v>100</v>
      </c>
      <c r="I465" s="78">
        <v>100</v>
      </c>
    </row>
    <row r="466" spans="1:9" ht="47.25" x14ac:dyDescent="0.25">
      <c r="A466" s="67" t="s">
        <v>575</v>
      </c>
      <c r="B466" s="68">
        <v>918</v>
      </c>
      <c r="C466" s="69">
        <v>0</v>
      </c>
      <c r="D466" s="69">
        <v>0</v>
      </c>
      <c r="E466" s="70" t="s">
        <v>132</v>
      </c>
      <c r="F466" s="71" t="s">
        <v>132</v>
      </c>
      <c r="G466" s="72">
        <v>221179.3</v>
      </c>
      <c r="H466" s="72">
        <v>138662</v>
      </c>
      <c r="I466" s="72">
        <v>142834.70000000001</v>
      </c>
    </row>
    <row r="467" spans="1:9" x14ac:dyDescent="0.25">
      <c r="A467" s="73" t="s">
        <v>563</v>
      </c>
      <c r="B467" s="74">
        <v>918</v>
      </c>
      <c r="C467" s="75">
        <v>1</v>
      </c>
      <c r="D467" s="75">
        <v>0</v>
      </c>
      <c r="E467" s="76" t="s">
        <v>132</v>
      </c>
      <c r="F467" s="77" t="s">
        <v>132</v>
      </c>
      <c r="G467" s="78">
        <v>93923</v>
      </c>
      <c r="H467" s="78">
        <v>46279</v>
      </c>
      <c r="I467" s="78">
        <v>47953.1</v>
      </c>
    </row>
    <row r="468" spans="1:9" x14ac:dyDescent="0.25">
      <c r="A468" s="73" t="s">
        <v>208</v>
      </c>
      <c r="B468" s="74">
        <v>918</v>
      </c>
      <c r="C468" s="75">
        <v>1</v>
      </c>
      <c r="D468" s="75">
        <v>13</v>
      </c>
      <c r="E468" s="76" t="s">
        <v>132</v>
      </c>
      <c r="F468" s="77" t="s">
        <v>132</v>
      </c>
      <c r="G468" s="78">
        <v>93923</v>
      </c>
      <c r="H468" s="78">
        <v>46279</v>
      </c>
      <c r="I468" s="78">
        <v>47953.1</v>
      </c>
    </row>
    <row r="469" spans="1:9" ht="47.25" x14ac:dyDescent="0.25">
      <c r="A469" s="73" t="s">
        <v>202</v>
      </c>
      <c r="B469" s="74">
        <v>918</v>
      </c>
      <c r="C469" s="75">
        <v>1</v>
      </c>
      <c r="D469" s="75">
        <v>13</v>
      </c>
      <c r="E469" s="76" t="s">
        <v>203</v>
      </c>
      <c r="F469" s="77" t="s">
        <v>132</v>
      </c>
      <c r="G469" s="78">
        <v>36598.699999999997</v>
      </c>
      <c r="H469" s="78">
        <v>0</v>
      </c>
      <c r="I469" s="78">
        <v>0</v>
      </c>
    </row>
    <row r="470" spans="1:9" ht="63" x14ac:dyDescent="0.25">
      <c r="A470" s="73" t="s">
        <v>204</v>
      </c>
      <c r="B470" s="74">
        <v>918</v>
      </c>
      <c r="C470" s="75">
        <v>1</v>
      </c>
      <c r="D470" s="75">
        <v>13</v>
      </c>
      <c r="E470" s="76" t="s">
        <v>205</v>
      </c>
      <c r="F470" s="77" t="s">
        <v>132</v>
      </c>
      <c r="G470" s="78">
        <v>36598.699999999997</v>
      </c>
      <c r="H470" s="78">
        <v>0</v>
      </c>
      <c r="I470" s="78">
        <v>0</v>
      </c>
    </row>
    <row r="471" spans="1:9" ht="47.25" x14ac:dyDescent="0.25">
      <c r="A471" s="73" t="s">
        <v>206</v>
      </c>
      <c r="B471" s="74">
        <v>918</v>
      </c>
      <c r="C471" s="75">
        <v>1</v>
      </c>
      <c r="D471" s="75">
        <v>13</v>
      </c>
      <c r="E471" s="76" t="s">
        <v>207</v>
      </c>
      <c r="F471" s="77" t="s">
        <v>132</v>
      </c>
      <c r="G471" s="78">
        <v>36598.699999999997</v>
      </c>
      <c r="H471" s="78">
        <v>0</v>
      </c>
      <c r="I471" s="78">
        <v>0</v>
      </c>
    </row>
    <row r="472" spans="1:9" ht="31.5" x14ac:dyDescent="0.25">
      <c r="A472" s="73" t="s">
        <v>137</v>
      </c>
      <c r="B472" s="74">
        <v>918</v>
      </c>
      <c r="C472" s="75">
        <v>1</v>
      </c>
      <c r="D472" s="75">
        <v>13</v>
      </c>
      <c r="E472" s="76" t="s">
        <v>207</v>
      </c>
      <c r="F472" s="77" t="s">
        <v>138</v>
      </c>
      <c r="G472" s="78">
        <v>36598.699999999997</v>
      </c>
      <c r="H472" s="78">
        <v>0</v>
      </c>
      <c r="I472" s="78">
        <v>0</v>
      </c>
    </row>
    <row r="473" spans="1:9" ht="65.25" customHeight="1" x14ac:dyDescent="0.25">
      <c r="A473" s="73" t="s">
        <v>243</v>
      </c>
      <c r="B473" s="74">
        <v>918</v>
      </c>
      <c r="C473" s="75">
        <v>1</v>
      </c>
      <c r="D473" s="75">
        <v>13</v>
      </c>
      <c r="E473" s="76" t="s">
        <v>244</v>
      </c>
      <c r="F473" s="77" t="s">
        <v>132</v>
      </c>
      <c r="G473" s="78">
        <v>57324.3</v>
      </c>
      <c r="H473" s="78">
        <v>46279</v>
      </c>
      <c r="I473" s="78">
        <v>47953.1</v>
      </c>
    </row>
    <row r="474" spans="1:9" ht="47.25" x14ac:dyDescent="0.25">
      <c r="A474" s="73" t="s">
        <v>262</v>
      </c>
      <c r="B474" s="74">
        <v>918</v>
      </c>
      <c r="C474" s="75">
        <v>1</v>
      </c>
      <c r="D474" s="75">
        <v>13</v>
      </c>
      <c r="E474" s="76" t="s">
        <v>263</v>
      </c>
      <c r="F474" s="77" t="s">
        <v>132</v>
      </c>
      <c r="G474" s="78">
        <v>57324.3</v>
      </c>
      <c r="H474" s="78">
        <v>46279</v>
      </c>
      <c r="I474" s="78">
        <v>47953.1</v>
      </c>
    </row>
    <row r="475" spans="1:9" ht="31.5" x14ac:dyDescent="0.25">
      <c r="A475" s="73" t="s">
        <v>171</v>
      </c>
      <c r="B475" s="74">
        <v>918</v>
      </c>
      <c r="C475" s="75">
        <v>1</v>
      </c>
      <c r="D475" s="75">
        <v>13</v>
      </c>
      <c r="E475" s="76" t="s">
        <v>272</v>
      </c>
      <c r="F475" s="77" t="s">
        <v>132</v>
      </c>
      <c r="G475" s="78">
        <v>57324.3</v>
      </c>
      <c r="H475" s="78">
        <v>46279</v>
      </c>
      <c r="I475" s="78">
        <v>47953.1</v>
      </c>
    </row>
    <row r="476" spans="1:9" ht="94.5" x14ac:dyDescent="0.25">
      <c r="A476" s="73" t="s">
        <v>148</v>
      </c>
      <c r="B476" s="74">
        <v>918</v>
      </c>
      <c r="C476" s="75">
        <v>1</v>
      </c>
      <c r="D476" s="75">
        <v>13</v>
      </c>
      <c r="E476" s="76" t="s">
        <v>272</v>
      </c>
      <c r="F476" s="77" t="s">
        <v>149</v>
      </c>
      <c r="G476" s="78">
        <v>5308.6</v>
      </c>
      <c r="H476" s="78">
        <v>4243</v>
      </c>
      <c r="I476" s="78">
        <v>4416.3999999999996</v>
      </c>
    </row>
    <row r="477" spans="1:9" ht="31.5" x14ac:dyDescent="0.25">
      <c r="A477" s="73" t="s">
        <v>137</v>
      </c>
      <c r="B477" s="74">
        <v>918</v>
      </c>
      <c r="C477" s="75">
        <v>1</v>
      </c>
      <c r="D477" s="75">
        <v>13</v>
      </c>
      <c r="E477" s="76" t="s">
        <v>272</v>
      </c>
      <c r="F477" s="77" t="s">
        <v>138</v>
      </c>
      <c r="G477" s="78">
        <v>155.4</v>
      </c>
      <c r="H477" s="78">
        <v>155.5</v>
      </c>
      <c r="I477" s="78">
        <v>155.5</v>
      </c>
    </row>
    <row r="478" spans="1:9" ht="47.25" x14ac:dyDescent="0.25">
      <c r="A478" s="73" t="s">
        <v>273</v>
      </c>
      <c r="B478" s="74">
        <v>918</v>
      </c>
      <c r="C478" s="75">
        <v>1</v>
      </c>
      <c r="D478" s="75">
        <v>13</v>
      </c>
      <c r="E478" s="76" t="s">
        <v>272</v>
      </c>
      <c r="F478" s="77" t="s">
        <v>274</v>
      </c>
      <c r="G478" s="78">
        <v>51860.2</v>
      </c>
      <c r="H478" s="78">
        <v>41880.5</v>
      </c>
      <c r="I478" s="78">
        <v>43381.2</v>
      </c>
    </row>
    <row r="479" spans="1:9" x14ac:dyDescent="0.25">
      <c r="A479" s="73" t="s">
        <v>169</v>
      </c>
      <c r="B479" s="74">
        <v>918</v>
      </c>
      <c r="C479" s="75">
        <v>1</v>
      </c>
      <c r="D479" s="75">
        <v>13</v>
      </c>
      <c r="E479" s="76" t="s">
        <v>272</v>
      </c>
      <c r="F479" s="77" t="s">
        <v>170</v>
      </c>
      <c r="G479" s="78">
        <v>0.1</v>
      </c>
      <c r="H479" s="78">
        <v>0</v>
      </c>
      <c r="I479" s="78">
        <v>0</v>
      </c>
    </row>
    <row r="480" spans="1:9" ht="31.5" x14ac:dyDescent="0.25">
      <c r="A480" s="73" t="s">
        <v>576</v>
      </c>
      <c r="B480" s="74">
        <v>918</v>
      </c>
      <c r="C480" s="75">
        <v>3</v>
      </c>
      <c r="D480" s="75">
        <v>0</v>
      </c>
      <c r="E480" s="76" t="s">
        <v>132</v>
      </c>
      <c r="F480" s="77" t="s">
        <v>132</v>
      </c>
      <c r="G480" s="78">
        <v>11848</v>
      </c>
      <c r="H480" s="78">
        <v>8043.8</v>
      </c>
      <c r="I480" s="78">
        <v>8364.7999999999993</v>
      </c>
    </row>
    <row r="481" spans="1:9" ht="47.25" x14ac:dyDescent="0.25">
      <c r="A481" s="73" t="s">
        <v>401</v>
      </c>
      <c r="B481" s="74">
        <v>918</v>
      </c>
      <c r="C481" s="75">
        <v>3</v>
      </c>
      <c r="D481" s="75">
        <v>14</v>
      </c>
      <c r="E481" s="76" t="s">
        <v>132</v>
      </c>
      <c r="F481" s="77" t="s">
        <v>132</v>
      </c>
      <c r="G481" s="78">
        <v>11848</v>
      </c>
      <c r="H481" s="78">
        <v>8043.8</v>
      </c>
      <c r="I481" s="78">
        <v>8364.7999999999993</v>
      </c>
    </row>
    <row r="482" spans="1:9" ht="47.25" x14ac:dyDescent="0.25">
      <c r="A482" s="73" t="s">
        <v>380</v>
      </c>
      <c r="B482" s="74">
        <v>918</v>
      </c>
      <c r="C482" s="75">
        <v>3</v>
      </c>
      <c r="D482" s="75">
        <v>14</v>
      </c>
      <c r="E482" s="76" t="s">
        <v>381</v>
      </c>
      <c r="F482" s="77" t="s">
        <v>132</v>
      </c>
      <c r="G482" s="78">
        <v>11848</v>
      </c>
      <c r="H482" s="78">
        <v>8043.8</v>
      </c>
      <c r="I482" s="78">
        <v>8364.7999999999993</v>
      </c>
    </row>
    <row r="483" spans="1:9" ht="47.25" x14ac:dyDescent="0.25">
      <c r="A483" s="73" t="s">
        <v>397</v>
      </c>
      <c r="B483" s="74">
        <v>918</v>
      </c>
      <c r="C483" s="75">
        <v>3</v>
      </c>
      <c r="D483" s="75">
        <v>14</v>
      </c>
      <c r="E483" s="76" t="s">
        <v>398</v>
      </c>
      <c r="F483" s="77" t="s">
        <v>132</v>
      </c>
      <c r="G483" s="78">
        <v>11848</v>
      </c>
      <c r="H483" s="78">
        <v>8043.8</v>
      </c>
      <c r="I483" s="78">
        <v>8364.7999999999993</v>
      </c>
    </row>
    <row r="484" spans="1:9" ht="47.25" x14ac:dyDescent="0.25">
      <c r="A484" s="73" t="s">
        <v>399</v>
      </c>
      <c r="B484" s="74">
        <v>918</v>
      </c>
      <c r="C484" s="75">
        <v>3</v>
      </c>
      <c r="D484" s="75">
        <v>14</v>
      </c>
      <c r="E484" s="76" t="s">
        <v>400</v>
      </c>
      <c r="F484" s="77" t="s">
        <v>132</v>
      </c>
      <c r="G484" s="78">
        <v>870</v>
      </c>
      <c r="H484" s="78">
        <v>0</v>
      </c>
      <c r="I484" s="78">
        <v>0</v>
      </c>
    </row>
    <row r="485" spans="1:9" ht="31.5" x14ac:dyDescent="0.25">
      <c r="A485" s="73" t="s">
        <v>137</v>
      </c>
      <c r="B485" s="74">
        <v>918</v>
      </c>
      <c r="C485" s="75">
        <v>3</v>
      </c>
      <c r="D485" s="75">
        <v>14</v>
      </c>
      <c r="E485" s="76" t="s">
        <v>400</v>
      </c>
      <c r="F485" s="77" t="s">
        <v>138</v>
      </c>
      <c r="G485" s="78">
        <v>870</v>
      </c>
      <c r="H485" s="78">
        <v>0</v>
      </c>
      <c r="I485" s="78">
        <v>0</v>
      </c>
    </row>
    <row r="486" spans="1:9" ht="31.5" x14ac:dyDescent="0.25">
      <c r="A486" s="73" t="s">
        <v>171</v>
      </c>
      <c r="B486" s="74">
        <v>918</v>
      </c>
      <c r="C486" s="75">
        <v>3</v>
      </c>
      <c r="D486" s="75">
        <v>14</v>
      </c>
      <c r="E486" s="76" t="s">
        <v>402</v>
      </c>
      <c r="F486" s="77" t="s">
        <v>132</v>
      </c>
      <c r="G486" s="78">
        <v>10978</v>
      </c>
      <c r="H486" s="78">
        <v>8043.8</v>
      </c>
      <c r="I486" s="78">
        <v>8364.7999999999993</v>
      </c>
    </row>
    <row r="487" spans="1:9" ht="94.5" x14ac:dyDescent="0.25">
      <c r="A487" s="73" t="s">
        <v>148</v>
      </c>
      <c r="B487" s="74">
        <v>918</v>
      </c>
      <c r="C487" s="75">
        <v>3</v>
      </c>
      <c r="D487" s="75">
        <v>14</v>
      </c>
      <c r="E487" s="76" t="s">
        <v>402</v>
      </c>
      <c r="F487" s="77" t="s">
        <v>149</v>
      </c>
      <c r="G487" s="78">
        <v>10785.6</v>
      </c>
      <c r="H487" s="78">
        <v>7853.1</v>
      </c>
      <c r="I487" s="78">
        <v>8174.1</v>
      </c>
    </row>
    <row r="488" spans="1:9" ht="31.5" x14ac:dyDescent="0.25">
      <c r="A488" s="73" t="s">
        <v>137</v>
      </c>
      <c r="B488" s="74">
        <v>918</v>
      </c>
      <c r="C488" s="75">
        <v>3</v>
      </c>
      <c r="D488" s="75">
        <v>14</v>
      </c>
      <c r="E488" s="76" t="s">
        <v>402</v>
      </c>
      <c r="F488" s="77" t="s">
        <v>138</v>
      </c>
      <c r="G488" s="78">
        <v>191.8</v>
      </c>
      <c r="H488" s="78">
        <v>190.7</v>
      </c>
      <c r="I488" s="78">
        <v>190.7</v>
      </c>
    </row>
    <row r="489" spans="1:9" x14ac:dyDescent="0.25">
      <c r="A489" s="73" t="s">
        <v>169</v>
      </c>
      <c r="B489" s="74">
        <v>918</v>
      </c>
      <c r="C489" s="75">
        <v>3</v>
      </c>
      <c r="D489" s="75">
        <v>14</v>
      </c>
      <c r="E489" s="76" t="s">
        <v>402</v>
      </c>
      <c r="F489" s="77" t="s">
        <v>170</v>
      </c>
      <c r="G489" s="78">
        <v>0.6</v>
      </c>
      <c r="H489" s="78">
        <v>0</v>
      </c>
      <c r="I489" s="78">
        <v>0</v>
      </c>
    </row>
    <row r="490" spans="1:9" x14ac:dyDescent="0.25">
      <c r="A490" s="73" t="s">
        <v>567</v>
      </c>
      <c r="B490" s="74">
        <v>918</v>
      </c>
      <c r="C490" s="75">
        <v>4</v>
      </c>
      <c r="D490" s="75">
        <v>0</v>
      </c>
      <c r="E490" s="76" t="s">
        <v>132</v>
      </c>
      <c r="F490" s="77" t="s">
        <v>132</v>
      </c>
      <c r="G490" s="78">
        <v>55574.7</v>
      </c>
      <c r="H490" s="78">
        <v>72558.399999999994</v>
      </c>
      <c r="I490" s="78">
        <v>74261.399999999994</v>
      </c>
    </row>
    <row r="491" spans="1:9" x14ac:dyDescent="0.25">
      <c r="A491" s="73" t="s">
        <v>509</v>
      </c>
      <c r="B491" s="74">
        <v>918</v>
      </c>
      <c r="C491" s="75">
        <v>4</v>
      </c>
      <c r="D491" s="75">
        <v>5</v>
      </c>
      <c r="E491" s="76" t="s">
        <v>132</v>
      </c>
      <c r="F491" s="77" t="s">
        <v>132</v>
      </c>
      <c r="G491" s="78">
        <v>1526</v>
      </c>
      <c r="H491" s="78">
        <v>1526</v>
      </c>
      <c r="I491" s="78">
        <v>1526</v>
      </c>
    </row>
    <row r="492" spans="1:9" ht="47.25" x14ac:dyDescent="0.25">
      <c r="A492" s="73" t="s">
        <v>481</v>
      </c>
      <c r="B492" s="74">
        <v>918</v>
      </c>
      <c r="C492" s="75">
        <v>4</v>
      </c>
      <c r="D492" s="75">
        <v>5</v>
      </c>
      <c r="E492" s="76" t="s">
        <v>482</v>
      </c>
      <c r="F492" s="77" t="s">
        <v>132</v>
      </c>
      <c r="G492" s="78">
        <v>1526</v>
      </c>
      <c r="H492" s="78">
        <v>1526</v>
      </c>
      <c r="I492" s="78">
        <v>1526</v>
      </c>
    </row>
    <row r="493" spans="1:9" ht="114.75" customHeight="1" x14ac:dyDescent="0.25">
      <c r="A493" s="73" t="s">
        <v>498</v>
      </c>
      <c r="B493" s="74">
        <v>918</v>
      </c>
      <c r="C493" s="75">
        <v>4</v>
      </c>
      <c r="D493" s="75">
        <v>5</v>
      </c>
      <c r="E493" s="76" t="s">
        <v>500</v>
      </c>
      <c r="F493" s="77" t="s">
        <v>132</v>
      </c>
      <c r="G493" s="78">
        <v>1526</v>
      </c>
      <c r="H493" s="78">
        <v>1526</v>
      </c>
      <c r="I493" s="78">
        <v>1526</v>
      </c>
    </row>
    <row r="494" spans="1:9" ht="78.75" x14ac:dyDescent="0.25">
      <c r="A494" s="73" t="s">
        <v>507</v>
      </c>
      <c r="B494" s="74">
        <v>918</v>
      </c>
      <c r="C494" s="75">
        <v>4</v>
      </c>
      <c r="D494" s="75">
        <v>5</v>
      </c>
      <c r="E494" s="76" t="s">
        <v>508</v>
      </c>
      <c r="F494" s="77" t="s">
        <v>132</v>
      </c>
      <c r="G494" s="78">
        <v>1526</v>
      </c>
      <c r="H494" s="78">
        <v>1526</v>
      </c>
      <c r="I494" s="78">
        <v>1526</v>
      </c>
    </row>
    <row r="495" spans="1:9" ht="31.5" x14ac:dyDescent="0.25">
      <c r="A495" s="73" t="s">
        <v>137</v>
      </c>
      <c r="B495" s="74">
        <v>918</v>
      </c>
      <c r="C495" s="75">
        <v>4</v>
      </c>
      <c r="D495" s="75">
        <v>5</v>
      </c>
      <c r="E495" s="76" t="s">
        <v>508</v>
      </c>
      <c r="F495" s="77" t="s">
        <v>138</v>
      </c>
      <c r="G495" s="78">
        <v>1526</v>
      </c>
      <c r="H495" s="78">
        <v>1526</v>
      </c>
      <c r="I495" s="78">
        <v>1526</v>
      </c>
    </row>
    <row r="496" spans="1:9" x14ac:dyDescent="0.25">
      <c r="A496" s="73" t="s">
        <v>497</v>
      </c>
      <c r="B496" s="74">
        <v>918</v>
      </c>
      <c r="C496" s="75">
        <v>4</v>
      </c>
      <c r="D496" s="75">
        <v>6</v>
      </c>
      <c r="E496" s="76" t="s">
        <v>132</v>
      </c>
      <c r="F496" s="77" t="s">
        <v>132</v>
      </c>
      <c r="G496" s="78">
        <v>530</v>
      </c>
      <c r="H496" s="78">
        <v>0</v>
      </c>
      <c r="I496" s="78">
        <v>0</v>
      </c>
    </row>
    <row r="497" spans="1:9" ht="47.25" x14ac:dyDescent="0.25">
      <c r="A497" s="73" t="s">
        <v>481</v>
      </c>
      <c r="B497" s="74">
        <v>918</v>
      </c>
      <c r="C497" s="75">
        <v>4</v>
      </c>
      <c r="D497" s="75">
        <v>6</v>
      </c>
      <c r="E497" s="76" t="s">
        <v>482</v>
      </c>
      <c r="F497" s="77" t="s">
        <v>132</v>
      </c>
      <c r="G497" s="78">
        <v>530</v>
      </c>
      <c r="H497" s="78">
        <v>0</v>
      </c>
      <c r="I497" s="78">
        <v>0</v>
      </c>
    </row>
    <row r="498" spans="1:9" ht="63" x14ac:dyDescent="0.25">
      <c r="A498" s="73" t="s">
        <v>483</v>
      </c>
      <c r="B498" s="74">
        <v>918</v>
      </c>
      <c r="C498" s="75">
        <v>4</v>
      </c>
      <c r="D498" s="75">
        <v>6</v>
      </c>
      <c r="E498" s="76" t="s">
        <v>485</v>
      </c>
      <c r="F498" s="77" t="s">
        <v>132</v>
      </c>
      <c r="G498" s="78">
        <v>530</v>
      </c>
      <c r="H498" s="78">
        <v>0</v>
      </c>
      <c r="I498" s="78">
        <v>0</v>
      </c>
    </row>
    <row r="499" spans="1:9" ht="63" x14ac:dyDescent="0.25">
      <c r="A499" s="73" t="s">
        <v>495</v>
      </c>
      <c r="B499" s="74">
        <v>918</v>
      </c>
      <c r="C499" s="75">
        <v>4</v>
      </c>
      <c r="D499" s="75">
        <v>6</v>
      </c>
      <c r="E499" s="76" t="s">
        <v>496</v>
      </c>
      <c r="F499" s="77" t="s">
        <v>132</v>
      </c>
      <c r="G499" s="78">
        <v>530</v>
      </c>
      <c r="H499" s="78">
        <v>0</v>
      </c>
      <c r="I499" s="78">
        <v>0</v>
      </c>
    </row>
    <row r="500" spans="1:9" ht="31.5" x14ac:dyDescent="0.25">
      <c r="A500" s="73" t="s">
        <v>137</v>
      </c>
      <c r="B500" s="74">
        <v>918</v>
      </c>
      <c r="C500" s="75">
        <v>4</v>
      </c>
      <c r="D500" s="75">
        <v>6</v>
      </c>
      <c r="E500" s="76" t="s">
        <v>496</v>
      </c>
      <c r="F500" s="77" t="s">
        <v>138</v>
      </c>
      <c r="G500" s="78">
        <v>530</v>
      </c>
      <c r="H500" s="78">
        <v>0</v>
      </c>
      <c r="I500" s="78">
        <v>0</v>
      </c>
    </row>
    <row r="501" spans="1:9" x14ac:dyDescent="0.25">
      <c r="A501" s="73" t="s">
        <v>386</v>
      </c>
      <c r="B501" s="74">
        <v>918</v>
      </c>
      <c r="C501" s="75">
        <v>4</v>
      </c>
      <c r="D501" s="75">
        <v>9</v>
      </c>
      <c r="E501" s="76" t="s">
        <v>132</v>
      </c>
      <c r="F501" s="77" t="s">
        <v>132</v>
      </c>
      <c r="G501" s="78">
        <v>53518.7</v>
      </c>
      <c r="H501" s="78">
        <v>71032.399999999994</v>
      </c>
      <c r="I501" s="78">
        <v>72735.399999999994</v>
      </c>
    </row>
    <row r="502" spans="1:9" ht="47.25" x14ac:dyDescent="0.25">
      <c r="A502" s="73" t="s">
        <v>380</v>
      </c>
      <c r="B502" s="74">
        <v>918</v>
      </c>
      <c r="C502" s="75">
        <v>4</v>
      </c>
      <c r="D502" s="75">
        <v>9</v>
      </c>
      <c r="E502" s="76" t="s">
        <v>381</v>
      </c>
      <c r="F502" s="77" t="s">
        <v>132</v>
      </c>
      <c r="G502" s="78">
        <v>53518.7</v>
      </c>
      <c r="H502" s="78">
        <v>71032.399999999994</v>
      </c>
      <c r="I502" s="78">
        <v>72735.399999999994</v>
      </c>
    </row>
    <row r="503" spans="1:9" ht="47.25" x14ac:dyDescent="0.25">
      <c r="A503" s="73" t="s">
        <v>382</v>
      </c>
      <c r="B503" s="74">
        <v>918</v>
      </c>
      <c r="C503" s="75">
        <v>4</v>
      </c>
      <c r="D503" s="75">
        <v>9</v>
      </c>
      <c r="E503" s="76" t="s">
        <v>383</v>
      </c>
      <c r="F503" s="77" t="s">
        <v>132</v>
      </c>
      <c r="G503" s="78">
        <v>743.1</v>
      </c>
      <c r="H503" s="78">
        <v>33530.699999999997</v>
      </c>
      <c r="I503" s="78">
        <v>33530.699999999997</v>
      </c>
    </row>
    <row r="504" spans="1:9" ht="31.5" x14ac:dyDescent="0.25">
      <c r="A504" s="73" t="s">
        <v>384</v>
      </c>
      <c r="B504" s="74">
        <v>918</v>
      </c>
      <c r="C504" s="75">
        <v>4</v>
      </c>
      <c r="D504" s="75">
        <v>9</v>
      </c>
      <c r="E504" s="76" t="s">
        <v>385</v>
      </c>
      <c r="F504" s="77" t="s">
        <v>132</v>
      </c>
      <c r="G504" s="78">
        <v>500</v>
      </c>
      <c r="H504" s="78">
        <v>0</v>
      </c>
      <c r="I504" s="78">
        <v>0</v>
      </c>
    </row>
    <row r="505" spans="1:9" ht="31.5" x14ac:dyDescent="0.25">
      <c r="A505" s="73" t="s">
        <v>137</v>
      </c>
      <c r="B505" s="74">
        <v>918</v>
      </c>
      <c r="C505" s="75">
        <v>4</v>
      </c>
      <c r="D505" s="75">
        <v>9</v>
      </c>
      <c r="E505" s="76" t="s">
        <v>385</v>
      </c>
      <c r="F505" s="77" t="s">
        <v>138</v>
      </c>
      <c r="G505" s="78">
        <v>500</v>
      </c>
      <c r="H505" s="78">
        <v>0</v>
      </c>
      <c r="I505" s="78">
        <v>0</v>
      </c>
    </row>
    <row r="506" spans="1:9" ht="63" x14ac:dyDescent="0.25">
      <c r="A506" s="73" t="s">
        <v>387</v>
      </c>
      <c r="B506" s="74">
        <v>918</v>
      </c>
      <c r="C506" s="75">
        <v>4</v>
      </c>
      <c r="D506" s="75">
        <v>9</v>
      </c>
      <c r="E506" s="76" t="s">
        <v>388</v>
      </c>
      <c r="F506" s="77" t="s">
        <v>132</v>
      </c>
      <c r="G506" s="78">
        <v>111.1</v>
      </c>
      <c r="H506" s="78">
        <v>0</v>
      </c>
      <c r="I506" s="78">
        <v>0</v>
      </c>
    </row>
    <row r="507" spans="1:9" ht="31.5" x14ac:dyDescent="0.25">
      <c r="A507" s="73" t="s">
        <v>137</v>
      </c>
      <c r="B507" s="74">
        <v>918</v>
      </c>
      <c r="C507" s="75">
        <v>4</v>
      </c>
      <c r="D507" s="75">
        <v>9</v>
      </c>
      <c r="E507" s="76" t="s">
        <v>388</v>
      </c>
      <c r="F507" s="77" t="s">
        <v>138</v>
      </c>
      <c r="G507" s="78">
        <v>111.1</v>
      </c>
      <c r="H507" s="78">
        <v>0</v>
      </c>
      <c r="I507" s="78">
        <v>0</v>
      </c>
    </row>
    <row r="508" spans="1:9" ht="63" x14ac:dyDescent="0.25">
      <c r="A508" s="73" t="s">
        <v>389</v>
      </c>
      <c r="B508" s="74">
        <v>918</v>
      </c>
      <c r="C508" s="75">
        <v>4</v>
      </c>
      <c r="D508" s="75">
        <v>9</v>
      </c>
      <c r="E508" s="76" t="s">
        <v>390</v>
      </c>
      <c r="F508" s="77" t="s">
        <v>132</v>
      </c>
      <c r="G508" s="78">
        <v>132</v>
      </c>
      <c r="H508" s="78">
        <v>0</v>
      </c>
      <c r="I508" s="78">
        <v>0</v>
      </c>
    </row>
    <row r="509" spans="1:9" ht="31.5" x14ac:dyDescent="0.25">
      <c r="A509" s="73" t="s">
        <v>137</v>
      </c>
      <c r="B509" s="74">
        <v>918</v>
      </c>
      <c r="C509" s="75">
        <v>4</v>
      </c>
      <c r="D509" s="75">
        <v>9</v>
      </c>
      <c r="E509" s="76" t="s">
        <v>390</v>
      </c>
      <c r="F509" s="77" t="s">
        <v>138</v>
      </c>
      <c r="G509" s="78">
        <v>132</v>
      </c>
      <c r="H509" s="78">
        <v>0</v>
      </c>
      <c r="I509" s="78">
        <v>0</v>
      </c>
    </row>
    <row r="510" spans="1:9" ht="94.5" x14ac:dyDescent="0.25">
      <c r="A510" s="73" t="s">
        <v>391</v>
      </c>
      <c r="B510" s="74">
        <v>918</v>
      </c>
      <c r="C510" s="75">
        <v>4</v>
      </c>
      <c r="D510" s="75">
        <v>9</v>
      </c>
      <c r="E510" s="76" t="s">
        <v>392</v>
      </c>
      <c r="F510" s="77" t="s">
        <v>132</v>
      </c>
      <c r="G510" s="78">
        <v>0</v>
      </c>
      <c r="H510" s="78">
        <v>33530.699999999997</v>
      </c>
      <c r="I510" s="78">
        <v>33530.699999999997</v>
      </c>
    </row>
    <row r="511" spans="1:9" ht="31.5" x14ac:dyDescent="0.25">
      <c r="A511" s="73" t="s">
        <v>137</v>
      </c>
      <c r="B511" s="74">
        <v>918</v>
      </c>
      <c r="C511" s="75">
        <v>4</v>
      </c>
      <c r="D511" s="75">
        <v>9</v>
      </c>
      <c r="E511" s="76" t="s">
        <v>392</v>
      </c>
      <c r="F511" s="77" t="s">
        <v>138</v>
      </c>
      <c r="G511" s="78">
        <v>0</v>
      </c>
      <c r="H511" s="78">
        <v>33530.699999999997</v>
      </c>
      <c r="I511" s="78">
        <v>33530.699999999997</v>
      </c>
    </row>
    <row r="512" spans="1:9" ht="63" x14ac:dyDescent="0.25">
      <c r="A512" s="73" t="s">
        <v>393</v>
      </c>
      <c r="B512" s="74">
        <v>918</v>
      </c>
      <c r="C512" s="75">
        <v>4</v>
      </c>
      <c r="D512" s="75">
        <v>9</v>
      </c>
      <c r="E512" s="76" t="s">
        <v>394</v>
      </c>
      <c r="F512" s="77" t="s">
        <v>132</v>
      </c>
      <c r="G512" s="78">
        <v>52775.6</v>
      </c>
      <c r="H512" s="78">
        <v>37501.699999999997</v>
      </c>
      <c r="I512" s="78">
        <v>39204.699999999997</v>
      </c>
    </row>
    <row r="513" spans="1:9" ht="47.25" x14ac:dyDescent="0.25">
      <c r="A513" s="73" t="s">
        <v>395</v>
      </c>
      <c r="B513" s="74">
        <v>918</v>
      </c>
      <c r="C513" s="75">
        <v>4</v>
      </c>
      <c r="D513" s="75">
        <v>9</v>
      </c>
      <c r="E513" s="76" t="s">
        <v>396</v>
      </c>
      <c r="F513" s="77" t="s">
        <v>132</v>
      </c>
      <c r="G513" s="78">
        <v>52775.6</v>
      </c>
      <c r="H513" s="78">
        <v>37501.699999999997</v>
      </c>
      <c r="I513" s="78">
        <v>39204.699999999997</v>
      </c>
    </row>
    <row r="514" spans="1:9" ht="31.5" x14ac:dyDescent="0.25">
      <c r="A514" s="73" t="s">
        <v>137</v>
      </c>
      <c r="B514" s="74">
        <v>918</v>
      </c>
      <c r="C514" s="75">
        <v>4</v>
      </c>
      <c r="D514" s="75">
        <v>9</v>
      </c>
      <c r="E514" s="76" t="s">
        <v>396</v>
      </c>
      <c r="F514" s="77" t="s">
        <v>138</v>
      </c>
      <c r="G514" s="78">
        <v>42775.6</v>
      </c>
      <c r="H514" s="78">
        <v>37501.699999999997</v>
      </c>
      <c r="I514" s="78">
        <v>39204.699999999997</v>
      </c>
    </row>
    <row r="515" spans="1:9" ht="47.25" x14ac:dyDescent="0.25">
      <c r="A515" s="73" t="s">
        <v>273</v>
      </c>
      <c r="B515" s="74">
        <v>918</v>
      </c>
      <c r="C515" s="75">
        <v>4</v>
      </c>
      <c r="D515" s="75">
        <v>9</v>
      </c>
      <c r="E515" s="76" t="s">
        <v>396</v>
      </c>
      <c r="F515" s="77" t="s">
        <v>274</v>
      </c>
      <c r="G515" s="78">
        <v>10000</v>
      </c>
      <c r="H515" s="78">
        <v>0</v>
      </c>
      <c r="I515" s="78">
        <v>0</v>
      </c>
    </row>
    <row r="516" spans="1:9" ht="23.25" customHeight="1" x14ac:dyDescent="0.25">
      <c r="A516" s="73" t="s">
        <v>568</v>
      </c>
      <c r="B516" s="74">
        <v>918</v>
      </c>
      <c r="C516" s="75">
        <v>5</v>
      </c>
      <c r="D516" s="75">
        <v>0</v>
      </c>
      <c r="E516" s="76" t="s">
        <v>132</v>
      </c>
      <c r="F516" s="77" t="s">
        <v>132</v>
      </c>
      <c r="G516" s="78">
        <v>30834.2</v>
      </c>
      <c r="H516" s="78">
        <v>11780.8</v>
      </c>
      <c r="I516" s="78">
        <v>12255.4</v>
      </c>
    </row>
    <row r="517" spans="1:9" x14ac:dyDescent="0.25">
      <c r="A517" s="73" t="s">
        <v>249</v>
      </c>
      <c r="B517" s="74">
        <v>918</v>
      </c>
      <c r="C517" s="75">
        <v>5</v>
      </c>
      <c r="D517" s="75">
        <v>2</v>
      </c>
      <c r="E517" s="76" t="s">
        <v>132</v>
      </c>
      <c r="F517" s="77" t="s">
        <v>132</v>
      </c>
      <c r="G517" s="78">
        <v>17670.900000000001</v>
      </c>
      <c r="H517" s="78">
        <v>0</v>
      </c>
      <c r="I517" s="78">
        <v>0</v>
      </c>
    </row>
    <row r="518" spans="1:9" ht="66" customHeight="1" x14ac:dyDescent="0.25">
      <c r="A518" s="73" t="s">
        <v>243</v>
      </c>
      <c r="B518" s="74">
        <v>918</v>
      </c>
      <c r="C518" s="75">
        <v>5</v>
      </c>
      <c r="D518" s="75">
        <v>2</v>
      </c>
      <c r="E518" s="76" t="s">
        <v>244</v>
      </c>
      <c r="F518" s="77" t="s">
        <v>132</v>
      </c>
      <c r="G518" s="78">
        <v>16670.900000000001</v>
      </c>
      <c r="H518" s="78">
        <v>0</v>
      </c>
      <c r="I518" s="78">
        <v>0</v>
      </c>
    </row>
    <row r="519" spans="1:9" ht="47.25" x14ac:dyDescent="0.25">
      <c r="A519" s="73" t="s">
        <v>245</v>
      </c>
      <c r="B519" s="74">
        <v>918</v>
      </c>
      <c r="C519" s="75">
        <v>5</v>
      </c>
      <c r="D519" s="75">
        <v>2</v>
      </c>
      <c r="E519" s="76" t="s">
        <v>246</v>
      </c>
      <c r="F519" s="77" t="s">
        <v>132</v>
      </c>
      <c r="G519" s="78">
        <v>13433.5</v>
      </c>
      <c r="H519" s="78">
        <v>0</v>
      </c>
      <c r="I519" s="78">
        <v>0</v>
      </c>
    </row>
    <row r="520" spans="1:9" ht="36" customHeight="1" x14ac:dyDescent="0.25">
      <c r="A520" s="73" t="s">
        <v>247</v>
      </c>
      <c r="B520" s="74">
        <v>918</v>
      </c>
      <c r="C520" s="75">
        <v>5</v>
      </c>
      <c r="D520" s="75">
        <v>2</v>
      </c>
      <c r="E520" s="76" t="s">
        <v>248</v>
      </c>
      <c r="F520" s="77" t="s">
        <v>132</v>
      </c>
      <c r="G520" s="78">
        <v>556</v>
      </c>
      <c r="H520" s="78">
        <v>0</v>
      </c>
      <c r="I520" s="78">
        <v>0</v>
      </c>
    </row>
    <row r="521" spans="1:9" ht="31.5" x14ac:dyDescent="0.25">
      <c r="A521" s="73" t="s">
        <v>137</v>
      </c>
      <c r="B521" s="74">
        <v>918</v>
      </c>
      <c r="C521" s="75">
        <v>5</v>
      </c>
      <c r="D521" s="75">
        <v>2</v>
      </c>
      <c r="E521" s="76" t="s">
        <v>248</v>
      </c>
      <c r="F521" s="77" t="s">
        <v>138</v>
      </c>
      <c r="G521" s="78">
        <v>556</v>
      </c>
      <c r="H521" s="78">
        <v>0</v>
      </c>
      <c r="I521" s="78">
        <v>0</v>
      </c>
    </row>
    <row r="522" spans="1:9" ht="31.5" x14ac:dyDescent="0.25">
      <c r="A522" s="73" t="s">
        <v>250</v>
      </c>
      <c r="B522" s="74">
        <v>918</v>
      </c>
      <c r="C522" s="75">
        <v>5</v>
      </c>
      <c r="D522" s="75">
        <v>2</v>
      </c>
      <c r="E522" s="76" t="s">
        <v>251</v>
      </c>
      <c r="F522" s="77" t="s">
        <v>132</v>
      </c>
      <c r="G522" s="78">
        <v>2240.1</v>
      </c>
      <c r="H522" s="78">
        <v>0</v>
      </c>
      <c r="I522" s="78">
        <v>0</v>
      </c>
    </row>
    <row r="523" spans="1:9" ht="31.5" x14ac:dyDescent="0.25">
      <c r="A523" s="73" t="s">
        <v>137</v>
      </c>
      <c r="B523" s="74">
        <v>918</v>
      </c>
      <c r="C523" s="75">
        <v>5</v>
      </c>
      <c r="D523" s="75">
        <v>2</v>
      </c>
      <c r="E523" s="76" t="s">
        <v>251</v>
      </c>
      <c r="F523" s="77" t="s">
        <v>138</v>
      </c>
      <c r="G523" s="78">
        <v>2240.1</v>
      </c>
      <c r="H523" s="78">
        <v>0</v>
      </c>
      <c r="I523" s="78">
        <v>0</v>
      </c>
    </row>
    <row r="524" spans="1:9" ht="31.5" x14ac:dyDescent="0.25">
      <c r="A524" s="73" t="s">
        <v>252</v>
      </c>
      <c r="B524" s="74">
        <v>918</v>
      </c>
      <c r="C524" s="75">
        <v>5</v>
      </c>
      <c r="D524" s="75">
        <v>2</v>
      </c>
      <c r="E524" s="76" t="s">
        <v>253</v>
      </c>
      <c r="F524" s="77" t="s">
        <v>132</v>
      </c>
      <c r="G524" s="78">
        <v>343.9</v>
      </c>
      <c r="H524" s="78">
        <v>0</v>
      </c>
      <c r="I524" s="78">
        <v>0</v>
      </c>
    </row>
    <row r="525" spans="1:9" ht="31.5" x14ac:dyDescent="0.25">
      <c r="A525" s="73" t="s">
        <v>137</v>
      </c>
      <c r="B525" s="74">
        <v>918</v>
      </c>
      <c r="C525" s="75">
        <v>5</v>
      </c>
      <c r="D525" s="75">
        <v>2</v>
      </c>
      <c r="E525" s="76" t="s">
        <v>253</v>
      </c>
      <c r="F525" s="77" t="s">
        <v>138</v>
      </c>
      <c r="G525" s="78">
        <v>343.9</v>
      </c>
      <c r="H525" s="78">
        <v>0</v>
      </c>
      <c r="I525" s="78">
        <v>0</v>
      </c>
    </row>
    <row r="526" spans="1:9" ht="47.25" x14ac:dyDescent="0.25">
      <c r="A526" s="73" t="s">
        <v>254</v>
      </c>
      <c r="B526" s="74">
        <v>918</v>
      </c>
      <c r="C526" s="75">
        <v>5</v>
      </c>
      <c r="D526" s="75">
        <v>2</v>
      </c>
      <c r="E526" s="76" t="s">
        <v>255</v>
      </c>
      <c r="F526" s="77" t="s">
        <v>132</v>
      </c>
      <c r="G526" s="78">
        <v>2334</v>
      </c>
      <c r="H526" s="78">
        <v>0</v>
      </c>
      <c r="I526" s="78">
        <v>0</v>
      </c>
    </row>
    <row r="527" spans="1:9" ht="31.5" x14ac:dyDescent="0.25">
      <c r="A527" s="73" t="s">
        <v>137</v>
      </c>
      <c r="B527" s="74">
        <v>918</v>
      </c>
      <c r="C527" s="75">
        <v>5</v>
      </c>
      <c r="D527" s="75">
        <v>2</v>
      </c>
      <c r="E527" s="76" t="s">
        <v>255</v>
      </c>
      <c r="F527" s="77" t="s">
        <v>138</v>
      </c>
      <c r="G527" s="78">
        <v>2334</v>
      </c>
      <c r="H527" s="78">
        <v>0</v>
      </c>
      <c r="I527" s="78">
        <v>0</v>
      </c>
    </row>
    <row r="528" spans="1:9" ht="31.5" x14ac:dyDescent="0.25">
      <c r="A528" s="73" t="s">
        <v>256</v>
      </c>
      <c r="B528" s="74">
        <v>918</v>
      </c>
      <c r="C528" s="75">
        <v>5</v>
      </c>
      <c r="D528" s="75">
        <v>2</v>
      </c>
      <c r="E528" s="76" t="s">
        <v>257</v>
      </c>
      <c r="F528" s="77" t="s">
        <v>132</v>
      </c>
      <c r="G528" s="78">
        <v>7959.5</v>
      </c>
      <c r="H528" s="78">
        <v>0</v>
      </c>
      <c r="I528" s="78">
        <v>0</v>
      </c>
    </row>
    <row r="529" spans="1:9" ht="31.5" x14ac:dyDescent="0.25">
      <c r="A529" s="73" t="s">
        <v>137</v>
      </c>
      <c r="B529" s="74">
        <v>918</v>
      </c>
      <c r="C529" s="75">
        <v>5</v>
      </c>
      <c r="D529" s="75">
        <v>2</v>
      </c>
      <c r="E529" s="76" t="s">
        <v>257</v>
      </c>
      <c r="F529" s="77" t="s">
        <v>138</v>
      </c>
      <c r="G529" s="78">
        <v>7959.5</v>
      </c>
      <c r="H529" s="78">
        <v>0</v>
      </c>
      <c r="I529" s="78">
        <v>0</v>
      </c>
    </row>
    <row r="530" spans="1:9" ht="47.25" x14ac:dyDescent="0.25">
      <c r="A530" s="73" t="s">
        <v>262</v>
      </c>
      <c r="B530" s="74">
        <v>918</v>
      </c>
      <c r="C530" s="75">
        <v>5</v>
      </c>
      <c r="D530" s="75">
        <v>2</v>
      </c>
      <c r="E530" s="76" t="s">
        <v>263</v>
      </c>
      <c r="F530" s="77" t="s">
        <v>132</v>
      </c>
      <c r="G530" s="78">
        <v>3237.4</v>
      </c>
      <c r="H530" s="78">
        <v>0</v>
      </c>
      <c r="I530" s="78">
        <v>0</v>
      </c>
    </row>
    <row r="531" spans="1:9" ht="94.5" x14ac:dyDescent="0.25">
      <c r="A531" s="73" t="s">
        <v>264</v>
      </c>
      <c r="B531" s="74">
        <v>918</v>
      </c>
      <c r="C531" s="75">
        <v>5</v>
      </c>
      <c r="D531" s="75">
        <v>2</v>
      </c>
      <c r="E531" s="76" t="s">
        <v>265</v>
      </c>
      <c r="F531" s="77" t="s">
        <v>132</v>
      </c>
      <c r="G531" s="78">
        <v>3216.3</v>
      </c>
      <c r="H531" s="78">
        <v>0</v>
      </c>
      <c r="I531" s="78">
        <v>0</v>
      </c>
    </row>
    <row r="532" spans="1:9" x14ac:dyDescent="0.25">
      <c r="A532" s="73" t="s">
        <v>266</v>
      </c>
      <c r="B532" s="74">
        <v>918</v>
      </c>
      <c r="C532" s="75">
        <v>5</v>
      </c>
      <c r="D532" s="75">
        <v>2</v>
      </c>
      <c r="E532" s="76" t="s">
        <v>265</v>
      </c>
      <c r="F532" s="77" t="s">
        <v>267</v>
      </c>
      <c r="G532" s="78">
        <v>3216.3</v>
      </c>
      <c r="H532" s="78">
        <v>0</v>
      </c>
      <c r="I532" s="78">
        <v>0</v>
      </c>
    </row>
    <row r="533" spans="1:9" ht="31.5" x14ac:dyDescent="0.25">
      <c r="A533" s="73" t="s">
        <v>268</v>
      </c>
      <c r="B533" s="74">
        <v>918</v>
      </c>
      <c r="C533" s="75">
        <v>5</v>
      </c>
      <c r="D533" s="75">
        <v>2</v>
      </c>
      <c r="E533" s="76" t="s">
        <v>269</v>
      </c>
      <c r="F533" s="77" t="s">
        <v>132</v>
      </c>
      <c r="G533" s="78">
        <v>21.1</v>
      </c>
      <c r="H533" s="78">
        <v>0</v>
      </c>
      <c r="I533" s="78">
        <v>0</v>
      </c>
    </row>
    <row r="534" spans="1:9" ht="31.5" x14ac:dyDescent="0.25">
      <c r="A534" s="73" t="s">
        <v>137</v>
      </c>
      <c r="B534" s="74">
        <v>918</v>
      </c>
      <c r="C534" s="75">
        <v>5</v>
      </c>
      <c r="D534" s="75">
        <v>2</v>
      </c>
      <c r="E534" s="76" t="s">
        <v>269</v>
      </c>
      <c r="F534" s="77" t="s">
        <v>138</v>
      </c>
      <c r="G534" s="78">
        <v>21.1</v>
      </c>
      <c r="H534" s="78">
        <v>0</v>
      </c>
      <c r="I534" s="78">
        <v>0</v>
      </c>
    </row>
    <row r="535" spans="1:9" ht="47.25" x14ac:dyDescent="0.25">
      <c r="A535" s="73" t="s">
        <v>481</v>
      </c>
      <c r="B535" s="74">
        <v>918</v>
      </c>
      <c r="C535" s="75">
        <v>5</v>
      </c>
      <c r="D535" s="75">
        <v>2</v>
      </c>
      <c r="E535" s="76" t="s">
        <v>482</v>
      </c>
      <c r="F535" s="77" t="s">
        <v>132</v>
      </c>
      <c r="G535" s="78">
        <v>1000</v>
      </c>
      <c r="H535" s="78">
        <v>0</v>
      </c>
      <c r="I535" s="78">
        <v>0</v>
      </c>
    </row>
    <row r="536" spans="1:9" ht="112.5" customHeight="1" x14ac:dyDescent="0.25">
      <c r="A536" s="73" t="s">
        <v>498</v>
      </c>
      <c r="B536" s="74">
        <v>918</v>
      </c>
      <c r="C536" s="75">
        <v>5</v>
      </c>
      <c r="D536" s="75">
        <v>2</v>
      </c>
      <c r="E536" s="76" t="s">
        <v>500</v>
      </c>
      <c r="F536" s="77" t="s">
        <v>132</v>
      </c>
      <c r="G536" s="78">
        <v>1000</v>
      </c>
      <c r="H536" s="78">
        <v>0</v>
      </c>
      <c r="I536" s="78">
        <v>0</v>
      </c>
    </row>
    <row r="537" spans="1:9" ht="31.5" x14ac:dyDescent="0.25">
      <c r="A537" s="73" t="s">
        <v>503</v>
      </c>
      <c r="B537" s="74">
        <v>918</v>
      </c>
      <c r="C537" s="75">
        <v>5</v>
      </c>
      <c r="D537" s="75">
        <v>2</v>
      </c>
      <c r="E537" s="76" t="s">
        <v>504</v>
      </c>
      <c r="F537" s="77" t="s">
        <v>132</v>
      </c>
      <c r="G537" s="78">
        <v>1000</v>
      </c>
      <c r="H537" s="78">
        <v>0</v>
      </c>
      <c r="I537" s="78">
        <v>0</v>
      </c>
    </row>
    <row r="538" spans="1:9" ht="31.5" x14ac:dyDescent="0.25">
      <c r="A538" s="73" t="s">
        <v>137</v>
      </c>
      <c r="B538" s="74">
        <v>918</v>
      </c>
      <c r="C538" s="75">
        <v>5</v>
      </c>
      <c r="D538" s="75">
        <v>2</v>
      </c>
      <c r="E538" s="76" t="s">
        <v>504</v>
      </c>
      <c r="F538" s="77" t="s">
        <v>138</v>
      </c>
      <c r="G538" s="78">
        <v>1000</v>
      </c>
      <c r="H538" s="78">
        <v>0</v>
      </c>
      <c r="I538" s="78">
        <v>0</v>
      </c>
    </row>
    <row r="539" spans="1:9" ht="31.5" x14ac:dyDescent="0.25">
      <c r="A539" s="73" t="s">
        <v>270</v>
      </c>
      <c r="B539" s="74">
        <v>918</v>
      </c>
      <c r="C539" s="75">
        <v>5</v>
      </c>
      <c r="D539" s="75">
        <v>5</v>
      </c>
      <c r="E539" s="76" t="s">
        <v>132</v>
      </c>
      <c r="F539" s="77" t="s">
        <v>132</v>
      </c>
      <c r="G539" s="78">
        <v>13163.3</v>
      </c>
      <c r="H539" s="78">
        <v>11780.8</v>
      </c>
      <c r="I539" s="78">
        <v>12255.4</v>
      </c>
    </row>
    <row r="540" spans="1:9" ht="67.5" customHeight="1" x14ac:dyDescent="0.25">
      <c r="A540" s="73" t="s">
        <v>243</v>
      </c>
      <c r="B540" s="74">
        <v>918</v>
      </c>
      <c r="C540" s="75">
        <v>5</v>
      </c>
      <c r="D540" s="75">
        <v>5</v>
      </c>
      <c r="E540" s="76" t="s">
        <v>244</v>
      </c>
      <c r="F540" s="77" t="s">
        <v>132</v>
      </c>
      <c r="G540" s="78">
        <v>13010.7</v>
      </c>
      <c r="H540" s="78">
        <v>11628.2</v>
      </c>
      <c r="I540" s="78">
        <v>12102.8</v>
      </c>
    </row>
    <row r="541" spans="1:9" ht="47.25" x14ac:dyDescent="0.25">
      <c r="A541" s="73" t="s">
        <v>262</v>
      </c>
      <c r="B541" s="74">
        <v>918</v>
      </c>
      <c r="C541" s="75">
        <v>5</v>
      </c>
      <c r="D541" s="75">
        <v>5</v>
      </c>
      <c r="E541" s="76" t="s">
        <v>263</v>
      </c>
      <c r="F541" s="77" t="s">
        <v>132</v>
      </c>
      <c r="G541" s="78">
        <v>13010.7</v>
      </c>
      <c r="H541" s="78">
        <v>11628.2</v>
      </c>
      <c r="I541" s="78">
        <v>12102.8</v>
      </c>
    </row>
    <row r="542" spans="1:9" ht="31.5" x14ac:dyDescent="0.25">
      <c r="A542" s="73" t="s">
        <v>268</v>
      </c>
      <c r="B542" s="74">
        <v>918</v>
      </c>
      <c r="C542" s="75">
        <v>5</v>
      </c>
      <c r="D542" s="75">
        <v>5</v>
      </c>
      <c r="E542" s="76" t="s">
        <v>269</v>
      </c>
      <c r="F542" s="77" t="s">
        <v>132</v>
      </c>
      <c r="G542" s="78">
        <v>435</v>
      </c>
      <c r="H542" s="78">
        <v>0</v>
      </c>
      <c r="I542" s="78">
        <v>0</v>
      </c>
    </row>
    <row r="543" spans="1:9" ht="31.5" x14ac:dyDescent="0.25">
      <c r="A543" s="73" t="s">
        <v>137</v>
      </c>
      <c r="B543" s="74">
        <v>918</v>
      </c>
      <c r="C543" s="75">
        <v>5</v>
      </c>
      <c r="D543" s="75">
        <v>5</v>
      </c>
      <c r="E543" s="76" t="s">
        <v>269</v>
      </c>
      <c r="F543" s="77" t="s">
        <v>138</v>
      </c>
      <c r="G543" s="78">
        <v>435</v>
      </c>
      <c r="H543" s="78">
        <v>0</v>
      </c>
      <c r="I543" s="78">
        <v>0</v>
      </c>
    </row>
    <row r="544" spans="1:9" ht="31.5" x14ac:dyDescent="0.25">
      <c r="A544" s="73" t="s">
        <v>167</v>
      </c>
      <c r="B544" s="74">
        <v>918</v>
      </c>
      <c r="C544" s="75">
        <v>5</v>
      </c>
      <c r="D544" s="75">
        <v>5</v>
      </c>
      <c r="E544" s="76" t="s">
        <v>271</v>
      </c>
      <c r="F544" s="77" t="s">
        <v>132</v>
      </c>
      <c r="G544" s="78">
        <v>12575.7</v>
      </c>
      <c r="H544" s="78">
        <v>11628.2</v>
      </c>
      <c r="I544" s="78">
        <v>12102.8</v>
      </c>
    </row>
    <row r="545" spans="1:9" ht="94.5" x14ac:dyDescent="0.25">
      <c r="A545" s="73" t="s">
        <v>148</v>
      </c>
      <c r="B545" s="74">
        <v>918</v>
      </c>
      <c r="C545" s="75">
        <v>5</v>
      </c>
      <c r="D545" s="75">
        <v>5</v>
      </c>
      <c r="E545" s="76" t="s">
        <v>271</v>
      </c>
      <c r="F545" s="77" t="s">
        <v>149</v>
      </c>
      <c r="G545" s="78">
        <v>12559.1</v>
      </c>
      <c r="H545" s="78">
        <v>11611.6</v>
      </c>
      <c r="I545" s="78">
        <v>12086.2</v>
      </c>
    </row>
    <row r="546" spans="1:9" ht="31.5" x14ac:dyDescent="0.25">
      <c r="A546" s="73" t="s">
        <v>137</v>
      </c>
      <c r="B546" s="74">
        <v>918</v>
      </c>
      <c r="C546" s="75">
        <v>5</v>
      </c>
      <c r="D546" s="75">
        <v>5</v>
      </c>
      <c r="E546" s="76" t="s">
        <v>271</v>
      </c>
      <c r="F546" s="77" t="s">
        <v>138</v>
      </c>
      <c r="G546" s="78">
        <v>15.9</v>
      </c>
      <c r="H546" s="78">
        <v>16.600000000000001</v>
      </c>
      <c r="I546" s="78">
        <v>16.600000000000001</v>
      </c>
    </row>
    <row r="547" spans="1:9" x14ac:dyDescent="0.25">
      <c r="A547" s="73" t="s">
        <v>169</v>
      </c>
      <c r="B547" s="74">
        <v>918</v>
      </c>
      <c r="C547" s="75">
        <v>5</v>
      </c>
      <c r="D547" s="75">
        <v>5</v>
      </c>
      <c r="E547" s="76" t="s">
        <v>271</v>
      </c>
      <c r="F547" s="77" t="s">
        <v>170</v>
      </c>
      <c r="G547" s="78">
        <v>0.7</v>
      </c>
      <c r="H547" s="78">
        <v>0</v>
      </c>
      <c r="I547" s="78">
        <v>0</v>
      </c>
    </row>
    <row r="548" spans="1:9" ht="47.25" x14ac:dyDescent="0.25">
      <c r="A548" s="73" t="s">
        <v>481</v>
      </c>
      <c r="B548" s="74">
        <v>918</v>
      </c>
      <c r="C548" s="75">
        <v>5</v>
      </c>
      <c r="D548" s="75">
        <v>5</v>
      </c>
      <c r="E548" s="76" t="s">
        <v>482</v>
      </c>
      <c r="F548" s="77" t="s">
        <v>132</v>
      </c>
      <c r="G548" s="78">
        <v>152.6</v>
      </c>
      <c r="H548" s="78">
        <v>152.6</v>
      </c>
      <c r="I548" s="78">
        <v>152.6</v>
      </c>
    </row>
    <row r="549" spans="1:9" ht="114" customHeight="1" x14ac:dyDescent="0.25">
      <c r="A549" s="73" t="s">
        <v>498</v>
      </c>
      <c r="B549" s="74">
        <v>918</v>
      </c>
      <c r="C549" s="75">
        <v>5</v>
      </c>
      <c r="D549" s="75">
        <v>5</v>
      </c>
      <c r="E549" s="76" t="s">
        <v>499</v>
      </c>
      <c r="F549" s="77" t="s">
        <v>132</v>
      </c>
      <c r="G549" s="78">
        <v>152.6</v>
      </c>
      <c r="H549" s="78">
        <v>152.6</v>
      </c>
      <c r="I549" s="78">
        <v>152.6</v>
      </c>
    </row>
    <row r="550" spans="1:9" ht="112.5" customHeight="1" x14ac:dyDescent="0.25">
      <c r="A550" s="73" t="s">
        <v>498</v>
      </c>
      <c r="B550" s="74">
        <v>918</v>
      </c>
      <c r="C550" s="75">
        <v>5</v>
      </c>
      <c r="D550" s="75">
        <v>5</v>
      </c>
      <c r="E550" s="76" t="s">
        <v>500</v>
      </c>
      <c r="F550" s="77" t="s">
        <v>132</v>
      </c>
      <c r="G550" s="78">
        <v>152.6</v>
      </c>
      <c r="H550" s="78">
        <v>152.6</v>
      </c>
      <c r="I550" s="78">
        <v>152.6</v>
      </c>
    </row>
    <row r="551" spans="1:9" ht="78.75" x14ac:dyDescent="0.25">
      <c r="A551" s="73" t="s">
        <v>507</v>
      </c>
      <c r="B551" s="74">
        <v>918</v>
      </c>
      <c r="C551" s="75">
        <v>5</v>
      </c>
      <c r="D551" s="75">
        <v>5</v>
      </c>
      <c r="E551" s="76" t="s">
        <v>508</v>
      </c>
      <c r="F551" s="77" t="s">
        <v>132</v>
      </c>
      <c r="G551" s="78">
        <v>152.6</v>
      </c>
      <c r="H551" s="78">
        <v>152.6</v>
      </c>
      <c r="I551" s="78">
        <v>152.6</v>
      </c>
    </row>
    <row r="552" spans="1:9" ht="94.5" x14ac:dyDescent="0.25">
      <c r="A552" s="73" t="s">
        <v>148</v>
      </c>
      <c r="B552" s="74">
        <v>918</v>
      </c>
      <c r="C552" s="75">
        <v>5</v>
      </c>
      <c r="D552" s="75">
        <v>5</v>
      </c>
      <c r="E552" s="76" t="s">
        <v>508</v>
      </c>
      <c r="F552" s="77" t="s">
        <v>149</v>
      </c>
      <c r="G552" s="78">
        <v>152.6</v>
      </c>
      <c r="H552" s="78">
        <v>152.6</v>
      </c>
      <c r="I552" s="78">
        <v>152.6</v>
      </c>
    </row>
    <row r="553" spans="1:9" x14ac:dyDescent="0.25">
      <c r="A553" s="73" t="s">
        <v>577</v>
      </c>
      <c r="B553" s="74">
        <v>918</v>
      </c>
      <c r="C553" s="75">
        <v>6</v>
      </c>
      <c r="D553" s="75">
        <v>0</v>
      </c>
      <c r="E553" s="76" t="s">
        <v>132</v>
      </c>
      <c r="F553" s="77" t="s">
        <v>132</v>
      </c>
      <c r="G553" s="78">
        <v>12933</v>
      </c>
      <c r="H553" s="78">
        <v>0</v>
      </c>
      <c r="I553" s="78">
        <v>0</v>
      </c>
    </row>
    <row r="554" spans="1:9" ht="31.5" x14ac:dyDescent="0.25">
      <c r="A554" s="73" t="s">
        <v>488</v>
      </c>
      <c r="B554" s="74">
        <v>918</v>
      </c>
      <c r="C554" s="75">
        <v>6</v>
      </c>
      <c r="D554" s="75">
        <v>5</v>
      </c>
      <c r="E554" s="76" t="s">
        <v>132</v>
      </c>
      <c r="F554" s="77" t="s">
        <v>132</v>
      </c>
      <c r="G554" s="78">
        <v>12933</v>
      </c>
      <c r="H554" s="78">
        <v>0</v>
      </c>
      <c r="I554" s="78">
        <v>0</v>
      </c>
    </row>
    <row r="555" spans="1:9" ht="47.25" x14ac:dyDescent="0.25">
      <c r="A555" s="73" t="s">
        <v>481</v>
      </c>
      <c r="B555" s="74">
        <v>918</v>
      </c>
      <c r="C555" s="75">
        <v>6</v>
      </c>
      <c r="D555" s="75">
        <v>5</v>
      </c>
      <c r="E555" s="76" t="s">
        <v>482</v>
      </c>
      <c r="F555" s="77" t="s">
        <v>132</v>
      </c>
      <c r="G555" s="78">
        <v>12933</v>
      </c>
      <c r="H555" s="78">
        <v>0</v>
      </c>
      <c r="I555" s="78">
        <v>0</v>
      </c>
    </row>
    <row r="556" spans="1:9" ht="63" x14ac:dyDescent="0.25">
      <c r="A556" s="73" t="s">
        <v>483</v>
      </c>
      <c r="B556" s="74">
        <v>918</v>
      </c>
      <c r="C556" s="75">
        <v>6</v>
      </c>
      <c r="D556" s="75">
        <v>5</v>
      </c>
      <c r="E556" s="76" t="s">
        <v>484</v>
      </c>
      <c r="F556" s="77" t="s">
        <v>132</v>
      </c>
      <c r="G556" s="78">
        <v>10917.5</v>
      </c>
      <c r="H556" s="78">
        <v>0</v>
      </c>
      <c r="I556" s="78">
        <v>0</v>
      </c>
    </row>
    <row r="557" spans="1:9" ht="63" x14ac:dyDescent="0.25">
      <c r="A557" s="73" t="s">
        <v>483</v>
      </c>
      <c r="B557" s="74">
        <v>918</v>
      </c>
      <c r="C557" s="75">
        <v>6</v>
      </c>
      <c r="D557" s="75">
        <v>5</v>
      </c>
      <c r="E557" s="76" t="s">
        <v>485</v>
      </c>
      <c r="F557" s="77" t="s">
        <v>132</v>
      </c>
      <c r="G557" s="78">
        <v>10917.5</v>
      </c>
      <c r="H557" s="78">
        <v>0</v>
      </c>
      <c r="I557" s="78">
        <v>0</v>
      </c>
    </row>
    <row r="558" spans="1:9" ht="47.25" x14ac:dyDescent="0.25">
      <c r="A558" s="73" t="s">
        <v>486</v>
      </c>
      <c r="B558" s="74">
        <v>918</v>
      </c>
      <c r="C558" s="75">
        <v>6</v>
      </c>
      <c r="D558" s="75">
        <v>5</v>
      </c>
      <c r="E558" s="76" t="s">
        <v>487</v>
      </c>
      <c r="F558" s="77" t="s">
        <v>132</v>
      </c>
      <c r="G558" s="78">
        <v>122</v>
      </c>
      <c r="H558" s="78">
        <v>0</v>
      </c>
      <c r="I558" s="78">
        <v>0</v>
      </c>
    </row>
    <row r="559" spans="1:9" ht="31.5" x14ac:dyDescent="0.25">
      <c r="A559" s="73" t="s">
        <v>137</v>
      </c>
      <c r="B559" s="74">
        <v>918</v>
      </c>
      <c r="C559" s="75">
        <v>6</v>
      </c>
      <c r="D559" s="75">
        <v>5</v>
      </c>
      <c r="E559" s="76" t="s">
        <v>487</v>
      </c>
      <c r="F559" s="77" t="s">
        <v>138</v>
      </c>
      <c r="G559" s="78">
        <v>122</v>
      </c>
      <c r="H559" s="78">
        <v>0</v>
      </c>
      <c r="I559" s="78">
        <v>0</v>
      </c>
    </row>
    <row r="560" spans="1:9" ht="78.75" x14ac:dyDescent="0.25">
      <c r="A560" s="73" t="s">
        <v>489</v>
      </c>
      <c r="B560" s="74">
        <v>918</v>
      </c>
      <c r="C560" s="75">
        <v>6</v>
      </c>
      <c r="D560" s="75">
        <v>5</v>
      </c>
      <c r="E560" s="76" t="s">
        <v>490</v>
      </c>
      <c r="F560" s="77" t="s">
        <v>132</v>
      </c>
      <c r="G560" s="78">
        <v>9895.5</v>
      </c>
      <c r="H560" s="78">
        <v>0</v>
      </c>
      <c r="I560" s="78">
        <v>0</v>
      </c>
    </row>
    <row r="561" spans="1:9" ht="31.5" x14ac:dyDescent="0.25">
      <c r="A561" s="73" t="s">
        <v>137</v>
      </c>
      <c r="B561" s="74">
        <v>918</v>
      </c>
      <c r="C561" s="75">
        <v>6</v>
      </c>
      <c r="D561" s="75">
        <v>5</v>
      </c>
      <c r="E561" s="76" t="s">
        <v>490</v>
      </c>
      <c r="F561" s="77" t="s">
        <v>138</v>
      </c>
      <c r="G561" s="78">
        <v>9895.5</v>
      </c>
      <c r="H561" s="78">
        <v>0</v>
      </c>
      <c r="I561" s="78">
        <v>0</v>
      </c>
    </row>
    <row r="562" spans="1:9" ht="47.25" x14ac:dyDescent="0.25">
      <c r="A562" s="73" t="s">
        <v>491</v>
      </c>
      <c r="B562" s="74">
        <v>918</v>
      </c>
      <c r="C562" s="75">
        <v>6</v>
      </c>
      <c r="D562" s="75">
        <v>5</v>
      </c>
      <c r="E562" s="76" t="s">
        <v>492</v>
      </c>
      <c r="F562" s="77" t="s">
        <v>132</v>
      </c>
      <c r="G562" s="78">
        <v>200</v>
      </c>
      <c r="H562" s="78">
        <v>0</v>
      </c>
      <c r="I562" s="78">
        <v>0</v>
      </c>
    </row>
    <row r="563" spans="1:9" ht="31.5" x14ac:dyDescent="0.25">
      <c r="A563" s="73" t="s">
        <v>137</v>
      </c>
      <c r="B563" s="74">
        <v>918</v>
      </c>
      <c r="C563" s="75">
        <v>6</v>
      </c>
      <c r="D563" s="75">
        <v>5</v>
      </c>
      <c r="E563" s="76" t="s">
        <v>492</v>
      </c>
      <c r="F563" s="77" t="s">
        <v>138</v>
      </c>
      <c r="G563" s="78">
        <v>200</v>
      </c>
      <c r="H563" s="78">
        <v>0</v>
      </c>
      <c r="I563" s="78">
        <v>0</v>
      </c>
    </row>
    <row r="564" spans="1:9" ht="31.5" x14ac:dyDescent="0.25">
      <c r="A564" s="73" t="s">
        <v>493</v>
      </c>
      <c r="B564" s="74">
        <v>918</v>
      </c>
      <c r="C564" s="75">
        <v>6</v>
      </c>
      <c r="D564" s="75">
        <v>5</v>
      </c>
      <c r="E564" s="76" t="s">
        <v>494</v>
      </c>
      <c r="F564" s="77" t="s">
        <v>132</v>
      </c>
      <c r="G564" s="78">
        <v>700</v>
      </c>
      <c r="H564" s="78">
        <v>0</v>
      </c>
      <c r="I564" s="78">
        <v>0</v>
      </c>
    </row>
    <row r="565" spans="1:9" ht="31.5" x14ac:dyDescent="0.25">
      <c r="A565" s="73" t="s">
        <v>137</v>
      </c>
      <c r="B565" s="74">
        <v>918</v>
      </c>
      <c r="C565" s="75">
        <v>6</v>
      </c>
      <c r="D565" s="75">
        <v>5</v>
      </c>
      <c r="E565" s="76" t="s">
        <v>494</v>
      </c>
      <c r="F565" s="77" t="s">
        <v>138</v>
      </c>
      <c r="G565" s="78">
        <v>700</v>
      </c>
      <c r="H565" s="78">
        <v>0</v>
      </c>
      <c r="I565" s="78">
        <v>0</v>
      </c>
    </row>
    <row r="566" spans="1:9" ht="114.75" customHeight="1" x14ac:dyDescent="0.25">
      <c r="A566" s="73" t="s">
        <v>498</v>
      </c>
      <c r="B566" s="74">
        <v>918</v>
      </c>
      <c r="C566" s="75">
        <v>6</v>
      </c>
      <c r="D566" s="75">
        <v>5</v>
      </c>
      <c r="E566" s="76" t="s">
        <v>499</v>
      </c>
      <c r="F566" s="77" t="s">
        <v>132</v>
      </c>
      <c r="G566" s="78">
        <v>2015.5</v>
      </c>
      <c r="H566" s="78">
        <v>0</v>
      </c>
      <c r="I566" s="78">
        <v>0</v>
      </c>
    </row>
    <row r="567" spans="1:9" ht="113.25" customHeight="1" x14ac:dyDescent="0.25">
      <c r="A567" s="73" t="s">
        <v>498</v>
      </c>
      <c r="B567" s="74">
        <v>918</v>
      </c>
      <c r="C567" s="75">
        <v>6</v>
      </c>
      <c r="D567" s="75">
        <v>5</v>
      </c>
      <c r="E567" s="76" t="s">
        <v>500</v>
      </c>
      <c r="F567" s="77" t="s">
        <v>132</v>
      </c>
      <c r="G567" s="78">
        <v>2015.5</v>
      </c>
      <c r="H567" s="78">
        <v>0</v>
      </c>
      <c r="I567" s="78">
        <v>0</v>
      </c>
    </row>
    <row r="568" spans="1:9" ht="110.25" x14ac:dyDescent="0.25">
      <c r="A568" s="73" t="s">
        <v>501</v>
      </c>
      <c r="B568" s="74">
        <v>918</v>
      </c>
      <c r="C568" s="75">
        <v>6</v>
      </c>
      <c r="D568" s="75">
        <v>5</v>
      </c>
      <c r="E568" s="76" t="s">
        <v>502</v>
      </c>
      <c r="F568" s="77" t="s">
        <v>132</v>
      </c>
      <c r="G568" s="78">
        <v>1354.6</v>
      </c>
      <c r="H568" s="78">
        <v>0</v>
      </c>
      <c r="I568" s="78">
        <v>0</v>
      </c>
    </row>
    <row r="569" spans="1:9" x14ac:dyDescent="0.25">
      <c r="A569" s="73" t="s">
        <v>266</v>
      </c>
      <c r="B569" s="74">
        <v>918</v>
      </c>
      <c r="C569" s="75">
        <v>6</v>
      </c>
      <c r="D569" s="75">
        <v>5</v>
      </c>
      <c r="E569" s="76" t="s">
        <v>502</v>
      </c>
      <c r="F569" s="77" t="s">
        <v>267</v>
      </c>
      <c r="G569" s="78">
        <v>1354.6</v>
      </c>
      <c r="H569" s="78">
        <v>0</v>
      </c>
      <c r="I569" s="78">
        <v>0</v>
      </c>
    </row>
    <row r="570" spans="1:9" ht="47.25" x14ac:dyDescent="0.25">
      <c r="A570" s="73" t="s">
        <v>505</v>
      </c>
      <c r="B570" s="74">
        <v>918</v>
      </c>
      <c r="C570" s="75">
        <v>6</v>
      </c>
      <c r="D570" s="75">
        <v>5</v>
      </c>
      <c r="E570" s="76" t="s">
        <v>506</v>
      </c>
      <c r="F570" s="77" t="s">
        <v>132</v>
      </c>
      <c r="G570" s="78">
        <v>660.9</v>
      </c>
      <c r="H570" s="78">
        <v>0</v>
      </c>
      <c r="I570" s="78">
        <v>0</v>
      </c>
    </row>
    <row r="571" spans="1:9" ht="31.5" x14ac:dyDescent="0.25">
      <c r="A571" s="73" t="s">
        <v>137</v>
      </c>
      <c r="B571" s="74">
        <v>918</v>
      </c>
      <c r="C571" s="75">
        <v>6</v>
      </c>
      <c r="D571" s="75">
        <v>5</v>
      </c>
      <c r="E571" s="76" t="s">
        <v>506</v>
      </c>
      <c r="F571" s="77" t="s">
        <v>138</v>
      </c>
      <c r="G571" s="78">
        <v>660.9</v>
      </c>
      <c r="H571" s="78">
        <v>0</v>
      </c>
      <c r="I571" s="78">
        <v>0</v>
      </c>
    </row>
    <row r="572" spans="1:9" x14ac:dyDescent="0.25">
      <c r="A572" s="73" t="s">
        <v>558</v>
      </c>
      <c r="B572" s="74">
        <v>918</v>
      </c>
      <c r="C572" s="75">
        <v>7</v>
      </c>
      <c r="D572" s="75">
        <v>0</v>
      </c>
      <c r="E572" s="76" t="s">
        <v>132</v>
      </c>
      <c r="F572" s="77" t="s">
        <v>132</v>
      </c>
      <c r="G572" s="78">
        <v>15</v>
      </c>
      <c r="H572" s="78">
        <v>0</v>
      </c>
      <c r="I572" s="78">
        <v>0</v>
      </c>
    </row>
    <row r="573" spans="1:9" ht="31.5" x14ac:dyDescent="0.25">
      <c r="A573" s="73" t="s">
        <v>175</v>
      </c>
      <c r="B573" s="74">
        <v>918</v>
      </c>
      <c r="C573" s="75">
        <v>7</v>
      </c>
      <c r="D573" s="75">
        <v>5</v>
      </c>
      <c r="E573" s="76" t="s">
        <v>132</v>
      </c>
      <c r="F573" s="77" t="s">
        <v>132</v>
      </c>
      <c r="G573" s="78">
        <v>15</v>
      </c>
      <c r="H573" s="78">
        <v>0</v>
      </c>
      <c r="I573" s="78">
        <v>0</v>
      </c>
    </row>
    <row r="574" spans="1:9" ht="47.25" x14ac:dyDescent="0.25">
      <c r="A574" s="73" t="s">
        <v>380</v>
      </c>
      <c r="B574" s="74">
        <v>918</v>
      </c>
      <c r="C574" s="75">
        <v>7</v>
      </c>
      <c r="D574" s="75">
        <v>5</v>
      </c>
      <c r="E574" s="76" t="s">
        <v>381</v>
      </c>
      <c r="F574" s="77" t="s">
        <v>132</v>
      </c>
      <c r="G574" s="78">
        <v>15</v>
      </c>
      <c r="H574" s="78">
        <v>0</v>
      </c>
      <c r="I574" s="78">
        <v>0</v>
      </c>
    </row>
    <row r="575" spans="1:9" ht="47.25" x14ac:dyDescent="0.25">
      <c r="A575" s="73" t="s">
        <v>397</v>
      </c>
      <c r="B575" s="74">
        <v>918</v>
      </c>
      <c r="C575" s="75">
        <v>7</v>
      </c>
      <c r="D575" s="75">
        <v>5</v>
      </c>
      <c r="E575" s="76" t="s">
        <v>398</v>
      </c>
      <c r="F575" s="77" t="s">
        <v>132</v>
      </c>
      <c r="G575" s="78">
        <v>15</v>
      </c>
      <c r="H575" s="78">
        <v>0</v>
      </c>
      <c r="I575" s="78">
        <v>0</v>
      </c>
    </row>
    <row r="576" spans="1:9" ht="31.5" x14ac:dyDescent="0.25">
      <c r="A576" s="73" t="s">
        <v>171</v>
      </c>
      <c r="B576" s="74">
        <v>918</v>
      </c>
      <c r="C576" s="75">
        <v>7</v>
      </c>
      <c r="D576" s="75">
        <v>5</v>
      </c>
      <c r="E576" s="76" t="s">
        <v>402</v>
      </c>
      <c r="F576" s="77" t="s">
        <v>132</v>
      </c>
      <c r="G576" s="78">
        <v>15</v>
      </c>
      <c r="H576" s="78">
        <v>0</v>
      </c>
      <c r="I576" s="78">
        <v>0</v>
      </c>
    </row>
    <row r="577" spans="1:9" ht="31.5" x14ac:dyDescent="0.25">
      <c r="A577" s="73" t="s">
        <v>137</v>
      </c>
      <c r="B577" s="74">
        <v>918</v>
      </c>
      <c r="C577" s="75">
        <v>7</v>
      </c>
      <c r="D577" s="75">
        <v>5</v>
      </c>
      <c r="E577" s="76" t="s">
        <v>402</v>
      </c>
      <c r="F577" s="77" t="s">
        <v>138</v>
      </c>
      <c r="G577" s="78">
        <v>15</v>
      </c>
      <c r="H577" s="78">
        <v>0</v>
      </c>
      <c r="I577" s="78">
        <v>0</v>
      </c>
    </row>
    <row r="578" spans="1:9" x14ac:dyDescent="0.25">
      <c r="A578" s="73" t="s">
        <v>559</v>
      </c>
      <c r="B578" s="74">
        <v>918</v>
      </c>
      <c r="C578" s="75">
        <v>8</v>
      </c>
      <c r="D578" s="75">
        <v>0</v>
      </c>
      <c r="E578" s="76" t="s">
        <v>132</v>
      </c>
      <c r="F578" s="77" t="s">
        <v>132</v>
      </c>
      <c r="G578" s="78">
        <v>12199.3</v>
      </c>
      <c r="H578" s="78">
        <v>0</v>
      </c>
      <c r="I578" s="78">
        <v>0</v>
      </c>
    </row>
    <row r="579" spans="1:9" x14ac:dyDescent="0.25">
      <c r="A579" s="73" t="s">
        <v>213</v>
      </c>
      <c r="B579" s="74">
        <v>918</v>
      </c>
      <c r="C579" s="75">
        <v>8</v>
      </c>
      <c r="D579" s="75">
        <v>1</v>
      </c>
      <c r="E579" s="76" t="s">
        <v>132</v>
      </c>
      <c r="F579" s="77" t="s">
        <v>132</v>
      </c>
      <c r="G579" s="78">
        <v>12199.3</v>
      </c>
      <c r="H579" s="78">
        <v>0</v>
      </c>
      <c r="I579" s="78">
        <v>0</v>
      </c>
    </row>
    <row r="580" spans="1:9" ht="47.25" x14ac:dyDescent="0.25">
      <c r="A580" s="73" t="s">
        <v>202</v>
      </c>
      <c r="B580" s="74">
        <v>918</v>
      </c>
      <c r="C580" s="75">
        <v>8</v>
      </c>
      <c r="D580" s="75">
        <v>1</v>
      </c>
      <c r="E580" s="76" t="s">
        <v>203</v>
      </c>
      <c r="F580" s="77" t="s">
        <v>132</v>
      </c>
      <c r="G580" s="78">
        <v>12199.3</v>
      </c>
      <c r="H580" s="78">
        <v>0</v>
      </c>
      <c r="I580" s="78">
        <v>0</v>
      </c>
    </row>
    <row r="581" spans="1:9" ht="63" x14ac:dyDescent="0.25">
      <c r="A581" s="73" t="s">
        <v>204</v>
      </c>
      <c r="B581" s="74">
        <v>918</v>
      </c>
      <c r="C581" s="75">
        <v>8</v>
      </c>
      <c r="D581" s="75">
        <v>1</v>
      </c>
      <c r="E581" s="76" t="s">
        <v>205</v>
      </c>
      <c r="F581" s="77" t="s">
        <v>132</v>
      </c>
      <c r="G581" s="78">
        <v>12199.3</v>
      </c>
      <c r="H581" s="78">
        <v>0</v>
      </c>
      <c r="I581" s="78">
        <v>0</v>
      </c>
    </row>
    <row r="582" spans="1:9" ht="114" customHeight="1" x14ac:dyDescent="0.25">
      <c r="A582" s="73" t="s">
        <v>209</v>
      </c>
      <c r="B582" s="74">
        <v>918</v>
      </c>
      <c r="C582" s="75">
        <v>8</v>
      </c>
      <c r="D582" s="75">
        <v>1</v>
      </c>
      <c r="E582" s="76" t="s">
        <v>210</v>
      </c>
      <c r="F582" s="77" t="s">
        <v>132</v>
      </c>
      <c r="G582" s="78">
        <v>12199.3</v>
      </c>
      <c r="H582" s="78">
        <v>0</v>
      </c>
      <c r="I582" s="78">
        <v>0</v>
      </c>
    </row>
    <row r="583" spans="1:9" ht="47.25" x14ac:dyDescent="0.25">
      <c r="A583" s="73" t="s">
        <v>211</v>
      </c>
      <c r="B583" s="74">
        <v>918</v>
      </c>
      <c r="C583" s="75">
        <v>8</v>
      </c>
      <c r="D583" s="75">
        <v>1</v>
      </c>
      <c r="E583" s="76" t="s">
        <v>210</v>
      </c>
      <c r="F583" s="77" t="s">
        <v>212</v>
      </c>
      <c r="G583" s="78">
        <v>12199.3</v>
      </c>
      <c r="H583" s="78">
        <v>0</v>
      </c>
      <c r="I583" s="78">
        <v>0</v>
      </c>
    </row>
    <row r="584" spans="1:9" x14ac:dyDescent="0.25">
      <c r="A584" s="73" t="s">
        <v>574</v>
      </c>
      <c r="B584" s="74">
        <v>918</v>
      </c>
      <c r="C584" s="75">
        <v>11</v>
      </c>
      <c r="D584" s="75">
        <v>0</v>
      </c>
      <c r="E584" s="76" t="s">
        <v>132</v>
      </c>
      <c r="F584" s="77" t="s">
        <v>132</v>
      </c>
      <c r="G584" s="78">
        <v>3852.1</v>
      </c>
      <c r="H584" s="78">
        <v>0</v>
      </c>
      <c r="I584" s="78">
        <v>0</v>
      </c>
    </row>
    <row r="585" spans="1:9" x14ac:dyDescent="0.25">
      <c r="A585" s="73" t="s">
        <v>427</v>
      </c>
      <c r="B585" s="74">
        <v>918</v>
      </c>
      <c r="C585" s="75">
        <v>11</v>
      </c>
      <c r="D585" s="75">
        <v>1</v>
      </c>
      <c r="E585" s="76" t="s">
        <v>132</v>
      </c>
      <c r="F585" s="77" t="s">
        <v>132</v>
      </c>
      <c r="G585" s="78">
        <v>3852.1</v>
      </c>
      <c r="H585" s="78">
        <v>0</v>
      </c>
      <c r="I585" s="78">
        <v>0</v>
      </c>
    </row>
    <row r="586" spans="1:9" ht="63" x14ac:dyDescent="0.25">
      <c r="A586" s="73" t="s">
        <v>421</v>
      </c>
      <c r="B586" s="74">
        <v>918</v>
      </c>
      <c r="C586" s="75">
        <v>11</v>
      </c>
      <c r="D586" s="75">
        <v>1</v>
      </c>
      <c r="E586" s="76" t="s">
        <v>422</v>
      </c>
      <c r="F586" s="77" t="s">
        <v>132</v>
      </c>
      <c r="G586" s="78">
        <v>3852.1</v>
      </c>
      <c r="H586" s="78">
        <v>0</v>
      </c>
      <c r="I586" s="78">
        <v>0</v>
      </c>
    </row>
    <row r="587" spans="1:9" ht="31.5" x14ac:dyDescent="0.25">
      <c r="A587" s="73" t="s">
        <v>423</v>
      </c>
      <c r="B587" s="74">
        <v>918</v>
      </c>
      <c r="C587" s="75">
        <v>11</v>
      </c>
      <c r="D587" s="75">
        <v>1</v>
      </c>
      <c r="E587" s="76" t="s">
        <v>424</v>
      </c>
      <c r="F587" s="77" t="s">
        <v>132</v>
      </c>
      <c r="G587" s="78">
        <v>3852.1</v>
      </c>
      <c r="H587" s="78">
        <v>0</v>
      </c>
      <c r="I587" s="78">
        <v>0</v>
      </c>
    </row>
    <row r="588" spans="1:9" ht="173.25" x14ac:dyDescent="0.25">
      <c r="A588" s="73" t="s">
        <v>432</v>
      </c>
      <c r="B588" s="74">
        <v>918</v>
      </c>
      <c r="C588" s="75">
        <v>11</v>
      </c>
      <c r="D588" s="75">
        <v>1</v>
      </c>
      <c r="E588" s="76" t="s">
        <v>433</v>
      </c>
      <c r="F588" s="77" t="s">
        <v>132</v>
      </c>
      <c r="G588" s="78">
        <v>3852.1</v>
      </c>
      <c r="H588" s="78">
        <v>0</v>
      </c>
      <c r="I588" s="78">
        <v>0</v>
      </c>
    </row>
    <row r="589" spans="1:9" ht="31.5" x14ac:dyDescent="0.25">
      <c r="A589" s="73" t="s">
        <v>137</v>
      </c>
      <c r="B589" s="74">
        <v>918</v>
      </c>
      <c r="C589" s="75">
        <v>11</v>
      </c>
      <c r="D589" s="75">
        <v>1</v>
      </c>
      <c r="E589" s="76" t="s">
        <v>433</v>
      </c>
      <c r="F589" s="77" t="s">
        <v>138</v>
      </c>
      <c r="G589" s="78">
        <v>3852.1</v>
      </c>
      <c r="H589" s="78">
        <v>0</v>
      </c>
      <c r="I589" s="78">
        <v>0</v>
      </c>
    </row>
    <row r="590" spans="1:9" x14ac:dyDescent="0.25">
      <c r="A590" s="67" t="s">
        <v>578</v>
      </c>
      <c r="B590" s="68">
        <v>923</v>
      </c>
      <c r="C590" s="69">
        <v>0</v>
      </c>
      <c r="D590" s="69">
        <v>0</v>
      </c>
      <c r="E590" s="70" t="s">
        <v>132</v>
      </c>
      <c r="F590" s="71" t="s">
        <v>132</v>
      </c>
      <c r="G590" s="72">
        <v>6039.7</v>
      </c>
      <c r="H590" s="72">
        <v>3623.9</v>
      </c>
      <c r="I590" s="72">
        <v>3771.9</v>
      </c>
    </row>
    <row r="591" spans="1:9" x14ac:dyDescent="0.25">
      <c r="A591" s="73" t="s">
        <v>563</v>
      </c>
      <c r="B591" s="74">
        <v>923</v>
      </c>
      <c r="C591" s="75">
        <v>1</v>
      </c>
      <c r="D591" s="75">
        <v>0</v>
      </c>
      <c r="E591" s="76" t="s">
        <v>132</v>
      </c>
      <c r="F591" s="77" t="s">
        <v>132</v>
      </c>
      <c r="G591" s="78">
        <v>6039.7</v>
      </c>
      <c r="H591" s="78">
        <v>3623.9</v>
      </c>
      <c r="I591" s="78">
        <v>3771.9</v>
      </c>
    </row>
    <row r="592" spans="1:9" ht="47.25" x14ac:dyDescent="0.25">
      <c r="A592" s="73" t="s">
        <v>285</v>
      </c>
      <c r="B592" s="74">
        <v>923</v>
      </c>
      <c r="C592" s="75">
        <v>1</v>
      </c>
      <c r="D592" s="75">
        <v>6</v>
      </c>
      <c r="E592" s="76" t="s">
        <v>132</v>
      </c>
      <c r="F592" s="77" t="s">
        <v>132</v>
      </c>
      <c r="G592" s="78">
        <v>6039.7</v>
      </c>
      <c r="H592" s="78">
        <v>3623.9</v>
      </c>
      <c r="I592" s="78">
        <v>3771.9</v>
      </c>
    </row>
    <row r="593" spans="1:9" x14ac:dyDescent="0.25">
      <c r="A593" s="73" t="s">
        <v>510</v>
      </c>
      <c r="B593" s="74">
        <v>923</v>
      </c>
      <c r="C593" s="75">
        <v>1</v>
      </c>
      <c r="D593" s="75">
        <v>6</v>
      </c>
      <c r="E593" s="76" t="s">
        <v>511</v>
      </c>
      <c r="F593" s="77" t="s">
        <v>132</v>
      </c>
      <c r="G593" s="78">
        <v>6039.7</v>
      </c>
      <c r="H593" s="78">
        <v>3623.9</v>
      </c>
      <c r="I593" s="78">
        <v>3771.9</v>
      </c>
    </row>
    <row r="594" spans="1:9" ht="47.25" x14ac:dyDescent="0.25">
      <c r="A594" s="73" t="s">
        <v>521</v>
      </c>
      <c r="B594" s="74">
        <v>923</v>
      </c>
      <c r="C594" s="75">
        <v>1</v>
      </c>
      <c r="D594" s="75">
        <v>6</v>
      </c>
      <c r="E594" s="76" t="s">
        <v>522</v>
      </c>
      <c r="F594" s="77" t="s">
        <v>132</v>
      </c>
      <c r="G594" s="78">
        <v>6039.7</v>
      </c>
      <c r="H594" s="78">
        <v>3623.9</v>
      </c>
      <c r="I594" s="78">
        <v>3771.9</v>
      </c>
    </row>
    <row r="595" spans="1:9" ht="47.25" x14ac:dyDescent="0.25">
      <c r="A595" s="73" t="s">
        <v>523</v>
      </c>
      <c r="B595" s="74">
        <v>923</v>
      </c>
      <c r="C595" s="75">
        <v>1</v>
      </c>
      <c r="D595" s="75">
        <v>6</v>
      </c>
      <c r="E595" s="76" t="s">
        <v>524</v>
      </c>
      <c r="F595" s="77" t="s">
        <v>132</v>
      </c>
      <c r="G595" s="78">
        <v>3227.1</v>
      </c>
      <c r="H595" s="78">
        <v>2521.5</v>
      </c>
      <c r="I595" s="78">
        <v>2624.6</v>
      </c>
    </row>
    <row r="596" spans="1:9" ht="31.5" x14ac:dyDescent="0.25">
      <c r="A596" s="73" t="s">
        <v>167</v>
      </c>
      <c r="B596" s="74">
        <v>923</v>
      </c>
      <c r="C596" s="75">
        <v>1</v>
      </c>
      <c r="D596" s="75">
        <v>6</v>
      </c>
      <c r="E596" s="76" t="s">
        <v>525</v>
      </c>
      <c r="F596" s="77" t="s">
        <v>132</v>
      </c>
      <c r="G596" s="78">
        <v>3227.1</v>
      </c>
      <c r="H596" s="78">
        <v>2521.5</v>
      </c>
      <c r="I596" s="78">
        <v>2624.6</v>
      </c>
    </row>
    <row r="597" spans="1:9" ht="94.5" x14ac:dyDescent="0.25">
      <c r="A597" s="73" t="s">
        <v>148</v>
      </c>
      <c r="B597" s="74">
        <v>923</v>
      </c>
      <c r="C597" s="75">
        <v>1</v>
      </c>
      <c r="D597" s="75">
        <v>6</v>
      </c>
      <c r="E597" s="76" t="s">
        <v>525</v>
      </c>
      <c r="F597" s="77" t="s">
        <v>149</v>
      </c>
      <c r="G597" s="78">
        <v>3227.1</v>
      </c>
      <c r="H597" s="78">
        <v>2521.5</v>
      </c>
      <c r="I597" s="78">
        <v>2624.6</v>
      </c>
    </row>
    <row r="598" spans="1:9" ht="47.25" x14ac:dyDescent="0.25">
      <c r="A598" s="73" t="s">
        <v>526</v>
      </c>
      <c r="B598" s="74">
        <v>923</v>
      </c>
      <c r="C598" s="75">
        <v>1</v>
      </c>
      <c r="D598" s="75">
        <v>6</v>
      </c>
      <c r="E598" s="76" t="s">
        <v>527</v>
      </c>
      <c r="F598" s="77" t="s">
        <v>132</v>
      </c>
      <c r="G598" s="78">
        <v>2812.6</v>
      </c>
      <c r="H598" s="78">
        <v>1102.4000000000001</v>
      </c>
      <c r="I598" s="78">
        <v>1147.3</v>
      </c>
    </row>
    <row r="599" spans="1:9" ht="31.5" x14ac:dyDescent="0.25">
      <c r="A599" s="73" t="s">
        <v>167</v>
      </c>
      <c r="B599" s="74">
        <v>923</v>
      </c>
      <c r="C599" s="75">
        <v>1</v>
      </c>
      <c r="D599" s="75">
        <v>6</v>
      </c>
      <c r="E599" s="76" t="s">
        <v>528</v>
      </c>
      <c r="F599" s="77" t="s">
        <v>132</v>
      </c>
      <c r="G599" s="78">
        <v>1408.7</v>
      </c>
      <c r="H599" s="78">
        <v>1102.4000000000001</v>
      </c>
      <c r="I599" s="78">
        <v>1147.3</v>
      </c>
    </row>
    <row r="600" spans="1:9" ht="94.5" x14ac:dyDescent="0.25">
      <c r="A600" s="73" t="s">
        <v>148</v>
      </c>
      <c r="B600" s="74">
        <v>923</v>
      </c>
      <c r="C600" s="75">
        <v>1</v>
      </c>
      <c r="D600" s="75">
        <v>6</v>
      </c>
      <c r="E600" s="76" t="s">
        <v>528</v>
      </c>
      <c r="F600" s="77" t="s">
        <v>149</v>
      </c>
      <c r="G600" s="78">
        <v>1407.6</v>
      </c>
      <c r="H600" s="78">
        <v>1101.3</v>
      </c>
      <c r="I600" s="78">
        <v>1146.2</v>
      </c>
    </row>
    <row r="601" spans="1:9" ht="31.5" x14ac:dyDescent="0.25">
      <c r="A601" s="73" t="s">
        <v>137</v>
      </c>
      <c r="B601" s="74">
        <v>923</v>
      </c>
      <c r="C601" s="75">
        <v>1</v>
      </c>
      <c r="D601" s="75">
        <v>6</v>
      </c>
      <c r="E601" s="76" t="s">
        <v>528</v>
      </c>
      <c r="F601" s="77" t="s">
        <v>138</v>
      </c>
      <c r="G601" s="78">
        <v>0.9</v>
      </c>
      <c r="H601" s="78">
        <v>1.1000000000000001</v>
      </c>
      <c r="I601" s="78">
        <v>1.1000000000000001</v>
      </c>
    </row>
    <row r="602" spans="1:9" x14ac:dyDescent="0.25">
      <c r="A602" s="73" t="s">
        <v>169</v>
      </c>
      <c r="B602" s="74">
        <v>923</v>
      </c>
      <c r="C602" s="75">
        <v>1</v>
      </c>
      <c r="D602" s="75">
        <v>6</v>
      </c>
      <c r="E602" s="76" t="s">
        <v>528</v>
      </c>
      <c r="F602" s="77" t="s">
        <v>170</v>
      </c>
      <c r="G602" s="78">
        <v>0.2</v>
      </c>
      <c r="H602" s="78">
        <v>0</v>
      </c>
      <c r="I602" s="78">
        <v>0</v>
      </c>
    </row>
    <row r="603" spans="1:9" ht="47.25" x14ac:dyDescent="0.25">
      <c r="A603" s="73" t="s">
        <v>529</v>
      </c>
      <c r="B603" s="74">
        <v>923</v>
      </c>
      <c r="C603" s="75">
        <v>1</v>
      </c>
      <c r="D603" s="75">
        <v>6</v>
      </c>
      <c r="E603" s="76" t="s">
        <v>530</v>
      </c>
      <c r="F603" s="77" t="s">
        <v>132</v>
      </c>
      <c r="G603" s="78">
        <v>1403.9</v>
      </c>
      <c r="H603" s="78">
        <v>0</v>
      </c>
      <c r="I603" s="78">
        <v>0</v>
      </c>
    </row>
    <row r="604" spans="1:9" ht="94.5" x14ac:dyDescent="0.25">
      <c r="A604" s="73" t="s">
        <v>148</v>
      </c>
      <c r="B604" s="74">
        <v>923</v>
      </c>
      <c r="C604" s="75">
        <v>1</v>
      </c>
      <c r="D604" s="75">
        <v>6</v>
      </c>
      <c r="E604" s="76" t="s">
        <v>530</v>
      </c>
      <c r="F604" s="77" t="s">
        <v>149</v>
      </c>
      <c r="G604" s="78">
        <v>1395.8</v>
      </c>
      <c r="H604" s="78">
        <v>0</v>
      </c>
      <c r="I604" s="78">
        <v>0</v>
      </c>
    </row>
    <row r="605" spans="1:9" ht="31.5" x14ac:dyDescent="0.25">
      <c r="A605" s="73" t="s">
        <v>137</v>
      </c>
      <c r="B605" s="74">
        <v>923</v>
      </c>
      <c r="C605" s="75">
        <v>1</v>
      </c>
      <c r="D605" s="75">
        <v>6</v>
      </c>
      <c r="E605" s="76" t="s">
        <v>530</v>
      </c>
      <c r="F605" s="77" t="s">
        <v>138</v>
      </c>
      <c r="G605" s="78">
        <v>8.1</v>
      </c>
      <c r="H605" s="78">
        <v>0</v>
      </c>
      <c r="I605" s="78">
        <v>0</v>
      </c>
    </row>
    <row r="606" spans="1:9" x14ac:dyDescent="0.25">
      <c r="A606" s="170" t="s">
        <v>551</v>
      </c>
      <c r="B606" s="171"/>
      <c r="C606" s="171"/>
      <c r="D606" s="171"/>
      <c r="E606" s="171"/>
      <c r="F606" s="172"/>
      <c r="G606" s="72">
        <v>2258943.1</v>
      </c>
      <c r="H606" s="72">
        <v>1851383.4</v>
      </c>
      <c r="I606" s="72">
        <v>1867479.9</v>
      </c>
    </row>
    <row r="610" spans="1:9" s="56" customFormat="1" x14ac:dyDescent="0.25">
      <c r="A610" s="79" t="s">
        <v>119</v>
      </c>
      <c r="B610" s="80"/>
      <c r="C610" s="80"/>
      <c r="D610" s="80"/>
      <c r="E610" s="80"/>
      <c r="F610" s="80"/>
      <c r="G610" s="81"/>
      <c r="H610" s="173" t="s">
        <v>120</v>
      </c>
      <c r="I610" s="173"/>
    </row>
  </sheetData>
  <autoFilter ref="A17:AB606" xr:uid="{00000000-0009-0000-0000-000002000000}"/>
  <mergeCells count="6">
    <mergeCell ref="A13:I13"/>
    <mergeCell ref="B15:F15"/>
    <mergeCell ref="G15:I15"/>
    <mergeCell ref="A606:F606"/>
    <mergeCell ref="H610:I610"/>
    <mergeCell ref="A15:A16"/>
  </mergeCells>
  <pageMargins left="1.1811023622047201" right="0.39370078740157499" top="0.78740157480314998" bottom="0.78740157480314998" header="0.511811023622047" footer="0.511811023622047"/>
  <pageSetup paperSize="9" scale="65" orientation="portrait"/>
  <headerFooter differentFirst="1" alignWithMargins="0">
    <oddHeader>&amp;C&amp;P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J75"/>
  <sheetViews>
    <sheetView workbookViewId="0">
      <selection activeCell="D75" sqref="D75"/>
    </sheetView>
  </sheetViews>
  <sheetFormatPr defaultColWidth="9.140625" defaultRowHeight="12.75" x14ac:dyDescent="0.2"/>
  <cols>
    <col min="1" max="1" width="61.42578125" style="37" customWidth="1"/>
    <col min="2" max="2" width="7.85546875" style="37" customWidth="1"/>
    <col min="3" max="3" width="9.42578125" style="37" customWidth="1"/>
    <col min="4" max="5" width="11.5703125" style="37" customWidth="1"/>
    <col min="6" max="6" width="11.85546875" style="37" customWidth="1"/>
    <col min="7" max="16384" width="9.140625" style="37"/>
  </cols>
  <sheetData>
    <row r="9" spans="1:10" x14ac:dyDescent="0.2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</row>
    <row r="12" spans="1:10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3" spans="1:10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</row>
    <row r="15" spans="1:10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43.5" customHeight="1" x14ac:dyDescent="0.3">
      <c r="A16" s="174" t="s">
        <v>579</v>
      </c>
      <c r="B16" s="174"/>
      <c r="C16" s="174"/>
      <c r="D16" s="174"/>
      <c r="E16" s="174"/>
      <c r="F16" s="174"/>
      <c r="G16" s="39"/>
      <c r="H16" s="39"/>
      <c r="I16" s="39"/>
      <c r="J16" s="39"/>
    </row>
    <row r="17" spans="1:10" ht="15.75" x14ac:dyDescent="0.25">
      <c r="A17" s="40"/>
      <c r="B17" s="41"/>
      <c r="C17" s="41"/>
      <c r="D17" s="41"/>
      <c r="E17" s="41"/>
      <c r="F17" s="41"/>
      <c r="G17" s="42"/>
      <c r="H17" s="42"/>
      <c r="I17" s="42"/>
      <c r="J17" s="42"/>
    </row>
    <row r="18" spans="1:10" ht="15.75" x14ac:dyDescent="0.25">
      <c r="A18" s="43"/>
      <c r="B18" s="41"/>
      <c r="C18" s="41"/>
      <c r="D18" s="41"/>
      <c r="E18" s="41"/>
      <c r="F18" s="41"/>
      <c r="G18" s="42"/>
      <c r="H18" s="42"/>
      <c r="I18" s="42"/>
      <c r="J18" s="42"/>
    </row>
    <row r="19" spans="1:10" ht="15" x14ac:dyDescent="0.25">
      <c r="A19" s="167" t="s">
        <v>122</v>
      </c>
      <c r="B19" s="167" t="s">
        <v>123</v>
      </c>
      <c r="C19" s="167"/>
      <c r="D19" s="175" t="s">
        <v>580</v>
      </c>
      <c r="E19" s="176"/>
      <c r="F19" s="177"/>
      <c r="G19" s="42"/>
      <c r="H19" s="42"/>
      <c r="I19" s="42"/>
      <c r="J19" s="42"/>
    </row>
    <row r="20" spans="1:10" ht="24" x14ac:dyDescent="0.25">
      <c r="A20" s="167"/>
      <c r="B20" s="44" t="s">
        <v>555</v>
      </c>
      <c r="C20" s="44" t="s">
        <v>556</v>
      </c>
      <c r="D20" s="44" t="s">
        <v>127</v>
      </c>
      <c r="E20" s="45" t="s">
        <v>128</v>
      </c>
      <c r="F20" s="45" t="s">
        <v>129</v>
      </c>
      <c r="G20" s="42"/>
      <c r="H20" s="42"/>
      <c r="I20" s="42"/>
      <c r="J20" s="42"/>
    </row>
    <row r="21" spans="1:10" ht="15" x14ac:dyDescent="0.25">
      <c r="A21" s="46">
        <v>1</v>
      </c>
      <c r="B21" s="46">
        <v>2</v>
      </c>
      <c r="C21" s="46">
        <v>3</v>
      </c>
      <c r="D21" s="46">
        <v>4</v>
      </c>
      <c r="E21" s="47">
        <v>5</v>
      </c>
      <c r="F21" s="47">
        <v>6</v>
      </c>
      <c r="G21" s="42"/>
      <c r="H21" s="42"/>
      <c r="I21" s="42"/>
      <c r="J21" s="42"/>
    </row>
    <row r="22" spans="1:10" ht="15.75" x14ac:dyDescent="0.25">
      <c r="A22" s="48" t="s">
        <v>563</v>
      </c>
      <c r="B22" s="49">
        <v>1</v>
      </c>
      <c r="C22" s="49"/>
      <c r="D22" s="50">
        <v>283853.3</v>
      </c>
      <c r="E22" s="50">
        <v>197072.2</v>
      </c>
      <c r="F22" s="50">
        <v>201968.7</v>
      </c>
    </row>
    <row r="23" spans="1:10" ht="31.5" x14ac:dyDescent="0.25">
      <c r="A23" s="51" t="s">
        <v>361</v>
      </c>
      <c r="B23" s="52">
        <v>1</v>
      </c>
      <c r="C23" s="52">
        <v>2</v>
      </c>
      <c r="D23" s="53">
        <v>5054.3999999999996</v>
      </c>
      <c r="E23" s="53">
        <v>3856.8</v>
      </c>
      <c r="F23" s="53">
        <v>4012.5</v>
      </c>
    </row>
    <row r="24" spans="1:10" ht="47.25" x14ac:dyDescent="0.25">
      <c r="A24" s="51" t="s">
        <v>517</v>
      </c>
      <c r="B24" s="52">
        <v>1</v>
      </c>
      <c r="C24" s="52">
        <v>3</v>
      </c>
      <c r="D24" s="53">
        <v>4246</v>
      </c>
      <c r="E24" s="53">
        <v>3322.1</v>
      </c>
      <c r="F24" s="53">
        <v>3457.6</v>
      </c>
    </row>
    <row r="25" spans="1:10" ht="47.25" x14ac:dyDescent="0.25">
      <c r="A25" s="51" t="s">
        <v>362</v>
      </c>
      <c r="B25" s="52">
        <v>1</v>
      </c>
      <c r="C25" s="52">
        <v>4</v>
      </c>
      <c r="D25" s="53">
        <v>80785.899999999994</v>
      </c>
      <c r="E25" s="53">
        <v>66446.600000000006</v>
      </c>
      <c r="F25" s="53">
        <v>66788</v>
      </c>
    </row>
    <row r="26" spans="1:10" ht="15.75" x14ac:dyDescent="0.25">
      <c r="A26" s="51" t="s">
        <v>365</v>
      </c>
      <c r="B26" s="52">
        <v>1</v>
      </c>
      <c r="C26" s="52">
        <v>5</v>
      </c>
      <c r="D26" s="53">
        <v>131.69999999999999</v>
      </c>
      <c r="E26" s="53">
        <v>9.1999999999999993</v>
      </c>
      <c r="F26" s="53">
        <v>12.1</v>
      </c>
    </row>
    <row r="27" spans="1:10" ht="47.25" x14ac:dyDescent="0.25">
      <c r="A27" s="51" t="s">
        <v>285</v>
      </c>
      <c r="B27" s="52">
        <v>1</v>
      </c>
      <c r="C27" s="52">
        <v>6</v>
      </c>
      <c r="D27" s="53">
        <v>29821</v>
      </c>
      <c r="E27" s="53">
        <v>22359.5</v>
      </c>
      <c r="F27" s="53">
        <v>23144.400000000001</v>
      </c>
    </row>
    <row r="28" spans="1:10" ht="15.75" x14ac:dyDescent="0.25">
      <c r="A28" s="51" t="s">
        <v>537</v>
      </c>
      <c r="B28" s="52">
        <v>1</v>
      </c>
      <c r="C28" s="52">
        <v>11</v>
      </c>
      <c r="D28" s="53">
        <v>300</v>
      </c>
      <c r="E28" s="53">
        <v>300</v>
      </c>
      <c r="F28" s="53">
        <v>300</v>
      </c>
    </row>
    <row r="29" spans="1:10" ht="15.75" x14ac:dyDescent="0.25">
      <c r="A29" s="51" t="s">
        <v>208</v>
      </c>
      <c r="B29" s="52">
        <v>1</v>
      </c>
      <c r="C29" s="52">
        <v>13</v>
      </c>
      <c r="D29" s="53">
        <v>163514.29999999999</v>
      </c>
      <c r="E29" s="53">
        <v>100778</v>
      </c>
      <c r="F29" s="53">
        <v>104254.1</v>
      </c>
    </row>
    <row r="30" spans="1:10" ht="15.75" x14ac:dyDescent="0.25">
      <c r="A30" s="48" t="s">
        <v>572</v>
      </c>
      <c r="B30" s="49">
        <v>2</v>
      </c>
      <c r="C30" s="49"/>
      <c r="D30" s="50">
        <v>270</v>
      </c>
      <c r="E30" s="50">
        <v>55</v>
      </c>
      <c r="F30" s="50">
        <v>440</v>
      </c>
    </row>
    <row r="31" spans="1:10" ht="15.75" x14ac:dyDescent="0.25">
      <c r="A31" s="51" t="s">
        <v>542</v>
      </c>
      <c r="B31" s="52">
        <v>2</v>
      </c>
      <c r="C31" s="52">
        <v>4</v>
      </c>
      <c r="D31" s="53">
        <v>270</v>
      </c>
      <c r="E31" s="53">
        <v>55</v>
      </c>
      <c r="F31" s="53">
        <v>440</v>
      </c>
    </row>
    <row r="32" spans="1:10" ht="31.5" x14ac:dyDescent="0.25">
      <c r="A32" s="48" t="s">
        <v>576</v>
      </c>
      <c r="B32" s="49">
        <v>3</v>
      </c>
      <c r="C32" s="49"/>
      <c r="D32" s="50">
        <v>11848</v>
      </c>
      <c r="E32" s="50">
        <v>8043.7</v>
      </c>
      <c r="F32" s="50">
        <v>8364.7999999999993</v>
      </c>
    </row>
    <row r="33" spans="1:6" ht="31.5" x14ac:dyDescent="0.25">
      <c r="A33" s="51" t="s">
        <v>401</v>
      </c>
      <c r="B33" s="52">
        <v>3</v>
      </c>
      <c r="C33" s="52">
        <v>14</v>
      </c>
      <c r="D33" s="53">
        <v>11848</v>
      </c>
      <c r="E33" s="53">
        <v>8043.7</v>
      </c>
      <c r="F33" s="53">
        <v>8364.7999999999993</v>
      </c>
    </row>
    <row r="34" spans="1:6" ht="15.75" x14ac:dyDescent="0.25">
      <c r="A34" s="48" t="s">
        <v>567</v>
      </c>
      <c r="B34" s="49">
        <v>4</v>
      </c>
      <c r="C34" s="49"/>
      <c r="D34" s="50">
        <v>55834.7</v>
      </c>
      <c r="E34" s="50">
        <v>72818.399999999994</v>
      </c>
      <c r="F34" s="50">
        <v>74521.399999999994</v>
      </c>
    </row>
    <row r="35" spans="1:6" ht="15.75" x14ac:dyDescent="0.25">
      <c r="A35" s="51" t="s">
        <v>509</v>
      </c>
      <c r="B35" s="52">
        <v>4</v>
      </c>
      <c r="C35" s="52">
        <v>5</v>
      </c>
      <c r="D35" s="53">
        <v>1526</v>
      </c>
      <c r="E35" s="53">
        <v>1526</v>
      </c>
      <c r="F35" s="53">
        <v>1526</v>
      </c>
    </row>
    <row r="36" spans="1:6" ht="15.75" x14ac:dyDescent="0.25">
      <c r="A36" s="51" t="s">
        <v>497</v>
      </c>
      <c r="B36" s="52">
        <v>4</v>
      </c>
      <c r="C36" s="52">
        <v>6</v>
      </c>
      <c r="D36" s="53">
        <v>530</v>
      </c>
      <c r="E36" s="53">
        <v>0</v>
      </c>
      <c r="F36" s="53">
        <v>0</v>
      </c>
    </row>
    <row r="37" spans="1:6" ht="15.75" x14ac:dyDescent="0.25">
      <c r="A37" s="51" t="s">
        <v>386</v>
      </c>
      <c r="B37" s="52">
        <v>4</v>
      </c>
      <c r="C37" s="52">
        <v>9</v>
      </c>
      <c r="D37" s="53">
        <v>53518.7</v>
      </c>
      <c r="E37" s="53">
        <v>71032.399999999994</v>
      </c>
      <c r="F37" s="53">
        <v>72735.399999999994</v>
      </c>
    </row>
    <row r="38" spans="1:6" ht="15.75" x14ac:dyDescent="0.25">
      <c r="A38" s="51" t="s">
        <v>307</v>
      </c>
      <c r="B38" s="52">
        <v>4</v>
      </c>
      <c r="C38" s="52">
        <v>12</v>
      </c>
      <c r="D38" s="53">
        <v>260</v>
      </c>
      <c r="E38" s="53">
        <v>260</v>
      </c>
      <c r="F38" s="53">
        <v>260</v>
      </c>
    </row>
    <row r="39" spans="1:6" ht="15.75" x14ac:dyDescent="0.25">
      <c r="A39" s="48" t="s">
        <v>568</v>
      </c>
      <c r="B39" s="49">
        <v>5</v>
      </c>
      <c r="C39" s="49"/>
      <c r="D39" s="50">
        <v>30942.799999999999</v>
      </c>
      <c r="E39" s="50">
        <v>11880.7</v>
      </c>
      <c r="F39" s="50">
        <v>12355.4</v>
      </c>
    </row>
    <row r="40" spans="1:6" ht="15.75" x14ac:dyDescent="0.25">
      <c r="A40" s="51" t="s">
        <v>310</v>
      </c>
      <c r="B40" s="52">
        <v>5</v>
      </c>
      <c r="C40" s="52">
        <v>1</v>
      </c>
      <c r="D40" s="53">
        <v>108.7</v>
      </c>
      <c r="E40" s="53">
        <v>99.9</v>
      </c>
      <c r="F40" s="53">
        <v>99.9</v>
      </c>
    </row>
    <row r="41" spans="1:6" ht="15.75" x14ac:dyDescent="0.25">
      <c r="A41" s="51" t="s">
        <v>249</v>
      </c>
      <c r="B41" s="52">
        <v>5</v>
      </c>
      <c r="C41" s="52">
        <v>2</v>
      </c>
      <c r="D41" s="53">
        <v>17670.900000000001</v>
      </c>
      <c r="E41" s="53">
        <v>0</v>
      </c>
      <c r="F41" s="53">
        <v>0</v>
      </c>
    </row>
    <row r="42" spans="1:6" ht="31.5" x14ac:dyDescent="0.25">
      <c r="A42" s="51" t="s">
        <v>270</v>
      </c>
      <c r="B42" s="52">
        <v>5</v>
      </c>
      <c r="C42" s="52">
        <v>5</v>
      </c>
      <c r="D42" s="53">
        <v>13163.2</v>
      </c>
      <c r="E42" s="53">
        <v>11780.8</v>
      </c>
      <c r="F42" s="53">
        <v>12255.5</v>
      </c>
    </row>
    <row r="43" spans="1:6" ht="15.75" x14ac:dyDescent="0.25">
      <c r="A43" s="48" t="s">
        <v>577</v>
      </c>
      <c r="B43" s="49">
        <v>6</v>
      </c>
      <c r="C43" s="49"/>
      <c r="D43" s="50">
        <v>12933</v>
      </c>
      <c r="E43" s="50">
        <v>0</v>
      </c>
      <c r="F43" s="50">
        <v>0</v>
      </c>
    </row>
    <row r="44" spans="1:6" ht="15.75" x14ac:dyDescent="0.25">
      <c r="A44" s="51" t="s">
        <v>488</v>
      </c>
      <c r="B44" s="52">
        <v>6</v>
      </c>
      <c r="C44" s="52">
        <v>5</v>
      </c>
      <c r="D44" s="53">
        <v>12933</v>
      </c>
      <c r="E44" s="53">
        <v>0</v>
      </c>
      <c r="F44" s="53">
        <v>0</v>
      </c>
    </row>
    <row r="45" spans="1:6" ht="15.75" x14ac:dyDescent="0.25">
      <c r="A45" s="48" t="s">
        <v>558</v>
      </c>
      <c r="B45" s="49">
        <v>7</v>
      </c>
      <c r="C45" s="49"/>
      <c r="D45" s="50">
        <v>1508778.4</v>
      </c>
      <c r="E45" s="50">
        <v>1287598.2</v>
      </c>
      <c r="F45" s="50">
        <v>1294498.6000000001</v>
      </c>
    </row>
    <row r="46" spans="1:6" ht="15.75" x14ac:dyDescent="0.25">
      <c r="A46" s="51" t="s">
        <v>156</v>
      </c>
      <c r="B46" s="52">
        <v>7</v>
      </c>
      <c r="C46" s="52">
        <v>1</v>
      </c>
      <c r="D46" s="53">
        <v>389934.3</v>
      </c>
      <c r="E46" s="53">
        <v>315078</v>
      </c>
      <c r="F46" s="53">
        <v>315999.5</v>
      </c>
    </row>
    <row r="47" spans="1:6" ht="15.75" x14ac:dyDescent="0.25">
      <c r="A47" s="51" t="s">
        <v>139</v>
      </c>
      <c r="B47" s="52">
        <v>7</v>
      </c>
      <c r="C47" s="52">
        <v>2</v>
      </c>
      <c r="D47" s="53">
        <v>948487.1</v>
      </c>
      <c r="E47" s="53">
        <v>858727.3</v>
      </c>
      <c r="F47" s="53">
        <v>860723.3</v>
      </c>
    </row>
    <row r="48" spans="1:6" ht="15.75" x14ac:dyDescent="0.25">
      <c r="A48" s="51" t="s">
        <v>162</v>
      </c>
      <c r="B48" s="52">
        <v>7</v>
      </c>
      <c r="C48" s="52">
        <v>3</v>
      </c>
      <c r="D48" s="53">
        <v>118099.2</v>
      </c>
      <c r="E48" s="53">
        <v>80148.899999999994</v>
      </c>
      <c r="F48" s="53">
        <v>83287.3</v>
      </c>
    </row>
    <row r="49" spans="1:6" ht="31.5" x14ac:dyDescent="0.25">
      <c r="A49" s="51" t="s">
        <v>175</v>
      </c>
      <c r="B49" s="52">
        <v>7</v>
      </c>
      <c r="C49" s="52">
        <v>5</v>
      </c>
      <c r="D49" s="53">
        <v>1100.2</v>
      </c>
      <c r="E49" s="53">
        <v>382.4</v>
      </c>
      <c r="F49" s="53">
        <v>385.3</v>
      </c>
    </row>
    <row r="50" spans="1:6" ht="15.75" x14ac:dyDescent="0.25">
      <c r="A50" s="51" t="s">
        <v>443</v>
      </c>
      <c r="B50" s="52">
        <v>7</v>
      </c>
      <c r="C50" s="52">
        <v>7</v>
      </c>
      <c r="D50" s="53">
        <v>98.4</v>
      </c>
      <c r="E50" s="53">
        <v>93.4</v>
      </c>
      <c r="F50" s="53">
        <v>93.4</v>
      </c>
    </row>
    <row r="51" spans="1:6" ht="15.75" x14ac:dyDescent="0.25">
      <c r="A51" s="51" t="s">
        <v>159</v>
      </c>
      <c r="B51" s="52">
        <v>7</v>
      </c>
      <c r="C51" s="52">
        <v>9</v>
      </c>
      <c r="D51" s="53">
        <v>51059.199999999997</v>
      </c>
      <c r="E51" s="53">
        <v>33168.199999999997</v>
      </c>
      <c r="F51" s="53">
        <v>34009.800000000003</v>
      </c>
    </row>
    <row r="52" spans="1:6" ht="15.75" x14ac:dyDescent="0.25">
      <c r="A52" s="48" t="s">
        <v>559</v>
      </c>
      <c r="B52" s="49">
        <v>8</v>
      </c>
      <c r="C52" s="49"/>
      <c r="D52" s="50">
        <v>91292.9</v>
      </c>
      <c r="E52" s="50">
        <v>54034.6</v>
      </c>
      <c r="F52" s="50">
        <v>55815</v>
      </c>
    </row>
    <row r="53" spans="1:6" ht="15.75" x14ac:dyDescent="0.25">
      <c r="A53" s="51" t="s">
        <v>213</v>
      </c>
      <c r="B53" s="52">
        <v>8</v>
      </c>
      <c r="C53" s="52">
        <v>1</v>
      </c>
      <c r="D53" s="53">
        <v>88404.2</v>
      </c>
      <c r="E53" s="53">
        <v>51716.1</v>
      </c>
      <c r="F53" s="53">
        <v>53402.3</v>
      </c>
    </row>
    <row r="54" spans="1:6" ht="15.75" x14ac:dyDescent="0.25">
      <c r="A54" s="51" t="s">
        <v>242</v>
      </c>
      <c r="B54" s="52">
        <v>8</v>
      </c>
      <c r="C54" s="52">
        <v>4</v>
      </c>
      <c r="D54" s="53">
        <v>2888.7</v>
      </c>
      <c r="E54" s="53">
        <v>2318.5</v>
      </c>
      <c r="F54" s="53">
        <v>2412.6999999999998</v>
      </c>
    </row>
    <row r="55" spans="1:6" ht="15.75" x14ac:dyDescent="0.25">
      <c r="A55" s="48" t="s">
        <v>573</v>
      </c>
      <c r="B55" s="49">
        <v>9</v>
      </c>
      <c r="C55" s="49"/>
      <c r="D55" s="50">
        <v>367.2</v>
      </c>
      <c r="E55" s="50">
        <v>271.3</v>
      </c>
      <c r="F55" s="50">
        <v>173.8</v>
      </c>
    </row>
    <row r="56" spans="1:6" ht="15.75" x14ac:dyDescent="0.25">
      <c r="A56" s="51" t="s">
        <v>460</v>
      </c>
      <c r="B56" s="52">
        <v>9</v>
      </c>
      <c r="C56" s="52">
        <v>9</v>
      </c>
      <c r="D56" s="53">
        <v>367.2</v>
      </c>
      <c r="E56" s="53">
        <v>271.3</v>
      </c>
      <c r="F56" s="53">
        <v>173.8</v>
      </c>
    </row>
    <row r="57" spans="1:6" ht="15.75" x14ac:dyDescent="0.25">
      <c r="A57" s="48" t="s">
        <v>561</v>
      </c>
      <c r="B57" s="49">
        <v>10</v>
      </c>
      <c r="C57" s="49"/>
      <c r="D57" s="50">
        <v>27548.6</v>
      </c>
      <c r="E57" s="50">
        <v>25053.5</v>
      </c>
      <c r="F57" s="50">
        <v>25053.5</v>
      </c>
    </row>
    <row r="58" spans="1:6" ht="15.75" x14ac:dyDescent="0.25">
      <c r="A58" s="51" t="s">
        <v>359</v>
      </c>
      <c r="B58" s="52">
        <v>10</v>
      </c>
      <c r="C58" s="52">
        <v>1</v>
      </c>
      <c r="D58" s="53">
        <v>10782.8</v>
      </c>
      <c r="E58" s="53">
        <v>10782.8</v>
      </c>
      <c r="F58" s="53">
        <v>10782.8</v>
      </c>
    </row>
    <row r="59" spans="1:6" ht="15.75" x14ac:dyDescent="0.25">
      <c r="A59" s="51" t="s">
        <v>438</v>
      </c>
      <c r="B59" s="52">
        <v>10</v>
      </c>
      <c r="C59" s="52">
        <v>3</v>
      </c>
      <c r="D59" s="53">
        <v>3010.1</v>
      </c>
      <c r="E59" s="53">
        <v>512</v>
      </c>
      <c r="F59" s="53">
        <v>512</v>
      </c>
    </row>
    <row r="60" spans="1:6" ht="15.75" x14ac:dyDescent="0.25">
      <c r="A60" s="51" t="s">
        <v>180</v>
      </c>
      <c r="B60" s="52">
        <v>10</v>
      </c>
      <c r="C60" s="52">
        <v>4</v>
      </c>
      <c r="D60" s="53">
        <v>13555.7</v>
      </c>
      <c r="E60" s="53">
        <v>13555.7</v>
      </c>
      <c r="F60" s="53">
        <v>13555.7</v>
      </c>
    </row>
    <row r="61" spans="1:6" ht="15.75" x14ac:dyDescent="0.25">
      <c r="A61" s="51" t="s">
        <v>472</v>
      </c>
      <c r="B61" s="52">
        <v>10</v>
      </c>
      <c r="C61" s="52">
        <v>6</v>
      </c>
      <c r="D61" s="53">
        <v>200</v>
      </c>
      <c r="E61" s="53">
        <v>203</v>
      </c>
      <c r="F61" s="53">
        <v>203</v>
      </c>
    </row>
    <row r="62" spans="1:6" ht="15.75" x14ac:dyDescent="0.25">
      <c r="A62" s="48" t="s">
        <v>574</v>
      </c>
      <c r="B62" s="49">
        <v>11</v>
      </c>
      <c r="C62" s="49"/>
      <c r="D62" s="50">
        <v>4368.1000000000004</v>
      </c>
      <c r="E62" s="50">
        <v>516</v>
      </c>
      <c r="F62" s="50">
        <v>516</v>
      </c>
    </row>
    <row r="63" spans="1:6" ht="15.75" x14ac:dyDescent="0.25">
      <c r="A63" s="51" t="s">
        <v>427</v>
      </c>
      <c r="B63" s="52">
        <v>11</v>
      </c>
      <c r="C63" s="52">
        <v>1</v>
      </c>
      <c r="D63" s="53">
        <v>4368.1000000000004</v>
      </c>
      <c r="E63" s="53">
        <v>516</v>
      </c>
      <c r="F63" s="53">
        <v>516</v>
      </c>
    </row>
    <row r="64" spans="1:6" ht="15.75" x14ac:dyDescent="0.25">
      <c r="A64" s="48" t="s">
        <v>569</v>
      </c>
      <c r="B64" s="49">
        <v>12</v>
      </c>
      <c r="C64" s="49"/>
      <c r="D64" s="50">
        <v>6986.8</v>
      </c>
      <c r="E64" s="50">
        <v>5571.7</v>
      </c>
      <c r="F64" s="50">
        <v>5758.7</v>
      </c>
    </row>
    <row r="65" spans="1:6" ht="15.75" x14ac:dyDescent="0.25">
      <c r="A65" s="51" t="s">
        <v>319</v>
      </c>
      <c r="B65" s="52">
        <v>12</v>
      </c>
      <c r="C65" s="52">
        <v>2</v>
      </c>
      <c r="D65" s="53">
        <v>6986.8</v>
      </c>
      <c r="E65" s="53">
        <v>5571.7</v>
      </c>
      <c r="F65" s="53">
        <v>5758.7</v>
      </c>
    </row>
    <row r="66" spans="1:6" ht="31.5" x14ac:dyDescent="0.25">
      <c r="A66" s="48" t="s">
        <v>564</v>
      </c>
      <c r="B66" s="49">
        <v>13</v>
      </c>
      <c r="C66" s="49"/>
      <c r="D66" s="50">
        <v>101.2</v>
      </c>
      <c r="E66" s="50">
        <v>778.8</v>
      </c>
      <c r="F66" s="50">
        <v>1004.6</v>
      </c>
    </row>
    <row r="67" spans="1:6" ht="31.5" x14ac:dyDescent="0.25">
      <c r="A67" s="51" t="s">
        <v>283</v>
      </c>
      <c r="B67" s="52">
        <v>13</v>
      </c>
      <c r="C67" s="52">
        <v>1</v>
      </c>
      <c r="D67" s="53">
        <v>101.2</v>
      </c>
      <c r="E67" s="53">
        <v>778.8</v>
      </c>
      <c r="F67" s="53">
        <v>1004.6</v>
      </c>
    </row>
    <row r="68" spans="1:6" ht="47.25" x14ac:dyDescent="0.25">
      <c r="A68" s="48" t="s">
        <v>565</v>
      </c>
      <c r="B68" s="49">
        <v>14</v>
      </c>
      <c r="C68" s="49"/>
      <c r="D68" s="50">
        <v>223818.1</v>
      </c>
      <c r="E68" s="50">
        <v>187689.3</v>
      </c>
      <c r="F68" s="50">
        <v>187009.4</v>
      </c>
    </row>
    <row r="69" spans="1:6" ht="47.25" x14ac:dyDescent="0.25">
      <c r="A69" s="51" t="s">
        <v>291</v>
      </c>
      <c r="B69" s="52">
        <v>14</v>
      </c>
      <c r="C69" s="52">
        <v>1</v>
      </c>
      <c r="D69" s="53">
        <v>206818.1</v>
      </c>
      <c r="E69" s="53">
        <v>172689.3</v>
      </c>
      <c r="F69" s="53">
        <v>170009.4</v>
      </c>
    </row>
    <row r="70" spans="1:6" ht="15.75" x14ac:dyDescent="0.25">
      <c r="A70" s="51" t="s">
        <v>294</v>
      </c>
      <c r="B70" s="52">
        <v>14</v>
      </c>
      <c r="C70" s="52">
        <v>3</v>
      </c>
      <c r="D70" s="53">
        <v>17000</v>
      </c>
      <c r="E70" s="53">
        <v>15000</v>
      </c>
      <c r="F70" s="53">
        <v>17000</v>
      </c>
    </row>
    <row r="71" spans="1:6" ht="15.75" x14ac:dyDescent="0.25">
      <c r="A71" s="178" t="s">
        <v>551</v>
      </c>
      <c r="B71" s="179"/>
      <c r="C71" s="180"/>
      <c r="D71" s="50">
        <v>2258943.1</v>
      </c>
      <c r="E71" s="50">
        <v>1851383.4</v>
      </c>
      <c r="F71" s="50">
        <v>1867479.9</v>
      </c>
    </row>
    <row r="75" spans="1:6" ht="15.75" x14ac:dyDescent="0.25">
      <c r="A75" s="54" t="s">
        <v>552</v>
      </c>
      <c r="B75" s="55"/>
      <c r="C75" s="42"/>
      <c r="D75" s="42"/>
      <c r="E75" s="181" t="s">
        <v>120</v>
      </c>
      <c r="F75" s="181"/>
    </row>
  </sheetData>
  <autoFilter ref="A21:J71" xr:uid="{00000000-0009-0000-0000-000003000000}"/>
  <mergeCells count="6">
    <mergeCell ref="A16:F16"/>
    <mergeCell ref="B19:C19"/>
    <mergeCell ref="D19:F19"/>
    <mergeCell ref="A71:C71"/>
    <mergeCell ref="E75:F75"/>
    <mergeCell ref="A19:A20"/>
  </mergeCells>
  <pageMargins left="1.1811023622047201" right="0.39370078740157499" top="0.78740157480314998" bottom="0.78740157480314998" header="0.31496062992126" footer="0.31496062992126"/>
  <pageSetup paperSize="9" scale="74" orientation="portrait"/>
  <headerFooter differentFirst="1">
    <oddHeader>&amp;C&amp;P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"/>
  <sheetViews>
    <sheetView topLeftCell="A4" zoomScale="80" zoomScaleNormal="80" workbookViewId="0">
      <selection activeCell="L10" sqref="L10"/>
    </sheetView>
  </sheetViews>
  <sheetFormatPr defaultColWidth="37.5703125" defaultRowHeight="55.5" customHeight="1" x14ac:dyDescent="0.25"/>
  <cols>
    <col min="1" max="1" width="41.85546875" style="4" customWidth="1"/>
    <col min="2" max="2" width="22.5703125" style="4" customWidth="1"/>
    <col min="3" max="3" width="14.85546875" style="4" customWidth="1"/>
    <col min="4" max="4" width="14" style="4" customWidth="1"/>
    <col min="5" max="5" width="21" style="4" customWidth="1"/>
    <col min="6" max="6" width="15.28515625" style="4" customWidth="1"/>
    <col min="7" max="7" width="14.85546875" style="4" customWidth="1"/>
    <col min="8" max="8" width="20.42578125" style="4" customWidth="1"/>
    <col min="9" max="9" width="14.28515625" style="4" customWidth="1"/>
    <col min="10" max="10" width="14.5703125" style="4" customWidth="1"/>
    <col min="11" max="11" width="21" style="4" customWidth="1"/>
    <col min="12" max="16384" width="37.5703125" style="4"/>
  </cols>
  <sheetData>
    <row r="1" spans="1:12" ht="18" customHeight="1" x14ac:dyDescent="0.25">
      <c r="C1" s="18"/>
      <c r="D1" s="2"/>
      <c r="H1" s="2"/>
      <c r="I1" s="2"/>
      <c r="J1" s="3"/>
      <c r="K1" s="3"/>
      <c r="L1" s="3"/>
    </row>
    <row r="2" spans="1:12" ht="17.45" customHeight="1" x14ac:dyDescent="0.25">
      <c r="C2" s="18"/>
      <c r="D2" s="2"/>
      <c r="H2" s="2"/>
      <c r="I2" s="2"/>
      <c r="J2" s="3"/>
      <c r="K2" s="3"/>
      <c r="L2" s="3"/>
    </row>
    <row r="3" spans="1:12" ht="15.75" customHeight="1" x14ac:dyDescent="0.25">
      <c r="C3" s="18"/>
      <c r="D3" s="2"/>
      <c r="H3" s="2"/>
      <c r="I3" s="2"/>
      <c r="J3" s="3"/>
      <c r="K3" s="3"/>
      <c r="L3" s="3"/>
    </row>
    <row r="4" spans="1:12" ht="16.899999999999999" customHeight="1" x14ac:dyDescent="0.25">
      <c r="C4" s="18"/>
      <c r="D4" s="19"/>
      <c r="H4" s="2"/>
      <c r="I4" s="2"/>
      <c r="J4" s="3"/>
      <c r="K4" s="3"/>
      <c r="L4" s="3"/>
    </row>
    <row r="5" spans="1:12" ht="16.5" customHeight="1" x14ac:dyDescent="0.25">
      <c r="C5" s="18"/>
      <c r="D5" s="3"/>
      <c r="H5" s="3"/>
      <c r="I5" s="3"/>
      <c r="J5" s="3"/>
      <c r="K5" s="3"/>
      <c r="L5" s="3"/>
    </row>
    <row r="6" spans="1:12" ht="18" customHeight="1" x14ac:dyDescent="0.25">
      <c r="A6" s="20"/>
      <c r="B6" s="18"/>
      <c r="D6" s="20"/>
      <c r="H6" s="3"/>
      <c r="I6" s="3"/>
      <c r="J6" s="3"/>
      <c r="K6" s="3"/>
      <c r="L6" s="3"/>
    </row>
    <row r="7" spans="1:12" ht="18" customHeight="1" x14ac:dyDescent="0.25">
      <c r="A7" s="20"/>
      <c r="B7" s="18"/>
      <c r="D7" s="20"/>
    </row>
    <row r="8" spans="1:12" ht="18" customHeight="1" x14ac:dyDescent="0.25">
      <c r="A8" s="20"/>
      <c r="B8" s="18"/>
      <c r="D8" s="20"/>
      <c r="H8" s="3"/>
      <c r="I8" s="3"/>
      <c r="J8" s="3"/>
      <c r="K8" s="3"/>
      <c r="L8" s="3"/>
    </row>
    <row r="9" spans="1:12" ht="18" customHeight="1" x14ac:dyDescent="0.25">
      <c r="A9" s="20"/>
      <c r="B9" s="18"/>
      <c r="D9" s="20"/>
      <c r="H9" s="3"/>
      <c r="I9" s="3"/>
      <c r="J9" s="3"/>
      <c r="K9" s="3"/>
      <c r="L9" s="3"/>
    </row>
    <row r="10" spans="1:12" ht="18" customHeight="1" x14ac:dyDescent="0.25">
      <c r="A10" s="20"/>
      <c r="B10" s="18"/>
      <c r="D10" s="20"/>
      <c r="H10" s="3"/>
      <c r="I10" s="3"/>
      <c r="J10" s="3"/>
      <c r="K10" s="3"/>
      <c r="L10" s="3"/>
    </row>
    <row r="11" spans="1:12" ht="18" customHeight="1" x14ac:dyDescent="0.25">
      <c r="A11" s="20"/>
      <c r="B11" s="18"/>
      <c r="D11" s="20"/>
      <c r="H11" s="3"/>
      <c r="I11" s="3"/>
      <c r="J11" s="3"/>
      <c r="K11" s="3"/>
      <c r="L11" s="3"/>
    </row>
    <row r="12" spans="1:12" ht="18" customHeight="1" x14ac:dyDescent="0.25">
      <c r="A12" s="20"/>
      <c r="B12" s="18"/>
      <c r="D12" s="20"/>
      <c r="H12" s="3"/>
      <c r="I12" s="3"/>
      <c r="J12" s="3"/>
      <c r="K12" s="3"/>
      <c r="L12" s="3"/>
    </row>
    <row r="13" spans="1:12" ht="45.75" customHeight="1" x14ac:dyDescent="0.25">
      <c r="A13" s="182" t="s">
        <v>581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</row>
    <row r="14" spans="1:12" ht="21" customHeight="1" x14ac:dyDescent="0.25">
      <c r="A14" s="20"/>
      <c r="B14" s="20"/>
      <c r="C14" s="20"/>
      <c r="D14" s="20"/>
      <c r="E14" s="20"/>
      <c r="F14" s="20"/>
      <c r="G14" s="20"/>
      <c r="H14" s="20"/>
      <c r="K14" s="21" t="s">
        <v>582</v>
      </c>
    </row>
    <row r="15" spans="1:12" ht="81.599999999999994" customHeight="1" x14ac:dyDescent="0.25">
      <c r="A15" s="22" t="s">
        <v>583</v>
      </c>
      <c r="B15" s="23" t="s">
        <v>584</v>
      </c>
      <c r="C15" s="24" t="s">
        <v>585</v>
      </c>
      <c r="D15" s="24" t="s">
        <v>586</v>
      </c>
      <c r="E15" s="23" t="s">
        <v>587</v>
      </c>
      <c r="F15" s="24" t="s">
        <v>588</v>
      </c>
      <c r="G15" s="24" t="s">
        <v>589</v>
      </c>
      <c r="H15" s="23" t="s">
        <v>590</v>
      </c>
      <c r="I15" s="24" t="s">
        <v>591</v>
      </c>
      <c r="J15" s="24" t="s">
        <v>592</v>
      </c>
      <c r="K15" s="23" t="s">
        <v>593</v>
      </c>
    </row>
    <row r="16" spans="1:12" ht="30" customHeight="1" x14ac:dyDescent="0.25">
      <c r="A16" s="25" t="s">
        <v>594</v>
      </c>
      <c r="B16" s="26">
        <f>B18+B20</f>
        <v>0</v>
      </c>
      <c r="C16" s="27">
        <f>C18</f>
        <v>24804.010389999999</v>
      </c>
      <c r="D16" s="27">
        <f t="shared" ref="D16:G16" si="0">D18+D20</f>
        <v>0</v>
      </c>
      <c r="E16" s="28">
        <f>B16+C16-D16</f>
        <v>24804.010389999999</v>
      </c>
      <c r="F16" s="27">
        <f t="shared" si="0"/>
        <v>49006.447390000001</v>
      </c>
      <c r="G16" s="27">
        <f t="shared" si="0"/>
        <v>24804.010389999999</v>
      </c>
      <c r="H16" s="29">
        <f>E16+F16-G16</f>
        <v>49006.447390000001</v>
      </c>
      <c r="I16" s="30">
        <f>I18</f>
        <v>74551.723389999999</v>
      </c>
      <c r="J16" s="30">
        <f>J18</f>
        <v>49006.447390000001</v>
      </c>
      <c r="K16" s="31">
        <f>H16+I16-J16</f>
        <v>74551.723389999999</v>
      </c>
    </row>
    <row r="17" spans="1:11" ht="28.9" customHeight="1" x14ac:dyDescent="0.25">
      <c r="A17" s="26" t="s">
        <v>595</v>
      </c>
      <c r="B17" s="26"/>
      <c r="C17" s="27"/>
      <c r="D17" s="27"/>
      <c r="E17" s="27"/>
      <c r="F17" s="27"/>
      <c r="G17" s="27"/>
      <c r="H17" s="27"/>
      <c r="I17" s="30"/>
      <c r="J17" s="30"/>
      <c r="K17" s="32"/>
    </row>
    <row r="18" spans="1:11" ht="47.25" customHeight="1" x14ac:dyDescent="0.25">
      <c r="A18" s="23" t="s">
        <v>596</v>
      </c>
      <c r="B18" s="24">
        <v>0</v>
      </c>
      <c r="C18" s="33">
        <f>источ!C21</f>
        <v>24804.010389999999</v>
      </c>
      <c r="D18" s="33">
        <v>0</v>
      </c>
      <c r="E18" s="34">
        <f>B18+C18-D18</f>
        <v>24804.010389999999</v>
      </c>
      <c r="F18" s="33">
        <f>источ!D21</f>
        <v>49006.447390000001</v>
      </c>
      <c r="G18" s="33">
        <f>C18</f>
        <v>24804.010389999999</v>
      </c>
      <c r="H18" s="33">
        <f>E18+F18-G18</f>
        <v>49006.447390000001</v>
      </c>
      <c r="I18" s="30">
        <f>источ!E21</f>
        <v>74551.723389999999</v>
      </c>
      <c r="J18" s="30">
        <f>H18</f>
        <v>49006.447390000001</v>
      </c>
      <c r="K18" s="33">
        <f>H18+I18-J18</f>
        <v>74551.723389999999</v>
      </c>
    </row>
    <row r="19" spans="1:11" ht="72" customHeight="1" x14ac:dyDescent="0.25">
      <c r="A19" s="26" t="s">
        <v>597</v>
      </c>
      <c r="B19" s="33" t="s">
        <v>598</v>
      </c>
      <c r="C19" s="27"/>
      <c r="D19" s="27"/>
      <c r="E19" s="33" t="s">
        <v>598</v>
      </c>
      <c r="F19" s="27"/>
      <c r="G19" s="27"/>
      <c r="H19" s="33" t="s">
        <v>598</v>
      </c>
      <c r="I19" s="30"/>
      <c r="J19" s="30"/>
      <c r="K19" s="32"/>
    </row>
    <row r="20" spans="1:11" ht="69" customHeight="1" x14ac:dyDescent="0.25">
      <c r="A20" s="23" t="s">
        <v>599</v>
      </c>
      <c r="B20" s="35">
        <v>0</v>
      </c>
      <c r="C20" s="36">
        <v>0</v>
      </c>
      <c r="D20" s="33">
        <v>0</v>
      </c>
      <c r="E20" s="34">
        <f>B20+C20-D20</f>
        <v>0</v>
      </c>
      <c r="F20" s="36">
        <v>0</v>
      </c>
      <c r="G20" s="33">
        <v>0</v>
      </c>
      <c r="H20" s="33">
        <f>E20+F20-G20</f>
        <v>0</v>
      </c>
      <c r="I20" s="30">
        <v>0</v>
      </c>
      <c r="J20" s="30">
        <v>0</v>
      </c>
      <c r="K20" s="30">
        <v>0</v>
      </c>
    </row>
    <row r="21" spans="1:11" ht="70.900000000000006" customHeight="1" x14ac:dyDescent="0.25">
      <c r="A21" s="24" t="s">
        <v>597</v>
      </c>
      <c r="B21" s="33" t="s">
        <v>600</v>
      </c>
      <c r="C21" s="33"/>
      <c r="D21" s="33"/>
      <c r="E21" s="33" t="s">
        <v>600</v>
      </c>
      <c r="F21" s="33"/>
      <c r="G21" s="33"/>
      <c r="H21" s="33" t="s">
        <v>600</v>
      </c>
      <c r="I21" s="30"/>
      <c r="J21" s="30"/>
      <c r="K21" s="32"/>
    </row>
    <row r="22" spans="1:11" ht="17.25" customHeight="1" x14ac:dyDescent="0.25"/>
    <row r="23" spans="1:11" ht="26.25" customHeight="1" x14ac:dyDescent="0.25">
      <c r="A23" s="4" t="s">
        <v>552</v>
      </c>
      <c r="D23" s="183" t="s">
        <v>601</v>
      </c>
      <c r="E23" s="183"/>
      <c r="F23" s="183"/>
      <c r="G23" s="183"/>
      <c r="H23" s="183"/>
      <c r="I23" s="183"/>
      <c r="J23" s="183"/>
      <c r="K23" s="183"/>
    </row>
  </sheetData>
  <mergeCells count="2">
    <mergeCell ref="A13:K13"/>
    <mergeCell ref="D23:K23"/>
  </mergeCells>
  <pageMargins left="0.78740157480314998" right="0.78740157480314998" top="1.14173228346457" bottom="0.74803149606299202" header="0.31496062992126" footer="0.31496062992126"/>
  <pageSetup paperSize="9" scale="6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tabSelected="1" workbookViewId="0">
      <selection activeCell="I16" sqref="I16"/>
    </sheetView>
  </sheetViews>
  <sheetFormatPr defaultColWidth="9" defaultRowHeight="12.75" x14ac:dyDescent="0.2"/>
  <cols>
    <col min="1" max="1" width="61.140625" style="1" customWidth="1"/>
    <col min="2" max="2" width="28.28515625" style="1" customWidth="1"/>
    <col min="3" max="5" width="17.42578125" style="1" customWidth="1"/>
    <col min="6" max="256" width="8.85546875" style="1"/>
    <col min="257" max="257" width="67" style="1" customWidth="1"/>
    <col min="258" max="258" width="29.5703125" style="1" customWidth="1"/>
    <col min="259" max="259" width="15.28515625" style="1" customWidth="1"/>
    <col min="260" max="260" width="19.42578125" style="1" customWidth="1"/>
    <col min="261" max="512" width="8.85546875" style="1"/>
    <col min="513" max="513" width="67" style="1" customWidth="1"/>
    <col min="514" max="514" width="29.5703125" style="1" customWidth="1"/>
    <col min="515" max="515" width="15.28515625" style="1" customWidth="1"/>
    <col min="516" max="516" width="19.42578125" style="1" customWidth="1"/>
    <col min="517" max="768" width="8.85546875" style="1"/>
    <col min="769" max="769" width="67" style="1" customWidth="1"/>
    <col min="770" max="770" width="29.5703125" style="1" customWidth="1"/>
    <col min="771" max="771" width="15.28515625" style="1" customWidth="1"/>
    <col min="772" max="772" width="19.42578125" style="1" customWidth="1"/>
    <col min="773" max="1024" width="8.85546875" style="1"/>
    <col min="1025" max="1025" width="67" style="1" customWidth="1"/>
    <col min="1026" max="1026" width="29.5703125" style="1" customWidth="1"/>
    <col min="1027" max="1027" width="15.28515625" style="1" customWidth="1"/>
    <col min="1028" max="1028" width="19.42578125" style="1" customWidth="1"/>
    <col min="1029" max="1280" width="8.85546875" style="1"/>
    <col min="1281" max="1281" width="67" style="1" customWidth="1"/>
    <col min="1282" max="1282" width="29.5703125" style="1" customWidth="1"/>
    <col min="1283" max="1283" width="15.28515625" style="1" customWidth="1"/>
    <col min="1284" max="1284" width="19.42578125" style="1" customWidth="1"/>
    <col min="1285" max="1536" width="8.85546875" style="1"/>
    <col min="1537" max="1537" width="67" style="1" customWidth="1"/>
    <col min="1538" max="1538" width="29.5703125" style="1" customWidth="1"/>
    <col min="1539" max="1539" width="15.28515625" style="1" customWidth="1"/>
    <col min="1540" max="1540" width="19.42578125" style="1" customWidth="1"/>
    <col min="1541" max="1792" width="8.85546875" style="1"/>
    <col min="1793" max="1793" width="67" style="1" customWidth="1"/>
    <col min="1794" max="1794" width="29.5703125" style="1" customWidth="1"/>
    <col min="1795" max="1795" width="15.28515625" style="1" customWidth="1"/>
    <col min="1796" max="1796" width="19.42578125" style="1" customWidth="1"/>
    <col min="1797" max="2048" width="8.85546875" style="1"/>
    <col min="2049" max="2049" width="67" style="1" customWidth="1"/>
    <col min="2050" max="2050" width="29.5703125" style="1" customWidth="1"/>
    <col min="2051" max="2051" width="15.28515625" style="1" customWidth="1"/>
    <col min="2052" max="2052" width="19.42578125" style="1" customWidth="1"/>
    <col min="2053" max="2304" width="8.85546875" style="1"/>
    <col min="2305" max="2305" width="67" style="1" customWidth="1"/>
    <col min="2306" max="2306" width="29.5703125" style="1" customWidth="1"/>
    <col min="2307" max="2307" width="15.28515625" style="1" customWidth="1"/>
    <col min="2308" max="2308" width="19.42578125" style="1" customWidth="1"/>
    <col min="2309" max="2560" width="8.85546875" style="1"/>
    <col min="2561" max="2561" width="67" style="1" customWidth="1"/>
    <col min="2562" max="2562" width="29.5703125" style="1" customWidth="1"/>
    <col min="2563" max="2563" width="15.28515625" style="1" customWidth="1"/>
    <col min="2564" max="2564" width="19.42578125" style="1" customWidth="1"/>
    <col min="2565" max="2816" width="8.85546875" style="1"/>
    <col min="2817" max="2817" width="67" style="1" customWidth="1"/>
    <col min="2818" max="2818" width="29.5703125" style="1" customWidth="1"/>
    <col min="2819" max="2819" width="15.28515625" style="1" customWidth="1"/>
    <col min="2820" max="2820" width="19.42578125" style="1" customWidth="1"/>
    <col min="2821" max="3072" width="8.85546875" style="1"/>
    <col min="3073" max="3073" width="67" style="1" customWidth="1"/>
    <col min="3074" max="3074" width="29.5703125" style="1" customWidth="1"/>
    <col min="3075" max="3075" width="15.28515625" style="1" customWidth="1"/>
    <col min="3076" max="3076" width="19.42578125" style="1" customWidth="1"/>
    <col min="3077" max="3328" width="8.85546875" style="1"/>
    <col min="3329" max="3329" width="67" style="1" customWidth="1"/>
    <col min="3330" max="3330" width="29.5703125" style="1" customWidth="1"/>
    <col min="3331" max="3331" width="15.28515625" style="1" customWidth="1"/>
    <col min="3332" max="3332" width="19.42578125" style="1" customWidth="1"/>
    <col min="3333" max="3584" width="8.85546875" style="1"/>
    <col min="3585" max="3585" width="67" style="1" customWidth="1"/>
    <col min="3586" max="3586" width="29.5703125" style="1" customWidth="1"/>
    <col min="3587" max="3587" width="15.28515625" style="1" customWidth="1"/>
    <col min="3588" max="3588" width="19.42578125" style="1" customWidth="1"/>
    <col min="3589" max="3840" width="8.85546875" style="1"/>
    <col min="3841" max="3841" width="67" style="1" customWidth="1"/>
    <col min="3842" max="3842" width="29.5703125" style="1" customWidth="1"/>
    <col min="3843" max="3843" width="15.28515625" style="1" customWidth="1"/>
    <col min="3844" max="3844" width="19.42578125" style="1" customWidth="1"/>
    <col min="3845" max="4096" width="8.85546875" style="1"/>
    <col min="4097" max="4097" width="67" style="1" customWidth="1"/>
    <col min="4098" max="4098" width="29.5703125" style="1" customWidth="1"/>
    <col min="4099" max="4099" width="15.28515625" style="1" customWidth="1"/>
    <col min="4100" max="4100" width="19.42578125" style="1" customWidth="1"/>
    <col min="4101" max="4352" width="8.85546875" style="1"/>
    <col min="4353" max="4353" width="67" style="1" customWidth="1"/>
    <col min="4354" max="4354" width="29.5703125" style="1" customWidth="1"/>
    <col min="4355" max="4355" width="15.28515625" style="1" customWidth="1"/>
    <col min="4356" max="4356" width="19.42578125" style="1" customWidth="1"/>
    <col min="4357" max="4608" width="8.85546875" style="1"/>
    <col min="4609" max="4609" width="67" style="1" customWidth="1"/>
    <col min="4610" max="4610" width="29.5703125" style="1" customWidth="1"/>
    <col min="4611" max="4611" width="15.28515625" style="1" customWidth="1"/>
    <col min="4612" max="4612" width="19.42578125" style="1" customWidth="1"/>
    <col min="4613" max="4864" width="8.85546875" style="1"/>
    <col min="4865" max="4865" width="67" style="1" customWidth="1"/>
    <col min="4866" max="4866" width="29.5703125" style="1" customWidth="1"/>
    <col min="4867" max="4867" width="15.28515625" style="1" customWidth="1"/>
    <col min="4868" max="4868" width="19.42578125" style="1" customWidth="1"/>
    <col min="4869" max="5120" width="8.85546875" style="1"/>
    <col min="5121" max="5121" width="67" style="1" customWidth="1"/>
    <col min="5122" max="5122" width="29.5703125" style="1" customWidth="1"/>
    <col min="5123" max="5123" width="15.28515625" style="1" customWidth="1"/>
    <col min="5124" max="5124" width="19.42578125" style="1" customWidth="1"/>
    <col min="5125" max="5376" width="8.85546875" style="1"/>
    <col min="5377" max="5377" width="67" style="1" customWidth="1"/>
    <col min="5378" max="5378" width="29.5703125" style="1" customWidth="1"/>
    <col min="5379" max="5379" width="15.28515625" style="1" customWidth="1"/>
    <col min="5380" max="5380" width="19.42578125" style="1" customWidth="1"/>
    <col min="5381" max="5632" width="8.85546875" style="1"/>
    <col min="5633" max="5633" width="67" style="1" customWidth="1"/>
    <col min="5634" max="5634" width="29.5703125" style="1" customWidth="1"/>
    <col min="5635" max="5635" width="15.28515625" style="1" customWidth="1"/>
    <col min="5636" max="5636" width="19.42578125" style="1" customWidth="1"/>
    <col min="5637" max="5888" width="8.85546875" style="1"/>
    <col min="5889" max="5889" width="67" style="1" customWidth="1"/>
    <col min="5890" max="5890" width="29.5703125" style="1" customWidth="1"/>
    <col min="5891" max="5891" width="15.28515625" style="1" customWidth="1"/>
    <col min="5892" max="5892" width="19.42578125" style="1" customWidth="1"/>
    <col min="5893" max="6144" width="8.85546875" style="1"/>
    <col min="6145" max="6145" width="67" style="1" customWidth="1"/>
    <col min="6146" max="6146" width="29.5703125" style="1" customWidth="1"/>
    <col min="6147" max="6147" width="15.28515625" style="1" customWidth="1"/>
    <col min="6148" max="6148" width="19.42578125" style="1" customWidth="1"/>
    <col min="6149" max="6400" width="8.85546875" style="1"/>
    <col min="6401" max="6401" width="67" style="1" customWidth="1"/>
    <col min="6402" max="6402" width="29.5703125" style="1" customWidth="1"/>
    <col min="6403" max="6403" width="15.28515625" style="1" customWidth="1"/>
    <col min="6404" max="6404" width="19.42578125" style="1" customWidth="1"/>
    <col min="6405" max="6656" width="8.85546875" style="1"/>
    <col min="6657" max="6657" width="67" style="1" customWidth="1"/>
    <col min="6658" max="6658" width="29.5703125" style="1" customWidth="1"/>
    <col min="6659" max="6659" width="15.28515625" style="1" customWidth="1"/>
    <col min="6660" max="6660" width="19.42578125" style="1" customWidth="1"/>
    <col min="6661" max="6912" width="8.85546875" style="1"/>
    <col min="6913" max="6913" width="67" style="1" customWidth="1"/>
    <col min="6914" max="6914" width="29.5703125" style="1" customWidth="1"/>
    <col min="6915" max="6915" width="15.28515625" style="1" customWidth="1"/>
    <col min="6916" max="6916" width="19.42578125" style="1" customWidth="1"/>
    <col min="6917" max="7168" width="8.85546875" style="1"/>
    <col min="7169" max="7169" width="67" style="1" customWidth="1"/>
    <col min="7170" max="7170" width="29.5703125" style="1" customWidth="1"/>
    <col min="7171" max="7171" width="15.28515625" style="1" customWidth="1"/>
    <col min="7172" max="7172" width="19.42578125" style="1" customWidth="1"/>
    <col min="7173" max="7424" width="8.85546875" style="1"/>
    <col min="7425" max="7425" width="67" style="1" customWidth="1"/>
    <col min="7426" max="7426" width="29.5703125" style="1" customWidth="1"/>
    <col min="7427" max="7427" width="15.28515625" style="1" customWidth="1"/>
    <col min="7428" max="7428" width="19.42578125" style="1" customWidth="1"/>
    <col min="7429" max="7680" width="8.85546875" style="1"/>
    <col min="7681" max="7681" width="67" style="1" customWidth="1"/>
    <col min="7682" max="7682" width="29.5703125" style="1" customWidth="1"/>
    <col min="7683" max="7683" width="15.28515625" style="1" customWidth="1"/>
    <col min="7684" max="7684" width="19.42578125" style="1" customWidth="1"/>
    <col min="7685" max="7936" width="8.85546875" style="1"/>
    <col min="7937" max="7937" width="67" style="1" customWidth="1"/>
    <col min="7938" max="7938" width="29.5703125" style="1" customWidth="1"/>
    <col min="7939" max="7939" width="15.28515625" style="1" customWidth="1"/>
    <col min="7940" max="7940" width="19.42578125" style="1" customWidth="1"/>
    <col min="7941" max="8192" width="8.85546875" style="1"/>
    <col min="8193" max="8193" width="67" style="1" customWidth="1"/>
    <col min="8194" max="8194" width="29.5703125" style="1" customWidth="1"/>
    <col min="8195" max="8195" width="15.28515625" style="1" customWidth="1"/>
    <col min="8196" max="8196" width="19.42578125" style="1" customWidth="1"/>
    <col min="8197" max="8448" width="8.85546875" style="1"/>
    <col min="8449" max="8449" width="67" style="1" customWidth="1"/>
    <col min="8450" max="8450" width="29.5703125" style="1" customWidth="1"/>
    <col min="8451" max="8451" width="15.28515625" style="1" customWidth="1"/>
    <col min="8452" max="8452" width="19.42578125" style="1" customWidth="1"/>
    <col min="8453" max="8704" width="8.85546875" style="1"/>
    <col min="8705" max="8705" width="67" style="1" customWidth="1"/>
    <col min="8706" max="8706" width="29.5703125" style="1" customWidth="1"/>
    <col min="8707" max="8707" width="15.28515625" style="1" customWidth="1"/>
    <col min="8708" max="8708" width="19.42578125" style="1" customWidth="1"/>
    <col min="8709" max="8960" width="8.85546875" style="1"/>
    <col min="8961" max="8961" width="67" style="1" customWidth="1"/>
    <col min="8962" max="8962" width="29.5703125" style="1" customWidth="1"/>
    <col min="8963" max="8963" width="15.28515625" style="1" customWidth="1"/>
    <col min="8964" max="8964" width="19.42578125" style="1" customWidth="1"/>
    <col min="8965" max="9216" width="8.85546875" style="1"/>
    <col min="9217" max="9217" width="67" style="1" customWidth="1"/>
    <col min="9218" max="9218" width="29.5703125" style="1" customWidth="1"/>
    <col min="9219" max="9219" width="15.28515625" style="1" customWidth="1"/>
    <col min="9220" max="9220" width="19.42578125" style="1" customWidth="1"/>
    <col min="9221" max="9472" width="8.85546875" style="1"/>
    <col min="9473" max="9473" width="67" style="1" customWidth="1"/>
    <col min="9474" max="9474" width="29.5703125" style="1" customWidth="1"/>
    <col min="9475" max="9475" width="15.28515625" style="1" customWidth="1"/>
    <col min="9476" max="9476" width="19.42578125" style="1" customWidth="1"/>
    <col min="9477" max="9728" width="8.85546875" style="1"/>
    <col min="9729" max="9729" width="67" style="1" customWidth="1"/>
    <col min="9730" max="9730" width="29.5703125" style="1" customWidth="1"/>
    <col min="9731" max="9731" width="15.28515625" style="1" customWidth="1"/>
    <col min="9732" max="9732" width="19.42578125" style="1" customWidth="1"/>
    <col min="9733" max="9984" width="8.85546875" style="1"/>
    <col min="9985" max="9985" width="67" style="1" customWidth="1"/>
    <col min="9986" max="9986" width="29.5703125" style="1" customWidth="1"/>
    <col min="9987" max="9987" width="15.28515625" style="1" customWidth="1"/>
    <col min="9988" max="9988" width="19.42578125" style="1" customWidth="1"/>
    <col min="9989" max="10240" width="8.85546875" style="1"/>
    <col min="10241" max="10241" width="67" style="1" customWidth="1"/>
    <col min="10242" max="10242" width="29.5703125" style="1" customWidth="1"/>
    <col min="10243" max="10243" width="15.28515625" style="1" customWidth="1"/>
    <col min="10244" max="10244" width="19.42578125" style="1" customWidth="1"/>
    <col min="10245" max="10496" width="8.85546875" style="1"/>
    <col min="10497" max="10497" width="67" style="1" customWidth="1"/>
    <col min="10498" max="10498" width="29.5703125" style="1" customWidth="1"/>
    <col min="10499" max="10499" width="15.28515625" style="1" customWidth="1"/>
    <col min="10500" max="10500" width="19.42578125" style="1" customWidth="1"/>
    <col min="10501" max="10752" width="8.85546875" style="1"/>
    <col min="10753" max="10753" width="67" style="1" customWidth="1"/>
    <col min="10754" max="10754" width="29.5703125" style="1" customWidth="1"/>
    <col min="10755" max="10755" width="15.28515625" style="1" customWidth="1"/>
    <col min="10756" max="10756" width="19.42578125" style="1" customWidth="1"/>
    <col min="10757" max="11008" width="8.85546875" style="1"/>
    <col min="11009" max="11009" width="67" style="1" customWidth="1"/>
    <col min="11010" max="11010" width="29.5703125" style="1" customWidth="1"/>
    <col min="11011" max="11011" width="15.28515625" style="1" customWidth="1"/>
    <col min="11012" max="11012" width="19.42578125" style="1" customWidth="1"/>
    <col min="11013" max="11264" width="8.85546875" style="1"/>
    <col min="11265" max="11265" width="67" style="1" customWidth="1"/>
    <col min="11266" max="11266" width="29.5703125" style="1" customWidth="1"/>
    <col min="11267" max="11267" width="15.28515625" style="1" customWidth="1"/>
    <col min="11268" max="11268" width="19.42578125" style="1" customWidth="1"/>
    <col min="11269" max="11520" width="8.85546875" style="1"/>
    <col min="11521" max="11521" width="67" style="1" customWidth="1"/>
    <col min="11522" max="11522" width="29.5703125" style="1" customWidth="1"/>
    <col min="11523" max="11523" width="15.28515625" style="1" customWidth="1"/>
    <col min="11524" max="11524" width="19.42578125" style="1" customWidth="1"/>
    <col min="11525" max="11776" width="8.85546875" style="1"/>
    <col min="11777" max="11777" width="67" style="1" customWidth="1"/>
    <col min="11778" max="11778" width="29.5703125" style="1" customWidth="1"/>
    <col min="11779" max="11779" width="15.28515625" style="1" customWidth="1"/>
    <col min="11780" max="11780" width="19.42578125" style="1" customWidth="1"/>
    <col min="11781" max="12032" width="8.85546875" style="1"/>
    <col min="12033" max="12033" width="67" style="1" customWidth="1"/>
    <col min="12034" max="12034" width="29.5703125" style="1" customWidth="1"/>
    <col min="12035" max="12035" width="15.28515625" style="1" customWidth="1"/>
    <col min="12036" max="12036" width="19.42578125" style="1" customWidth="1"/>
    <col min="12037" max="12288" width="8.85546875" style="1"/>
    <col min="12289" max="12289" width="67" style="1" customWidth="1"/>
    <col min="12290" max="12290" width="29.5703125" style="1" customWidth="1"/>
    <col min="12291" max="12291" width="15.28515625" style="1" customWidth="1"/>
    <col min="12292" max="12292" width="19.42578125" style="1" customWidth="1"/>
    <col min="12293" max="12544" width="8.85546875" style="1"/>
    <col min="12545" max="12545" width="67" style="1" customWidth="1"/>
    <col min="12546" max="12546" width="29.5703125" style="1" customWidth="1"/>
    <col min="12547" max="12547" width="15.28515625" style="1" customWidth="1"/>
    <col min="12548" max="12548" width="19.42578125" style="1" customWidth="1"/>
    <col min="12549" max="12800" width="8.85546875" style="1"/>
    <col min="12801" max="12801" width="67" style="1" customWidth="1"/>
    <col min="12802" max="12802" width="29.5703125" style="1" customWidth="1"/>
    <col min="12803" max="12803" width="15.28515625" style="1" customWidth="1"/>
    <col min="12804" max="12804" width="19.42578125" style="1" customWidth="1"/>
    <col min="12805" max="13056" width="8.85546875" style="1"/>
    <col min="13057" max="13057" width="67" style="1" customWidth="1"/>
    <col min="13058" max="13058" width="29.5703125" style="1" customWidth="1"/>
    <col min="13059" max="13059" width="15.28515625" style="1" customWidth="1"/>
    <col min="13060" max="13060" width="19.42578125" style="1" customWidth="1"/>
    <col min="13061" max="13312" width="8.85546875" style="1"/>
    <col min="13313" max="13313" width="67" style="1" customWidth="1"/>
    <col min="13314" max="13314" width="29.5703125" style="1" customWidth="1"/>
    <col min="13315" max="13315" width="15.28515625" style="1" customWidth="1"/>
    <col min="13316" max="13316" width="19.42578125" style="1" customWidth="1"/>
    <col min="13317" max="13568" width="8.85546875" style="1"/>
    <col min="13569" max="13569" width="67" style="1" customWidth="1"/>
    <col min="13570" max="13570" width="29.5703125" style="1" customWidth="1"/>
    <col min="13571" max="13571" width="15.28515625" style="1" customWidth="1"/>
    <col min="13572" max="13572" width="19.42578125" style="1" customWidth="1"/>
    <col min="13573" max="13824" width="8.85546875" style="1"/>
    <col min="13825" max="13825" width="67" style="1" customWidth="1"/>
    <col min="13826" max="13826" width="29.5703125" style="1" customWidth="1"/>
    <col min="13827" max="13827" width="15.28515625" style="1" customWidth="1"/>
    <col min="13828" max="13828" width="19.42578125" style="1" customWidth="1"/>
    <col min="13829" max="14080" width="8.85546875" style="1"/>
    <col min="14081" max="14081" width="67" style="1" customWidth="1"/>
    <col min="14082" max="14082" width="29.5703125" style="1" customWidth="1"/>
    <col min="14083" max="14083" width="15.28515625" style="1" customWidth="1"/>
    <col min="14084" max="14084" width="19.42578125" style="1" customWidth="1"/>
    <col min="14085" max="14336" width="8.85546875" style="1"/>
    <col min="14337" max="14337" width="67" style="1" customWidth="1"/>
    <col min="14338" max="14338" width="29.5703125" style="1" customWidth="1"/>
    <col min="14339" max="14339" width="15.28515625" style="1" customWidth="1"/>
    <col min="14340" max="14340" width="19.42578125" style="1" customWidth="1"/>
    <col min="14341" max="14592" width="8.85546875" style="1"/>
    <col min="14593" max="14593" width="67" style="1" customWidth="1"/>
    <col min="14594" max="14594" width="29.5703125" style="1" customWidth="1"/>
    <col min="14595" max="14595" width="15.28515625" style="1" customWidth="1"/>
    <col min="14596" max="14596" width="19.42578125" style="1" customWidth="1"/>
    <col min="14597" max="14848" width="8.85546875" style="1"/>
    <col min="14849" max="14849" width="67" style="1" customWidth="1"/>
    <col min="14850" max="14850" width="29.5703125" style="1" customWidth="1"/>
    <col min="14851" max="14851" width="15.28515625" style="1" customWidth="1"/>
    <col min="14852" max="14852" width="19.42578125" style="1" customWidth="1"/>
    <col min="14853" max="15104" width="8.85546875" style="1"/>
    <col min="15105" max="15105" width="67" style="1" customWidth="1"/>
    <col min="15106" max="15106" width="29.5703125" style="1" customWidth="1"/>
    <col min="15107" max="15107" width="15.28515625" style="1" customWidth="1"/>
    <col min="15108" max="15108" width="19.42578125" style="1" customWidth="1"/>
    <col min="15109" max="15360" width="8.85546875" style="1"/>
    <col min="15361" max="15361" width="67" style="1" customWidth="1"/>
    <col min="15362" max="15362" width="29.5703125" style="1" customWidth="1"/>
    <col min="15363" max="15363" width="15.28515625" style="1" customWidth="1"/>
    <col min="15364" max="15364" width="19.42578125" style="1" customWidth="1"/>
    <col min="15365" max="15616" width="8.85546875" style="1"/>
    <col min="15617" max="15617" width="67" style="1" customWidth="1"/>
    <col min="15618" max="15618" width="29.5703125" style="1" customWidth="1"/>
    <col min="15619" max="15619" width="15.28515625" style="1" customWidth="1"/>
    <col min="15620" max="15620" width="19.42578125" style="1" customWidth="1"/>
    <col min="15621" max="15872" width="8.85546875" style="1"/>
    <col min="15873" max="15873" width="67" style="1" customWidth="1"/>
    <col min="15874" max="15874" width="29.5703125" style="1" customWidth="1"/>
    <col min="15875" max="15875" width="15.28515625" style="1" customWidth="1"/>
    <col min="15876" max="15876" width="19.42578125" style="1" customWidth="1"/>
    <col min="15877" max="16128" width="8.85546875" style="1"/>
    <col min="16129" max="16129" width="67" style="1" customWidth="1"/>
    <col min="16130" max="16130" width="29.5703125" style="1" customWidth="1"/>
    <col min="16131" max="16131" width="15.28515625" style="1" customWidth="1"/>
    <col min="16132" max="16132" width="19.42578125" style="1" customWidth="1"/>
    <col min="16133" max="16384" width="8.85546875" style="1"/>
  </cols>
  <sheetData>
    <row r="1" spans="1:6" ht="15" x14ac:dyDescent="0.25">
      <c r="B1" s="2"/>
      <c r="C1" s="2"/>
      <c r="D1" s="3"/>
      <c r="E1" s="3"/>
      <c r="F1" s="3"/>
    </row>
    <row r="2" spans="1:6" ht="21" customHeight="1" x14ac:dyDescent="0.25">
      <c r="B2" s="2"/>
      <c r="C2" s="2"/>
      <c r="D2" s="3"/>
      <c r="E2" s="3"/>
      <c r="F2" s="3"/>
    </row>
    <row r="3" spans="1:6" ht="29.25" customHeight="1" x14ac:dyDescent="0.25">
      <c r="B3" s="2"/>
      <c r="C3" s="2"/>
      <c r="D3" s="3"/>
      <c r="E3" s="3"/>
      <c r="F3" s="3"/>
    </row>
    <row r="4" spans="1:6" ht="15" x14ac:dyDescent="0.25">
      <c r="B4" s="2"/>
      <c r="C4" s="2"/>
      <c r="D4" s="3"/>
      <c r="E4" s="3"/>
      <c r="F4" s="3"/>
    </row>
    <row r="5" spans="1:6" ht="15" x14ac:dyDescent="0.25">
      <c r="B5" s="2"/>
      <c r="C5" s="3"/>
      <c r="D5" s="3"/>
      <c r="E5" s="3"/>
      <c r="F5" s="3"/>
    </row>
    <row r="6" spans="1:6" ht="15" x14ac:dyDescent="0.25">
      <c r="C6" s="3"/>
      <c r="D6" s="3"/>
      <c r="E6" s="3"/>
      <c r="F6" s="3"/>
    </row>
    <row r="7" spans="1:6" ht="13.5" customHeight="1" x14ac:dyDescent="0.25">
      <c r="C7" s="4"/>
      <c r="D7" s="4"/>
      <c r="E7" s="4"/>
      <c r="F7" s="4"/>
    </row>
    <row r="8" spans="1:6" ht="15" x14ac:dyDescent="0.25">
      <c r="C8" s="3"/>
      <c r="D8" s="3"/>
      <c r="E8" s="3"/>
      <c r="F8" s="3"/>
    </row>
    <row r="9" spans="1:6" ht="15" x14ac:dyDescent="0.25">
      <c r="C9" s="3"/>
      <c r="D9" s="3"/>
      <c r="E9" s="3"/>
      <c r="F9" s="3"/>
    </row>
    <row r="10" spans="1:6" ht="15" x14ac:dyDescent="0.25">
      <c r="C10" s="3"/>
      <c r="D10" s="3"/>
      <c r="E10" s="3"/>
      <c r="F10" s="3"/>
    </row>
    <row r="11" spans="1:6" ht="15" x14ac:dyDescent="0.25">
      <c r="C11" s="3"/>
      <c r="D11" s="3"/>
      <c r="E11" s="3"/>
      <c r="F11" s="3"/>
    </row>
    <row r="12" spans="1:6" ht="15" x14ac:dyDescent="0.25">
      <c r="C12" s="3"/>
      <c r="D12" s="3"/>
      <c r="E12" s="3"/>
      <c r="F12" s="3"/>
    </row>
    <row r="15" spans="1:6" ht="35.25" customHeight="1" x14ac:dyDescent="0.2">
      <c r="A15" s="184" t="s">
        <v>602</v>
      </c>
      <c r="B15" s="184"/>
      <c r="C15" s="184"/>
      <c r="D15" s="184"/>
      <c r="E15" s="184"/>
    </row>
    <row r="16" spans="1:6" ht="15" x14ac:dyDescent="0.25">
      <c r="B16" s="185"/>
      <c r="C16" s="185"/>
      <c r="D16" s="185" t="s">
        <v>603</v>
      </c>
      <c r="E16" s="185"/>
    </row>
    <row r="17" spans="1:5" ht="14.25" x14ac:dyDescent="0.2">
      <c r="A17" s="5" t="s">
        <v>2</v>
      </c>
      <c r="B17" s="5" t="s">
        <v>123</v>
      </c>
      <c r="C17" s="5">
        <v>2026</v>
      </c>
      <c r="D17" s="5">
        <v>2027</v>
      </c>
      <c r="E17" s="5">
        <v>2028</v>
      </c>
    </row>
    <row r="18" spans="1:5" ht="28.5" x14ac:dyDescent="0.2">
      <c r="A18" s="6" t="s">
        <v>604</v>
      </c>
      <c r="B18" s="7" t="s">
        <v>605</v>
      </c>
      <c r="C18" s="146">
        <f>C19+C24+C29+C38</f>
        <v>67862.254170000102</v>
      </c>
      <c r="D18" s="146">
        <f>D19+D24+D29+D38</f>
        <v>24202.437000000002</v>
      </c>
      <c r="E18" s="146">
        <f>E19+E24+E29+E38</f>
        <v>25545.276000000002</v>
      </c>
    </row>
    <row r="19" spans="1:5" ht="28.5" x14ac:dyDescent="0.2">
      <c r="A19" s="6" t="s">
        <v>606</v>
      </c>
      <c r="B19" s="7" t="s">
        <v>607</v>
      </c>
      <c r="C19" s="146">
        <f>C20+C22</f>
        <v>24804.010389999999</v>
      </c>
      <c r="D19" s="146">
        <f>D20+D22</f>
        <v>24202.437000000002</v>
      </c>
      <c r="E19" s="146">
        <f>E20+E22</f>
        <v>25545.276000000002</v>
      </c>
    </row>
    <row r="20" spans="1:5" ht="30" x14ac:dyDescent="0.2">
      <c r="A20" s="8" t="s">
        <v>608</v>
      </c>
      <c r="B20" s="9" t="s">
        <v>609</v>
      </c>
      <c r="C20" s="147">
        <f>C21</f>
        <v>24804.010389999999</v>
      </c>
      <c r="D20" s="147">
        <f>D21</f>
        <v>49006.447390000001</v>
      </c>
      <c r="E20" s="147">
        <f>E21</f>
        <v>74551.723389999999</v>
      </c>
    </row>
    <row r="21" spans="1:5" ht="30" x14ac:dyDescent="0.2">
      <c r="A21" s="8" t="s">
        <v>610</v>
      </c>
      <c r="B21" s="9" t="s">
        <v>611</v>
      </c>
      <c r="C21" s="147">
        <v>24804.010389999999</v>
      </c>
      <c r="D21" s="147">
        <v>49006.447390000001</v>
      </c>
      <c r="E21" s="147">
        <v>74551.723389999999</v>
      </c>
    </row>
    <row r="22" spans="1:5" ht="30" x14ac:dyDescent="0.2">
      <c r="A22" s="8" t="s">
        <v>612</v>
      </c>
      <c r="B22" s="9" t="s">
        <v>613</v>
      </c>
      <c r="C22" s="147">
        <f>C23</f>
        <v>0</v>
      </c>
      <c r="D22" s="147">
        <f>D23</f>
        <v>-24804.010389999999</v>
      </c>
      <c r="E22" s="147">
        <f>E23</f>
        <v>-49006.447390000001</v>
      </c>
    </row>
    <row r="23" spans="1:5" ht="30" x14ac:dyDescent="0.2">
      <c r="A23" s="8" t="s">
        <v>614</v>
      </c>
      <c r="B23" s="9" t="s">
        <v>615</v>
      </c>
      <c r="C23" s="147">
        <v>0</v>
      </c>
      <c r="D23" s="147">
        <f>-C21</f>
        <v>-24804.010389999999</v>
      </c>
      <c r="E23" s="147">
        <f>-D21</f>
        <v>-49006.447390000001</v>
      </c>
    </row>
    <row r="24" spans="1:5" ht="28.5" x14ac:dyDescent="0.2">
      <c r="A24" s="6" t="s">
        <v>616</v>
      </c>
      <c r="B24" s="7" t="s">
        <v>617</v>
      </c>
      <c r="C24" s="146">
        <f>C25+C27</f>
        <v>0</v>
      </c>
      <c r="D24" s="146">
        <f>D25+D27</f>
        <v>0</v>
      </c>
      <c r="E24" s="146">
        <f>E25+E27</f>
        <v>0</v>
      </c>
    </row>
    <row r="25" spans="1:5" ht="45" x14ac:dyDescent="0.2">
      <c r="A25" s="8" t="s">
        <v>618</v>
      </c>
      <c r="B25" s="10" t="s">
        <v>619</v>
      </c>
      <c r="C25" s="147">
        <f>C26</f>
        <v>0</v>
      </c>
      <c r="D25" s="147">
        <f>D26</f>
        <v>0</v>
      </c>
      <c r="E25" s="147">
        <f>E26</f>
        <v>0</v>
      </c>
    </row>
    <row r="26" spans="1:5" ht="45" x14ac:dyDescent="0.2">
      <c r="A26" s="8" t="s">
        <v>620</v>
      </c>
      <c r="B26" s="10" t="s">
        <v>621</v>
      </c>
      <c r="C26" s="147">
        <v>0</v>
      </c>
      <c r="D26" s="147">
        <v>0</v>
      </c>
      <c r="E26" s="147">
        <v>0</v>
      </c>
    </row>
    <row r="27" spans="1:5" ht="45" x14ac:dyDescent="0.2">
      <c r="A27" s="8" t="s">
        <v>622</v>
      </c>
      <c r="B27" s="9" t="s">
        <v>623</v>
      </c>
      <c r="C27" s="148">
        <f>C28</f>
        <v>0</v>
      </c>
      <c r="D27" s="148">
        <f>D28</f>
        <v>0</v>
      </c>
      <c r="E27" s="148">
        <f>E28</f>
        <v>0</v>
      </c>
    </row>
    <row r="28" spans="1:5" ht="45" x14ac:dyDescent="0.2">
      <c r="A28" s="8" t="s">
        <v>624</v>
      </c>
      <c r="B28" s="9" t="s">
        <v>625</v>
      </c>
      <c r="C28" s="148">
        <v>0</v>
      </c>
      <c r="D28" s="148">
        <v>0</v>
      </c>
      <c r="E28" s="148">
        <v>0</v>
      </c>
    </row>
    <row r="29" spans="1:5" ht="28.5" x14ac:dyDescent="0.2">
      <c r="A29" s="6" t="s">
        <v>626</v>
      </c>
      <c r="B29" s="7" t="s">
        <v>627</v>
      </c>
      <c r="C29" s="149">
        <f>C30+C34</f>
        <v>43058.243780000099</v>
      </c>
      <c r="D29" s="149">
        <f>D30+D34</f>
        <v>0</v>
      </c>
      <c r="E29" s="149">
        <f>E30+E34</f>
        <v>0</v>
      </c>
    </row>
    <row r="30" spans="1:5" ht="15" x14ac:dyDescent="0.2">
      <c r="A30" s="11" t="s">
        <v>628</v>
      </c>
      <c r="B30" s="9" t="s">
        <v>629</v>
      </c>
      <c r="C30" s="148">
        <f t="shared" ref="C30:D32" si="0">C31</f>
        <v>-2215884.85622</v>
      </c>
      <c r="D30" s="148">
        <f t="shared" si="0"/>
        <v>-1890878.6403900001</v>
      </c>
      <c r="E30" s="147">
        <f>E31</f>
        <v>-1947484.0073899999</v>
      </c>
    </row>
    <row r="31" spans="1:5" ht="15" x14ac:dyDescent="0.2">
      <c r="A31" s="11" t="s">
        <v>630</v>
      </c>
      <c r="B31" s="9" t="s">
        <v>631</v>
      </c>
      <c r="C31" s="147">
        <f t="shared" si="0"/>
        <v>-2215884.85622</v>
      </c>
      <c r="D31" s="147">
        <f t="shared" si="0"/>
        <v>-1890878.6403900001</v>
      </c>
      <c r="E31" s="147">
        <f>E32</f>
        <v>-1947484.0073899999</v>
      </c>
    </row>
    <row r="32" spans="1:5" ht="15" x14ac:dyDescent="0.2">
      <c r="A32" s="11" t="s">
        <v>632</v>
      </c>
      <c r="B32" s="9" t="s">
        <v>633</v>
      </c>
      <c r="C32" s="147">
        <f t="shared" si="0"/>
        <v>-2215884.85622</v>
      </c>
      <c r="D32" s="147">
        <f t="shared" si="0"/>
        <v>-1890878.6403900001</v>
      </c>
      <c r="E32" s="147">
        <f>E33</f>
        <v>-1947484.0073899999</v>
      </c>
    </row>
    <row r="33" spans="1:5" ht="30" x14ac:dyDescent="0.2">
      <c r="A33" s="8" t="s">
        <v>634</v>
      </c>
      <c r="B33" s="9" t="s">
        <v>635</v>
      </c>
      <c r="C33" s="147">
        <f>-2191080.84583-24804.01039</f>
        <v>-2215884.85622</v>
      </c>
      <c r="D33" s="147">
        <f>-1841872.193-49006.44739</f>
        <v>-1890878.6403900001</v>
      </c>
      <c r="E33" s="147">
        <f>-1872932.284-74551.72339</f>
        <v>-1947484.0073899999</v>
      </c>
    </row>
    <row r="34" spans="1:5" ht="15" x14ac:dyDescent="0.2">
      <c r="A34" s="11" t="s">
        <v>636</v>
      </c>
      <c r="B34" s="9" t="s">
        <v>637</v>
      </c>
      <c r="C34" s="147">
        <f t="shared" ref="C34:E36" si="1">C35</f>
        <v>2258943.1</v>
      </c>
      <c r="D34" s="147">
        <f t="shared" si="1"/>
        <v>1890878.6403900001</v>
      </c>
      <c r="E34" s="147">
        <f t="shared" si="1"/>
        <v>1947484.0073899999</v>
      </c>
    </row>
    <row r="35" spans="1:5" ht="15" x14ac:dyDescent="0.2">
      <c r="A35" s="11" t="s">
        <v>638</v>
      </c>
      <c r="B35" s="9" t="s">
        <v>639</v>
      </c>
      <c r="C35" s="147">
        <f t="shared" si="1"/>
        <v>2258943.1</v>
      </c>
      <c r="D35" s="147">
        <f t="shared" si="1"/>
        <v>1890878.6403900001</v>
      </c>
      <c r="E35" s="147">
        <f t="shared" si="1"/>
        <v>1947484.0073899999</v>
      </c>
    </row>
    <row r="36" spans="1:5" ht="15" x14ac:dyDescent="0.2">
      <c r="A36" s="11" t="s">
        <v>640</v>
      </c>
      <c r="B36" s="9" t="s">
        <v>641</v>
      </c>
      <c r="C36" s="147">
        <f t="shared" si="1"/>
        <v>2258943.1</v>
      </c>
      <c r="D36" s="147">
        <f t="shared" si="1"/>
        <v>1890878.6403900001</v>
      </c>
      <c r="E36" s="147">
        <f t="shared" si="1"/>
        <v>1947484.0073899999</v>
      </c>
    </row>
    <row r="37" spans="1:5" ht="30" x14ac:dyDescent="0.2">
      <c r="A37" s="8" t="s">
        <v>642</v>
      </c>
      <c r="B37" s="9" t="s">
        <v>643</v>
      </c>
      <c r="C37" s="147">
        <v>2258943.1</v>
      </c>
      <c r="D37" s="147">
        <f>1866074.63+24804.01039</f>
        <v>1890878.6403900001</v>
      </c>
      <c r="E37" s="147">
        <f>1898477.56+49006.44739</f>
        <v>1947484.0073899999</v>
      </c>
    </row>
    <row r="38" spans="1:5" ht="28.5" x14ac:dyDescent="0.2">
      <c r="A38" s="6" t="s">
        <v>644</v>
      </c>
      <c r="B38" s="12" t="s">
        <v>645</v>
      </c>
      <c r="C38" s="147">
        <v>0</v>
      </c>
      <c r="D38" s="147">
        <v>0</v>
      </c>
      <c r="E38" s="147">
        <v>0</v>
      </c>
    </row>
    <row r="39" spans="1:5" ht="28.5" x14ac:dyDescent="0.2">
      <c r="A39" s="6" t="s">
        <v>646</v>
      </c>
      <c r="B39" s="12" t="s">
        <v>647</v>
      </c>
      <c r="C39" s="147">
        <f>C43</f>
        <v>0</v>
      </c>
      <c r="D39" s="147">
        <f>D43</f>
        <v>0</v>
      </c>
      <c r="E39" s="147">
        <f>E43</f>
        <v>0</v>
      </c>
    </row>
    <row r="40" spans="1:5" ht="30" x14ac:dyDescent="0.2">
      <c r="A40" s="13" t="s">
        <v>646</v>
      </c>
      <c r="B40" s="12" t="s">
        <v>648</v>
      </c>
      <c r="C40" s="147">
        <v>0</v>
      </c>
      <c r="D40" s="147">
        <v>0</v>
      </c>
      <c r="E40" s="147">
        <v>0</v>
      </c>
    </row>
    <row r="41" spans="1:5" ht="45" x14ac:dyDescent="0.2">
      <c r="A41" s="13" t="s">
        <v>649</v>
      </c>
      <c r="B41" s="12" t="s">
        <v>650</v>
      </c>
      <c r="C41" s="147">
        <v>0</v>
      </c>
      <c r="D41" s="147">
        <v>0</v>
      </c>
      <c r="E41" s="147">
        <v>0</v>
      </c>
    </row>
    <row r="42" spans="1:5" ht="45" x14ac:dyDescent="0.2">
      <c r="A42" s="8" t="s">
        <v>651</v>
      </c>
      <c r="B42" s="12" t="s">
        <v>652</v>
      </c>
      <c r="C42" s="147">
        <v>0</v>
      </c>
      <c r="D42" s="147">
        <v>0</v>
      </c>
      <c r="E42" s="147">
        <v>0</v>
      </c>
    </row>
    <row r="43" spans="1:5" ht="30" x14ac:dyDescent="0.2">
      <c r="A43" s="11" t="s">
        <v>653</v>
      </c>
      <c r="B43" s="12" t="s">
        <v>654</v>
      </c>
      <c r="C43" s="147">
        <f t="shared" ref="C43:E44" si="2">C44</f>
        <v>0</v>
      </c>
      <c r="D43" s="147">
        <f t="shared" si="2"/>
        <v>0</v>
      </c>
      <c r="E43" s="147">
        <f t="shared" si="2"/>
        <v>0</v>
      </c>
    </row>
    <row r="44" spans="1:5" ht="45" x14ac:dyDescent="0.2">
      <c r="A44" s="11" t="s">
        <v>655</v>
      </c>
      <c r="B44" s="12" t="s">
        <v>656</v>
      </c>
      <c r="C44" s="147">
        <f t="shared" si="2"/>
        <v>0</v>
      </c>
      <c r="D44" s="147">
        <f t="shared" si="2"/>
        <v>0</v>
      </c>
      <c r="E44" s="147">
        <f t="shared" si="2"/>
        <v>0</v>
      </c>
    </row>
    <row r="45" spans="1:5" ht="60" x14ac:dyDescent="0.2">
      <c r="A45" s="8" t="s">
        <v>657</v>
      </c>
      <c r="B45" s="12" t="s">
        <v>658</v>
      </c>
      <c r="C45" s="147">
        <v>0</v>
      </c>
      <c r="D45" s="147">
        <v>0</v>
      </c>
      <c r="E45" s="147">
        <v>0</v>
      </c>
    </row>
    <row r="46" spans="1:5" ht="14.25" x14ac:dyDescent="0.2">
      <c r="A46" s="14"/>
      <c r="B46" s="14"/>
      <c r="C46" s="14"/>
      <c r="D46" s="14"/>
      <c r="E46" s="14"/>
    </row>
    <row r="47" spans="1:5" ht="15" x14ac:dyDescent="0.25">
      <c r="A47" s="15" t="s">
        <v>119</v>
      </c>
      <c r="B47" s="14"/>
      <c r="C47" s="16"/>
      <c r="D47" s="16"/>
      <c r="E47" s="16" t="s">
        <v>120</v>
      </c>
    </row>
    <row r="48" spans="1:5" x14ac:dyDescent="0.2">
      <c r="C48" s="17"/>
    </row>
  </sheetData>
  <mergeCells count="3">
    <mergeCell ref="A15:E15"/>
    <mergeCell ref="B16:C16"/>
    <mergeCell ref="D16:E16"/>
  </mergeCells>
  <pageMargins left="1.1811023622047201" right="0.39370078740157499" top="0.78740157480314998" bottom="0.78740157480314998" header="0.31496062992126" footer="0.31496062992126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прил1</vt:lpstr>
      <vt:lpstr>прил2</vt:lpstr>
      <vt:lpstr>прил 3</vt:lpstr>
      <vt:lpstr>прил4</vt:lpstr>
      <vt:lpstr>пр.заимст</vt:lpstr>
      <vt:lpstr>источ</vt:lpstr>
      <vt:lpstr>'прил 3'!Заголовки_для_печати</vt:lpstr>
      <vt:lpstr>прил1!Заголовки_для_печати</vt:lpstr>
      <vt:lpstr>прил2!Заголовки_для_печати</vt:lpstr>
      <vt:lpstr>прил4!Заголовки_для_печати</vt:lpstr>
      <vt:lpstr>источ!Область_печати</vt:lpstr>
      <vt:lpstr>'прил 3'!Область_печати</vt:lpstr>
      <vt:lpstr>прил1!Область_печати</vt:lpstr>
      <vt:lpstr>прил2!Область_печати</vt:lpstr>
      <vt:lpstr>прил4!Область_печати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Гайдук</cp:lastModifiedBy>
  <cp:lastPrinted>2026-07-24T04:32:00Z</cp:lastPrinted>
  <dcterms:created xsi:type="dcterms:W3CDTF">2017-12-07T02:26:00Z</dcterms:created>
  <dcterms:modified xsi:type="dcterms:W3CDTF">2026-07-30T06:10:03Z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03EF285C85CD40F9826149C313C3F538_13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