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eva\Desktop\АЛЕНА\исполнение программ\2022 год\"/>
    </mc:Choice>
  </mc:AlternateContent>
  <xr:revisionPtr revIDLastSave="0" documentId="13_ncr:1_{653AB00B-91E4-4EF5-A83E-BDC42A0E08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Бюджет!#REF!</definedName>
    <definedName name="SIGN" localSheetId="0">Бюджет!$B$10:$E$11</definedName>
    <definedName name="_xlnm.Print_Area" localSheetId="0">Бюджет!$A$1:$E$21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5" i="1"/>
  <c r="D4" i="1"/>
  <c r="C4" i="1"/>
  <c r="D16" i="1"/>
  <c r="D11" i="1"/>
  <c r="D8" i="1"/>
  <c r="C11" i="1" l="1"/>
  <c r="C16" i="1"/>
  <c r="E18" i="1" l="1"/>
  <c r="E13" i="1"/>
  <c r="C8" i="1"/>
  <c r="C21" i="1" s="1"/>
  <c r="E9" i="1"/>
  <c r="E10" i="1"/>
  <c r="D21" i="1" l="1"/>
  <c r="E14" i="1"/>
  <c r="E4" i="1"/>
  <c r="E11" i="1"/>
  <c r="E12" i="1"/>
  <c r="E15" i="1"/>
  <c r="E16" i="1"/>
  <c r="E17" i="1"/>
  <c r="E19" i="1"/>
  <c r="E20" i="1"/>
  <c r="E21" i="1" l="1"/>
  <c r="E8" i="1"/>
</calcChain>
</file>

<file path=xl/sharedStrings.xml><?xml version="1.0" encoding="utf-8"?>
<sst xmlns="http://schemas.openxmlformats.org/spreadsheetml/2006/main" count="41" uniqueCount="35">
  <si>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</si>
  <si>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</si>
  <si>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</si>
  <si>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</si>
  <si>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</si>
  <si>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</si>
  <si>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</si>
  <si>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</si>
  <si>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</si>
  <si>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</si>
  <si>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</si>
  <si>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</si>
  <si>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</si>
  <si>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3.3</t>
  </si>
  <si>
    <t>3.4</t>
  </si>
  <si>
    <t>4</t>
  </si>
  <si>
    <t>4.1</t>
  </si>
  <si>
    <t>4.3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</si>
  <si>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</si>
  <si>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</si>
  <si>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</si>
  <si>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</si>
  <si>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</si>
  <si>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</si>
  <si>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</si>
  <si>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</si>
  <si>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</si>
  <si>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</si>
  <si>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</si>
  <si>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</si>
  <si>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План на 2022 год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</si>
  <si>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01.03.2022г.</t>
  </si>
  <si>
    <t>3.2</t>
  </si>
  <si>
    <t>4.2</t>
  </si>
  <si>
    <t>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</si>
</sst>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0" fontId="2" fillId="2" borderId="0" xfId="0" applyFont="1" applyFill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/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F21"/>
  <sheetViews>
    <sheetView showGridLines="0" tabSelected="1" view="pageBreakPreview" topLeftCell="A10" zoomScale="115" zoomScaleNormal="100" zoomScaleSheetLayoutView="115" workbookViewId="0">
      <selection activeCell="A21" sqref="A21"/>
    </sheetView>
  </sheetViews>
  <sheetFormatPr defaultRowHeight="15.75" outlineLevelRow="1" x14ac:dyDescent="0.25"/>
  <cols>
    <col min="1" max="1" width="8.140625" style="2" customWidth="1"/>
    <col min="2" max="2" width="73.42578125" style="6" customWidth="1"/>
    <col min="3" max="3" width="21.28515625" style="19" customWidth="1"/>
    <col min="4" max="4" width="20.85546875" style="19" customWidth="1"/>
    <col min="5" max="5" width="14.7109375" style="1" customWidth="1"/>
    <col min="6" max="6" width="9.140625" style="1" customWidth="1"/>
    <col min="7" max="16384" width="9.140625" style="1"/>
  </cols>
  <sheetData>
    <row r="1" spans="1:6" ht="41.25" customHeight="1" x14ac:dyDescent="0.25">
      <c r="A1" s="24" t="s">
        <v>31</v>
      </c>
      <c r="B1" s="24"/>
      <c r="C1" s="24"/>
      <c r="D1" s="24"/>
      <c r="E1" s="24"/>
    </row>
    <row r="2" spans="1:6" x14ac:dyDescent="0.25">
      <c r="B2" s="3" t="s">
        <v>1</v>
      </c>
      <c r="C2" s="18"/>
      <c r="D2" s="18"/>
      <c r="E2" s="3"/>
      <c r="F2" s="4"/>
    </row>
    <row r="3" spans="1:6" ht="32.25" customHeight="1" x14ac:dyDescent="0.25">
      <c r="A3" s="7" t="s">
        <v>4</v>
      </c>
      <c r="B3" s="8" t="s">
        <v>2</v>
      </c>
      <c r="C3" s="8" t="s">
        <v>30</v>
      </c>
      <c r="D3" s="8" t="s">
        <v>5</v>
      </c>
      <c r="E3" s="9" t="s">
        <v>6</v>
      </c>
    </row>
    <row r="4" spans="1:6" x14ac:dyDescent="0.25">
      <c r="A4" s="10">
        <v>1</v>
      </c>
      <c r="B4" s="11" t="s">
        <v>3</v>
      </c>
      <c r="C4" s="20">
        <f>+SUM(C5:C7)</f>
        <v>104811351</v>
      </c>
      <c r="D4" s="20">
        <f>+SUM(D5:D7)</f>
        <v>15657127.09</v>
      </c>
      <c r="E4" s="12">
        <f t="shared" ref="E4:E20" si="0">D4/C4</f>
        <v>0.14938388772414546</v>
      </c>
    </row>
    <row r="5" spans="1:6" ht="31.5" outlineLevel="1" x14ac:dyDescent="0.25">
      <c r="A5" s="13" t="s">
        <v>25</v>
      </c>
      <c r="B5" s="5" t="s">
        <v>26</v>
      </c>
      <c r="C5" s="23">
        <v>89133478</v>
      </c>
      <c r="D5" s="23">
        <v>13374783.34</v>
      </c>
      <c r="E5" s="14">
        <f>+D5/C5</f>
        <v>0.15005342145405792</v>
      </c>
    </row>
    <row r="6" spans="1:6" ht="47.25" outlineLevel="1" x14ac:dyDescent="0.25">
      <c r="A6" s="13" t="s">
        <v>21</v>
      </c>
      <c r="B6" s="5" t="s">
        <v>22</v>
      </c>
      <c r="C6" s="23">
        <v>6610000</v>
      </c>
      <c r="D6" s="23">
        <v>951669.36</v>
      </c>
      <c r="E6" s="14">
        <f t="shared" ref="E6:E7" si="1">+D6/C6</f>
        <v>0.1439741845688351</v>
      </c>
    </row>
    <row r="7" spans="1:6" ht="31.5" outlineLevel="1" x14ac:dyDescent="0.25">
      <c r="A7" s="13" t="s">
        <v>7</v>
      </c>
      <c r="B7" s="5" t="s">
        <v>27</v>
      </c>
      <c r="C7" s="23">
        <v>9067873</v>
      </c>
      <c r="D7" s="23">
        <v>1330674.3899999999</v>
      </c>
      <c r="E7" s="14">
        <f t="shared" si="1"/>
        <v>0.14674603294510188</v>
      </c>
    </row>
    <row r="8" spans="1:6" ht="31.5" x14ac:dyDescent="0.25">
      <c r="A8" s="10" t="s">
        <v>8</v>
      </c>
      <c r="B8" s="11" t="s">
        <v>0</v>
      </c>
      <c r="C8" s="21">
        <f>+C9+C10</f>
        <v>224123652.46000001</v>
      </c>
      <c r="D8" s="21">
        <f>+D9+D10</f>
        <v>35607014.530000001</v>
      </c>
      <c r="E8" s="12">
        <f t="shared" si="0"/>
        <v>0.15887218568488609</v>
      </c>
    </row>
    <row r="9" spans="1:6" ht="31.5" outlineLevel="1" x14ac:dyDescent="0.25">
      <c r="A9" s="13" t="s">
        <v>9</v>
      </c>
      <c r="B9" s="5" t="s">
        <v>26</v>
      </c>
      <c r="C9" s="23">
        <v>380000</v>
      </c>
      <c r="D9" s="23">
        <v>134130</v>
      </c>
      <c r="E9" s="14">
        <f t="shared" si="0"/>
        <v>0.35297368421052633</v>
      </c>
    </row>
    <row r="10" spans="1:6" ht="31.5" outlineLevel="1" x14ac:dyDescent="0.25">
      <c r="A10" s="13" t="s">
        <v>10</v>
      </c>
      <c r="B10" s="5" t="s">
        <v>24</v>
      </c>
      <c r="C10" s="23">
        <v>223743652.46000001</v>
      </c>
      <c r="D10" s="23">
        <v>35472884.530000001</v>
      </c>
      <c r="E10" s="14">
        <f t="shared" si="0"/>
        <v>0.15854252909517377</v>
      </c>
    </row>
    <row r="11" spans="1:6" ht="31.5" x14ac:dyDescent="0.25">
      <c r="A11" s="10" t="s">
        <v>11</v>
      </c>
      <c r="B11" s="11" t="s">
        <v>20</v>
      </c>
      <c r="C11" s="21">
        <f>+SUM(C12:C15)</f>
        <v>835285640</v>
      </c>
      <c r="D11" s="21">
        <f>+SUM(D12:D15)</f>
        <v>115536597.52</v>
      </c>
      <c r="E11" s="12">
        <f t="shared" si="0"/>
        <v>0.1383198656689465</v>
      </c>
    </row>
    <row r="12" spans="1:6" ht="31.5" outlineLevel="1" x14ac:dyDescent="0.25">
      <c r="A12" s="13" t="s">
        <v>12</v>
      </c>
      <c r="B12" s="5" t="s">
        <v>26</v>
      </c>
      <c r="C12" s="23">
        <v>760020</v>
      </c>
      <c r="D12" s="23">
        <v>268260</v>
      </c>
      <c r="E12" s="14">
        <f>D12/C12</f>
        <v>0.35296439567379806</v>
      </c>
    </row>
    <row r="13" spans="1:6" ht="47.25" outlineLevel="1" x14ac:dyDescent="0.25">
      <c r="A13" s="13" t="s">
        <v>32</v>
      </c>
      <c r="B13" s="5" t="s">
        <v>22</v>
      </c>
      <c r="C13" s="23">
        <v>135000</v>
      </c>
      <c r="D13" s="23">
        <v>0</v>
      </c>
      <c r="E13" s="14">
        <f>D13/C13</f>
        <v>0</v>
      </c>
    </row>
    <row r="14" spans="1:6" ht="31.5" outlineLevel="1" x14ac:dyDescent="0.25">
      <c r="A14" s="13" t="s">
        <v>13</v>
      </c>
      <c r="B14" s="5" t="s">
        <v>27</v>
      </c>
      <c r="C14" s="23">
        <v>4000</v>
      </c>
      <c r="D14" s="23">
        <v>0</v>
      </c>
      <c r="E14" s="14">
        <f>D14/C14</f>
        <v>0</v>
      </c>
    </row>
    <row r="15" spans="1:6" ht="31.5" outlineLevel="1" x14ac:dyDescent="0.25">
      <c r="A15" s="13" t="s">
        <v>14</v>
      </c>
      <c r="B15" s="5" t="s">
        <v>23</v>
      </c>
      <c r="C15" s="23">
        <v>834386620</v>
      </c>
      <c r="D15" s="23">
        <v>115268337.52</v>
      </c>
      <c r="E15" s="14">
        <f>D15/C15</f>
        <v>0.13814739445366464</v>
      </c>
    </row>
    <row r="16" spans="1:6" ht="31.5" x14ac:dyDescent="0.25">
      <c r="A16" s="10" t="s">
        <v>15</v>
      </c>
      <c r="B16" s="11" t="s">
        <v>19</v>
      </c>
      <c r="C16" s="21">
        <f>+SUM(C17:C20)</f>
        <v>107098130.37</v>
      </c>
      <c r="D16" s="21">
        <f>+SUM(D17:D20)</f>
        <v>15205574.18</v>
      </c>
      <c r="E16" s="12">
        <f t="shared" si="0"/>
        <v>0.14197796102946106</v>
      </c>
    </row>
    <row r="17" spans="1:5" ht="31.5" outlineLevel="1" x14ac:dyDescent="0.25">
      <c r="A17" s="13" t="s">
        <v>16</v>
      </c>
      <c r="B17" s="5" t="s">
        <v>26</v>
      </c>
      <c r="C17" s="23">
        <v>152004</v>
      </c>
      <c r="D17" s="23">
        <v>53652</v>
      </c>
      <c r="E17" s="14">
        <f t="shared" si="0"/>
        <v>0.35296439567379806</v>
      </c>
    </row>
    <row r="18" spans="1:5" ht="45.75" customHeight="1" outlineLevel="1" x14ac:dyDescent="0.25">
      <c r="A18" s="13" t="s">
        <v>33</v>
      </c>
      <c r="B18" s="5" t="s">
        <v>22</v>
      </c>
      <c r="C18" s="23">
        <v>55000</v>
      </c>
      <c r="D18" s="23">
        <v>0</v>
      </c>
      <c r="E18" s="14">
        <f t="shared" si="0"/>
        <v>0</v>
      </c>
    </row>
    <row r="19" spans="1:5" ht="31.5" outlineLevel="1" x14ac:dyDescent="0.25">
      <c r="A19" s="13" t="s">
        <v>17</v>
      </c>
      <c r="B19" s="5" t="s">
        <v>28</v>
      </c>
      <c r="C19" s="23">
        <v>100123168.58</v>
      </c>
      <c r="D19" s="23">
        <v>14094477.9</v>
      </c>
      <c r="E19" s="14">
        <f t="shared" si="0"/>
        <v>0.14077139287435045</v>
      </c>
    </row>
    <row r="20" spans="1:5" ht="63" outlineLevel="1" x14ac:dyDescent="0.25">
      <c r="A20" s="13" t="s">
        <v>34</v>
      </c>
      <c r="B20" s="5" t="s">
        <v>29</v>
      </c>
      <c r="C20" s="23">
        <v>6767957.79</v>
      </c>
      <c r="D20" s="23">
        <v>1057444.28</v>
      </c>
      <c r="E20" s="14">
        <f t="shared" si="0"/>
        <v>0.15624274157891874</v>
      </c>
    </row>
    <row r="21" spans="1:5" x14ac:dyDescent="0.25">
      <c r="A21" s="15"/>
      <c r="B21" s="16" t="s">
        <v>18</v>
      </c>
      <c r="C21" s="22">
        <f>C4+C8+C11+C16</f>
        <v>1271318773.8299999</v>
      </c>
      <c r="D21" s="22">
        <f>D4+D8+D11+D16</f>
        <v>182006313.31999999</v>
      </c>
      <c r="E21" s="17">
        <f>D21/C21</f>
        <v>0.14316339620446586</v>
      </c>
    </row>
  </sheetData>
  <mergeCells count="1">
    <mergeCell ref="A1:E1"/>
  </mergeCells>
  <phoneticPr fontId="4" type="noConversion"/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2022-03-02T01:54:00Z</cp:lastPrinted>
  <dcterms:created xsi:type="dcterms:W3CDTF">2017-06-23T05:02:34Z</dcterms:created>
  <dcterms:modified xsi:type="dcterms:W3CDTF">2022-03-02T01:54:02Z</dcterms:modified>
</cp:coreProperties>
</file>