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убликация резерв\ФУ\23-04-2026_09-47-09\"/>
    </mc:Choice>
  </mc:AlternateContent>
  <xr:revisionPtr revIDLastSave="0" documentId="13_ncr:1_{CB77CF58-3400-43F7-A268-6DB1DBB2BD6E}" xr6:coauthVersionLast="45" xr6:coauthVersionMax="47" xr10:uidLastSave="{00000000-0000-0000-0000-000000000000}"/>
  <bookViews>
    <workbookView xWindow="-120" yWindow="-120" windowWidth="24240" windowHeight="13140" activeTab="7" xr2:uid="{00000000-000D-0000-FFFF-FFFF00000000}"/>
  </bookViews>
  <sheets>
    <sheet name="прил1" sheetId="7" r:id="rId1"/>
    <sheet name="прил2" sheetId="1" r:id="rId2"/>
    <sheet name="прил 3" sheetId="3" r:id="rId3"/>
    <sheet name="прил4" sheetId="2" r:id="rId4"/>
    <sheet name="прил5" sheetId="5" r:id="rId5"/>
    <sheet name="прил 6 " sheetId="9" r:id="rId6"/>
    <sheet name="прил 7" sheetId="8" r:id="rId7"/>
    <sheet name="прил 8" sheetId="4" r:id="rId8"/>
  </sheets>
  <definedNames>
    <definedName name="_xlnm._FilterDatabase" localSheetId="2" hidden="1">'прил 3'!$B$14:$F$64</definedName>
    <definedName name="_xlnm._FilterDatabase" localSheetId="1" hidden="1">прил2!$A$13:$U$576</definedName>
    <definedName name="_xlnm._FilterDatabase" localSheetId="3" hidden="1">прил4!$A$13:$AB$575</definedName>
    <definedName name="_xlnm.Print_Titles" localSheetId="2">'прил 3'!$12:$14</definedName>
    <definedName name="_xlnm.Print_Titles" localSheetId="0">прил1!$13:$15</definedName>
    <definedName name="_xlnm.Print_Titles" localSheetId="1">прил2!$11:$13</definedName>
    <definedName name="_xlnm.Print_Titles" localSheetId="3">прил4!$11:$13</definedName>
    <definedName name="к_Решению_Думы__О_бюджете_Черемховского" localSheetId="5">#REF!</definedName>
    <definedName name="к_Решению_Думы__О_бюджете_Черемховского" localSheetId="7">#REF!</definedName>
    <definedName name="к_Решению_Думы__О_бюджете_Черемховского" localSheetId="0">#REF!</definedName>
    <definedName name="к_Решению_Думы__О_бюджете_Черемховского" localSheetId="4">#REF!</definedName>
    <definedName name="к_Решению_Думы__О_бюджете_Черемховского">#REF!</definedName>
    <definedName name="_xlnm.Print_Area" localSheetId="2">'прил 3'!$A$1:$F$68</definedName>
    <definedName name="_xlnm.Print_Area" localSheetId="5">'прил 6 '!$A$1:$E$28</definedName>
    <definedName name="_xlnm.Print_Area" localSheetId="6">'прил 7'!$A$1:$F$34</definedName>
    <definedName name="_xlnm.Print_Area" localSheetId="7">'прил 8'!$A$1:$C$19</definedName>
    <definedName name="_xlnm.Print_Area" localSheetId="0">прил1!$A$1:$E$78</definedName>
    <definedName name="_xlnm.Print_Area" localSheetId="1">прил2!$A$1:$G$584</definedName>
    <definedName name="_xlnm.Print_Area" localSheetId="3">прил4!$A$1:$I$581</definedName>
    <definedName name="_xlnm.Print_Area" localSheetId="4">прил5!$A$1:$E$34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7" l="1"/>
  <c r="C46" i="7"/>
  <c r="E69" i="7"/>
  <c r="E70" i="7"/>
  <c r="D57" i="7"/>
  <c r="C57" i="7"/>
  <c r="D71" i="7"/>
  <c r="C71" i="7"/>
  <c r="E68" i="7"/>
  <c r="E72" i="7"/>
  <c r="D51" i="7"/>
  <c r="C51" i="7"/>
  <c r="E60" i="7"/>
  <c r="E71" i="7" l="1"/>
  <c r="D62" i="7"/>
  <c r="C62" i="7"/>
  <c r="E64" i="7"/>
  <c r="E62" i="7" l="1"/>
  <c r="D30" i="7"/>
  <c r="C30" i="7"/>
  <c r="D24" i="9" l="1"/>
  <c r="C24" i="9"/>
  <c r="E23" i="9"/>
  <c r="E22" i="9"/>
  <c r="E21" i="9"/>
  <c r="E20" i="9"/>
  <c r="E19" i="9"/>
  <c r="E18" i="9"/>
  <c r="E17" i="9"/>
  <c r="E16" i="9"/>
  <c r="E15" i="9"/>
  <c r="E14" i="9"/>
  <c r="E13" i="9"/>
  <c r="E12" i="9"/>
  <c r="E24" i="9" l="1"/>
  <c r="E67" i="7"/>
  <c r="D42" i="7"/>
  <c r="C42" i="7"/>
  <c r="E13" i="5" l="1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12" i="5"/>
  <c r="C30" i="5"/>
  <c r="E65" i="7" l="1"/>
  <c r="E55" i="7" l="1"/>
  <c r="D28" i="7" l="1"/>
  <c r="C28" i="7"/>
  <c r="D29" i="8" l="1"/>
  <c r="C29" i="8"/>
  <c r="D27" i="8"/>
  <c r="C27" i="8"/>
  <c r="D24" i="8"/>
  <c r="C24" i="8"/>
  <c r="D22" i="8"/>
  <c r="C22" i="8"/>
  <c r="D19" i="8"/>
  <c r="C19" i="8"/>
  <c r="E18" i="8"/>
  <c r="D17" i="8"/>
  <c r="D16" i="8" s="1"/>
  <c r="C17" i="8"/>
  <c r="C21" i="8" l="1"/>
  <c r="D26" i="8"/>
  <c r="E17" i="8"/>
  <c r="C16" i="8"/>
  <c r="D21" i="8"/>
  <c r="C26" i="8"/>
  <c r="D15" i="8" l="1"/>
  <c r="C15" i="8"/>
  <c r="E16" i="8"/>
  <c r="E15" i="8" l="1"/>
  <c r="D73" i="7"/>
  <c r="C73" i="7"/>
  <c r="E74" i="7"/>
  <c r="E66" i="7"/>
  <c r="E63" i="7"/>
  <c r="E61" i="7"/>
  <c r="E59" i="7"/>
  <c r="E58" i="7"/>
  <c r="E56" i="7"/>
  <c r="E54" i="7"/>
  <c r="E53" i="7"/>
  <c r="E52" i="7"/>
  <c r="E50" i="7"/>
  <c r="E49" i="7"/>
  <c r="D48" i="7"/>
  <c r="C48" i="7"/>
  <c r="C47" i="7" s="1"/>
  <c r="E41" i="7"/>
  <c r="E40" i="7"/>
  <c r="D38" i="7"/>
  <c r="E39" i="7"/>
  <c r="E37" i="7"/>
  <c r="D35" i="7"/>
  <c r="C35" i="7"/>
  <c r="E34" i="7"/>
  <c r="E33" i="7"/>
  <c r="D32" i="7"/>
  <c r="C32" i="7"/>
  <c r="E31" i="7"/>
  <c r="E30" i="7" s="1"/>
  <c r="E27" i="7"/>
  <c r="D26" i="7"/>
  <c r="C26" i="7"/>
  <c r="E25" i="7"/>
  <c r="E24" i="7"/>
  <c r="E22" i="7"/>
  <c r="D21" i="7"/>
  <c r="C21" i="7"/>
  <c r="E20" i="7"/>
  <c r="D19" i="7"/>
  <c r="E18" i="7"/>
  <c r="D17" i="7"/>
  <c r="C17" i="7"/>
  <c r="D16" i="7" l="1"/>
  <c r="E73" i="7"/>
  <c r="E48" i="7"/>
  <c r="E35" i="7"/>
  <c r="E19" i="7"/>
  <c r="E17" i="7"/>
  <c r="C38" i="7"/>
  <c r="E38" i="7" s="1"/>
  <c r="E21" i="7"/>
  <c r="E32" i="7"/>
  <c r="E26" i="7"/>
  <c r="D47" i="7"/>
  <c r="E57" i="7"/>
  <c r="E51" i="7"/>
  <c r="C16" i="7" l="1"/>
  <c r="E16" i="7"/>
  <c r="E47" i="7"/>
  <c r="E46" i="7"/>
  <c r="C75" i="7" l="1"/>
  <c r="D75" i="7"/>
  <c r="E75" i="7" l="1"/>
  <c r="D30" i="5"/>
  <c r="E30" i="5" l="1"/>
</calcChain>
</file>

<file path=xl/sharedStrings.xml><?xml version="1.0" encoding="utf-8"?>
<sst xmlns="http://schemas.openxmlformats.org/spreadsheetml/2006/main" count="3681" uniqueCount="637">
  <si>
    <t/>
  </si>
  <si>
    <t>800</t>
  </si>
  <si>
    <t>Другие общегосударственные вопросы</t>
  </si>
  <si>
    <t>Иные бюджетные ассигнования</t>
  </si>
  <si>
    <t>200</t>
  </si>
  <si>
    <t>Мобилизационная подготовка экономики</t>
  </si>
  <si>
    <t>Закупка товаров, работ и услуг для государственных (муниципальных) нужд</t>
  </si>
  <si>
    <t>Реализация мероприятий, направленных на обеспечение режима секретности и защиты государственной тайны в администрации Черемховского районного муниципального образования</t>
  </si>
  <si>
    <t>Резервный фонд Администрации Черемховского районного муниципального образования</t>
  </si>
  <si>
    <t>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</si>
  <si>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</si>
  <si>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</si>
  <si>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Профессиональная подготовка, переподготовка и повышение квалификации</t>
  </si>
  <si>
    <t>8020200000</t>
  </si>
  <si>
    <t>8020100000</t>
  </si>
  <si>
    <t>8020000000</t>
  </si>
  <si>
    <t>Обеспечение деятельности Контрольно-счетной палаты Черемховского районного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</si>
  <si>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</si>
  <si>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8010200000</t>
  </si>
  <si>
    <t>8010100000</t>
  </si>
  <si>
    <t>8010000000</t>
  </si>
  <si>
    <t>Обеспечение деятельности Думы Черемховского районного муниципального образования</t>
  </si>
  <si>
    <t>8000000000</t>
  </si>
  <si>
    <t>Непрограммные расходы</t>
  </si>
  <si>
    <t>Другие вопросы в области социальной политики</t>
  </si>
  <si>
    <t>Проведение мероприятий, приуроченных к Декаде инвалидов</t>
  </si>
  <si>
    <t>Проведение мероприятий, посвященных Международному дню пожилых людей</t>
  </si>
  <si>
    <t>Проведение мероприятий, посвященных празднованию Дня Победы</t>
  </si>
  <si>
    <t>7020100000</t>
  </si>
  <si>
    <t>7020000000</t>
  </si>
  <si>
    <t>Культура</t>
  </si>
  <si>
    <t>7000000000</t>
  </si>
  <si>
    <t>Муниципальная программа "Социальная поддержка населения Черемховского районного муниципального образования"</t>
  </si>
  <si>
    <t>300</t>
  </si>
  <si>
    <t>Социальное обеспечение и иные выплаты населению</t>
  </si>
  <si>
    <t>6900000000</t>
  </si>
  <si>
    <t>Муниципальная программа "Здоровье населения в Черемховском районном муниципальном образовании"</t>
  </si>
  <si>
    <t>Другие вопросы в области национальной экономики</t>
  </si>
  <si>
    <t>Молодежная политика</t>
  </si>
  <si>
    <t>Выявление и уничтожение площадей произрастания наркосодержащих растений</t>
  </si>
  <si>
    <t>Социальное обеспечение населения</t>
  </si>
  <si>
    <t>Реализация мероприятий по обеспечению жильем молодых семей</t>
  </si>
  <si>
    <t>Физическая культура</t>
  </si>
  <si>
    <t>400</t>
  </si>
  <si>
    <t>Капитальные вложения в объекты государственной (муниципальной) собственности</t>
  </si>
  <si>
    <t>Денежное поощрение спортсменов и тренеров Черемховского районного муниципального образования, достигших высоких результатов в сфере физической культуры и спорта</t>
  </si>
  <si>
    <t>Проведение районных спортивных соревнований и физкультурно-массовых мероприятий</t>
  </si>
  <si>
    <t>6810100000</t>
  </si>
  <si>
    <t>6800000000</t>
  </si>
  <si>
    <t>Муниципальная программа "Развитие молодежной политики, физической культуры, спорта и туризма в Черемховском районном муниципальном образовании"</t>
  </si>
  <si>
    <t>Другие вопросы в области национальной безопасности и правоохранительной деятельности</t>
  </si>
  <si>
    <t>Стимулирование работы участковых уполномоченных полиции по профилактике и предупреждению правонарушений в рамках проводимого МО МВД России «Черемховский» конкурса «Лучший участковый уполномоченный полиции»</t>
  </si>
  <si>
    <t>Разработка и распространение среди населения агитационных материалов, посвященных профилактике правонарушений</t>
  </si>
  <si>
    <t>Проведение конкурсных мероприятий в области охраны труда</t>
  </si>
  <si>
    <t>Дорожное хозяйство (дорожные фонды)</t>
  </si>
  <si>
    <t>Другие вопросы в области образования</t>
  </si>
  <si>
    <t>6710100000</t>
  </si>
  <si>
    <t>6700000000</t>
  </si>
  <si>
    <t>Муниципальная программа "Безопасность жизнедеятельности в Черемховском районном муниципальном образовании"</t>
  </si>
  <si>
    <t>Проведение тематических конкурсных мероприятий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</si>
  <si>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</si>
  <si>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</si>
  <si>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Осуществление отдельных областных государственных полномочий в сфере труда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</si>
  <si>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</si>
  <si>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</si>
  <si>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</si>
  <si>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</si>
  <si>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Функционирование высшего должностного лица субъекта Российской Федерации и муниципального образования</t>
  </si>
  <si>
    <t>Пенсионное обеспечение</t>
  </si>
  <si>
    <t>Выплата пенсии за выслугу лет гражданам, замещавшим должности муниципальной службы в органах местного самоуправления Черемховского районного муниципального образования, ежемесячной доплаты к трудовой пенсии выборным лицам администрации и Думы Черемховского районного муниципального образования</t>
  </si>
  <si>
    <t>6610100000</t>
  </si>
  <si>
    <t>6600000000</t>
  </si>
  <si>
    <t>Периодическая печать и издательства</t>
  </si>
  <si>
    <t>600</t>
  </si>
  <si>
    <t>Предоставление субсидий бюджетным, автономным учреждениям и иным некоммерческим организациям</t>
  </si>
  <si>
    <t>Финансовое обеспечение муниципального задания МБУ "Автоцентр"</t>
  </si>
  <si>
    <t>6520100000</t>
  </si>
  <si>
    <t>Жилищное хозяйство</t>
  </si>
  <si>
    <t>Содержание муниципального имущества</t>
  </si>
  <si>
    <t>Определение рыночной стоимости муниципального имущества</t>
  </si>
  <si>
    <t>Инвентаризация объектов недвижимости и земельных участков</t>
  </si>
  <si>
    <t>6500000000</t>
  </si>
  <si>
    <t>500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</si>
  <si>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</si>
  <si>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</t>
  </si>
  <si>
    <t>Осуществление областных государственных полномочий по расчету и предоставлению дотаций на выравнивание бюджетной обеспеченности поселений, входящих в состав муниципального района Иркутской области, бюджетам поселений за счет средств областного бюджета</t>
  </si>
  <si>
    <t>Прочие межбюджетные трансферты общего характера</t>
  </si>
  <si>
    <t>6420100000</t>
  </si>
  <si>
    <t>6400000000</t>
  </si>
  <si>
    <t>Другие вопросы в области жилищно-коммунального хозяйства</t>
  </si>
  <si>
    <t>Дополнительное образование детей</t>
  </si>
  <si>
    <t>Общее образование</t>
  </si>
  <si>
    <t>Дошкольное образование</t>
  </si>
  <si>
    <t>Сельское хозяйство и рыболовство</t>
  </si>
  <si>
    <t>6320300000</t>
  </si>
  <si>
    <t>Другие вопросы в области охраны окружающей среды</t>
  </si>
  <si>
    <t>6320200000</t>
  </si>
  <si>
    <t>6310100000</t>
  </si>
  <si>
    <t>6300000000</t>
  </si>
  <si>
    <t>Другие вопросы в области культуры, кинематографии</t>
  </si>
  <si>
    <t>Повышение объема, качества и доступности культурно-досуговых мероприятий, сохранение традиций и развитие культурного туризма</t>
  </si>
  <si>
    <t>Мероприятия по капитальному ремонту объектов муниципальной собственности в сфере культуры</t>
  </si>
  <si>
    <t>6210100000</t>
  </si>
  <si>
    <t>6200000000</t>
  </si>
  <si>
    <t>Организация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</si>
  <si>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6120300000</t>
  </si>
  <si>
    <t>6120200000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</si>
  <si>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в Иркутской области</t>
  </si>
  <si>
    <t>Охрана семьи и детства</t>
  </si>
  <si>
    <t>Обеспечение занятости несовершеннолетних граждан в возрасте от 14 до 18 лет</t>
  </si>
  <si>
    <t>6110100000</t>
  </si>
  <si>
    <t>6100000000</t>
  </si>
  <si>
    <t>% исполнения</t>
  </si>
  <si>
    <t>ОБРАЗОВАНИЕ</t>
  </si>
  <si>
    <t>ОБЩЕГОСУДАРСТВЕННЫЕ ВОПРОСЫ</t>
  </si>
  <si>
    <t>Контрольно-счетная палата ЧРМО</t>
  </si>
  <si>
    <t>ФИЗИЧЕСКАЯ КУЛЬТУРА И СПОРТ</t>
  </si>
  <si>
    <t>СОЦИАЛЬНАЯ ПОЛИТИКА</t>
  </si>
  <si>
    <t>КУЛЬТУРА, КИНЕМАТОГРАФИЯ</t>
  </si>
  <si>
    <t>ОХРАНА ОКРУЖАЮЩЕЙ СРЕДЫ</t>
  </si>
  <si>
    <t>ЖИЛИЩНО-КОММУНАЛЬНОЕ ХОЗЯЙСТВО</t>
  </si>
  <si>
    <t>НАЦИОНАЛЬНАЯ ЭКОНОМИКА</t>
  </si>
  <si>
    <t>НАЦИОНАЛЬНАЯ БЕЗОПАСНОСТЬ И ПРАВООХРАНИТЕЛЬНАЯ ДЕЯТЕЛЬНОСТЬ</t>
  </si>
  <si>
    <t>Управление жилищно-коммунального хозяйства, строительства, транспорта, связи и экологии АЧРМО</t>
  </si>
  <si>
    <t>НАЦИОНАЛЬНАЯ ОБОРОНА</t>
  </si>
  <si>
    <t>Администрация ЧРМО</t>
  </si>
  <si>
    <t>Дума ЧРМО</t>
  </si>
  <si>
    <t>СРЕДСТВА МАССОВОЙ ИНФОРМАЦИИ</t>
  </si>
  <si>
    <t>Комитет по управлению муниципальным имуществом ЧРМО</t>
  </si>
  <si>
    <t>МЕЖБЮДЖЕТНЫЕ ТРАНСФЕРТЫ ОБЩЕГО ХАРАКТЕРА БЮДЖЕТАМ БЮДЖЕТНОЙ СИСТЕМЫ РОССИЙСКОЙ ФЕДЕРАЦИИ</t>
  </si>
  <si>
    <t>Финансовое управление администрации ЧРМО</t>
  </si>
  <si>
    <t>Отдел образования АЧРМО</t>
  </si>
  <si>
    <t>Отдел по культуре и библиотечному обслуживанию АЧРМО</t>
  </si>
  <si>
    <t>Наименование показателя</t>
  </si>
  <si>
    <t>Код</t>
  </si>
  <si>
    <t>целевой статьи</t>
  </si>
  <si>
    <t>вида расходов</t>
  </si>
  <si>
    <t>раздела, подраздела</t>
  </si>
  <si>
    <t>ИТОГО</t>
  </si>
  <si>
    <t>Начальник финансового управления</t>
  </si>
  <si>
    <t>Ю.Н. Гайдук</t>
  </si>
  <si>
    <t>ГРБС</t>
  </si>
  <si>
    <t>раздела</t>
  </si>
  <si>
    <t>подраздела</t>
  </si>
  <si>
    <t>План год, тыс. руб.</t>
  </si>
  <si>
    <t>Исполнено, тыс. руб.</t>
  </si>
  <si>
    <t>Наименование</t>
  </si>
  <si>
    <t>Сумма, тыс. руб.</t>
  </si>
  <si>
    <t>1. Размер бюджетных ассигнований резервного фонда</t>
  </si>
  <si>
    <t>№п/п</t>
  </si>
  <si>
    <t>Наименование городских и сельских поселений</t>
  </si>
  <si>
    <t xml:space="preserve">Алехинское </t>
  </si>
  <si>
    <t>Бельское</t>
  </si>
  <si>
    <t xml:space="preserve">Булайское </t>
  </si>
  <si>
    <t xml:space="preserve">Голуметское </t>
  </si>
  <si>
    <t xml:space="preserve">Зерновское </t>
  </si>
  <si>
    <t xml:space="preserve">Каменно-Ангарское </t>
  </si>
  <si>
    <t xml:space="preserve">Лоховское </t>
  </si>
  <si>
    <t>Михайловское</t>
  </si>
  <si>
    <t xml:space="preserve">Нижнеиретское </t>
  </si>
  <si>
    <t>Новогромовское</t>
  </si>
  <si>
    <t xml:space="preserve">Новостроевское </t>
  </si>
  <si>
    <t xml:space="preserve">Онотское </t>
  </si>
  <si>
    <t xml:space="preserve">Парфеновское </t>
  </si>
  <si>
    <t xml:space="preserve">Саянское </t>
  </si>
  <si>
    <t>Тальниковское</t>
  </si>
  <si>
    <t xml:space="preserve">Тунгусское </t>
  </si>
  <si>
    <t>Узколугское</t>
  </si>
  <si>
    <t xml:space="preserve">Черемховское </t>
  </si>
  <si>
    <t>План на год, тыс. руб.</t>
  </si>
  <si>
    <t>Код бюджетной классификации Российской Федерации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</si>
  <si>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</si>
  <si>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</si>
  <si>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</si>
  <si>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</si>
  <si>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 xml:space="preserve">Налог на доходы физических лиц </t>
  </si>
  <si>
    <t>000 1 01 02000 01 0000 110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</si>
  <si>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</si>
  <si>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</si>
  <si>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</si>
  <si>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</si>
  <si>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</si>
  <si>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</si>
  <si>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</si>
  <si>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</si>
  <si>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</si>
  <si>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</si>
  <si>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 xml:space="preserve">Единый сельскохозяйственный налог </t>
  </si>
  <si>
    <t>000 1 05 03000 01 0000 110</t>
  </si>
  <si>
    <t>Налог, взимаемый в связи с применением патентной системы налогообложения</t>
  </si>
  <si>
    <t>000 1 05 04000 02 0000 110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</si>
  <si>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</si>
  <si>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</si>
  <si>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</si>
  <si>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</si>
  <si>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</si>
  <si>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</si>
  <si>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</si>
  <si>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</si>
  <si>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ОКАЗАНИЯ ПЛАТНЫХ УСЛУГ (РАБОТ) И КОМПЕНСАЦИИ ЗАТРАТ ГОСУДАРСТВА</t>
  </si>
  <si>
    <t>000 1 13 00000 00 0000 000</t>
  </si>
  <si>
    <t xml:space="preserve">Доходы от оказания платных услуг (работ) </t>
  </si>
  <si>
    <t>000 113 01000 00 0000 130</t>
  </si>
  <si>
    <t>Доходы от компенсации затрат государства</t>
  </si>
  <si>
    <t>000 113 02000 00 0000 130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</si>
  <si>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</si>
  <si>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</si>
  <si>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</si>
  <si>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</si>
  <si>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продажи земельных участков, находящихся в  государственной и муниципальной собственности</t>
  </si>
  <si>
    <t>000 1 14 06000 00 0000 000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</si>
  <si>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</si>
  <si>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</si>
  <si>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</si>
  <si>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000 1 16 01000 00 0000 140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</si>
  <si>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</si>
  <si>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</si>
  <si>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Платежи в целях возмещения причиненного ущерба (убытков)</t>
  </si>
  <si>
    <t>000 1 16 10000 00 0000 140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</si>
  <si>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</si>
  <si>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</si>
  <si>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</si>
  <si>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</si>
  <si>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 xml:space="preserve">Прочие неналоговые доходы </t>
  </si>
  <si>
    <t>000 1 17 05000 00 0000 180</t>
  </si>
  <si>
    <t>БЕЗВОЗМЕЗДНЫЕ ПОСТУПЛЕНИЯ</t>
  </si>
  <si>
    <t>000 2 00 00000 00 0000 000</t>
  </si>
  <si>
    <t>БЕЗВОЗМЕЗДНЫЕ ПОСТУПЛЕНИЯ ИЗ ДРУГИХ БЮДЖЕТОВ БЮДЖЕТНОЙ СИСТЕМЫ РФ</t>
  </si>
  <si>
    <t>000 2 02 00000 00 0000 000</t>
  </si>
  <si>
    <t>ДОТАЦИИИ БЮДЖЕТАМ БЮДЖЕТНОЙ СИСТЕМЫ РФ</t>
  </si>
  <si>
    <t>000 2 02 10000 00 0000 150</t>
  </si>
  <si>
    <t>Дотации бюджетам на выравнивание бюджетной обеспеченности</t>
  </si>
  <si>
    <t>000 2 02 15001 00 0000 150</t>
  </si>
  <si>
    <t>Дотации бюджетам на поддержку мер  по обеспечению сбалансированности  бюджетов</t>
  </si>
  <si>
    <t>000 2 02 15002 00 0000 150</t>
  </si>
  <si>
    <t>СУБСИДИИ БЮДЖЕТАМ БЮДЖЕТНОЙ СИСТЕМЫ РФ (межбюджетные субсидии)</t>
  </si>
  <si>
    <t>000 2 02 20000 00 0000 150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</si>
  <si>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</si>
  <si>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</si>
  <si>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реализацию мероприятий по обеспечению жильем молодых семей</t>
  </si>
  <si>
    <t>000 202 25497 00 0000 150</t>
  </si>
  <si>
    <t>Субсидия бюджетам муниципальных районов на поддержку отрасли культуры</t>
  </si>
  <si>
    <t>000 202 25519 00 0000 150</t>
  </si>
  <si>
    <t>Прочие субсидии</t>
  </si>
  <si>
    <t>000 2 02 29999 00 0000 150</t>
  </si>
  <si>
    <t>СУБВЕНЦИИ БЮДЖЕТАМ БЮДЖЕТНОЙ СИСТЕМЫ РФ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</si>
  <si>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</si>
  <si>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</si>
  <si>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</si>
  <si>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</si>
  <si>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</si>
  <si>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Прочие субвенции</t>
  </si>
  <si>
    <t>000 2 02 39999 00 0000 150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</si>
  <si>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</si>
  <si>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</si>
  <si>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</si>
  <si>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</si>
  <si>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</si>
  <si>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</si>
  <si>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ВОЗВРАТ ОТСТАКОВ СУБСИДИЙ И СУБВЕНЦИЙ</t>
  </si>
  <si>
    <t>000 2 19 00000 00 0000 000</t>
  </si>
  <si>
    <t>Возврат остатков субсидий и субвенций из бюджетов муниципальных районов</t>
  </si>
  <si>
    <t>000 2 19 60010 05 0000 150</t>
  </si>
  <si>
    <t>ИТОГО ДОХОДОВ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</si>
  <si>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</si>
  <si>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</si>
  <si>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</si>
  <si>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910 01 02 00 00 00 0000 000</t>
  </si>
  <si>
    <t>Привлечение кредитов от кредитных организаций в валюте Российской Федерации</t>
  </si>
  <si>
    <t>910 01 02 00 00 00 0000 700</t>
  </si>
  <si>
    <t>910 01 02 00 00 05 0000 710</t>
  </si>
  <si>
    <t>Погашение кредитов от кредитных организаций в валюте Российской Федерации</t>
  </si>
  <si>
    <t>910 01 02 00 00 00 0000 800</t>
  </si>
  <si>
    <t>910 01 02 00 00 05 0000 810</t>
  </si>
  <si>
    <t>Бюджетные кредиты от других бюджетов бюджетной системы Российской Федерации</t>
  </si>
  <si>
    <t>910 01 03 00 00 00 0000 000</t>
  </si>
  <si>
    <t>910 01 03 00 00 00 0000 700</t>
  </si>
  <si>
    <t>910 01 03 00 00 05 0000 710</t>
  </si>
  <si>
    <t>910 01 03 00 00 00 0000 800</t>
  </si>
  <si>
    <t>910 01 03 00 00 05 0000 810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</si>
  <si>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</si>
  <si>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</si>
  <si>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</si>
  <si>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</si>
  <si>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 средств бюджетов</t>
  </si>
  <si>
    <t>000 01 05 02 00 00 0000 500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</si>
  <si>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</si>
  <si>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</si>
  <si>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</si>
  <si>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</si>
  <si>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Погашение муниципальными районами  кредитов от кредитных организаций в валюте Российской Федерации</t>
  </si>
  <si>
    <t>Привлечение  муниципальными районами кредитов   от кредитных организаций в в валюте Российской Федерации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</si>
  <si>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</si>
  <si>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Привлечение  кредитов из других бюджетов бюджетной системы Российской Федерации в валюте Российской Федерации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</si>
  <si>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</si>
  <si>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</si>
  <si>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План год, тыс. руб. 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</si>
  <si>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</si>
  <si>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</si>
  <si>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налогам и сборам субъектов Российской Федерации)</t>
  </si>
  <si>
    <t>000 1 09 06000 02 0000 110</t>
  </si>
  <si>
    <t>Субсидии бюджетам муниципальных районов на софинансирование создания и (или) модернизации инфраструктуры в сфере культуры региональной (муниципальной) собственности</t>
  </si>
  <si>
    <t>000 202 27110 00 0000 150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</si>
  <si>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</si>
  <si>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</si>
  <si>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</si>
  <si>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</si>
  <si>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Реализация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образовательными организациями в Иркутской области</t>
  </si>
  <si>
    <t>Государственная поддержка отрасли культуры для реализации мероприятий по модернизации библиотек в части комплектования книжных фондов библиотек муниципальных образований</t>
  </si>
  <si>
    <t>Государственная поддержка лучших сельских учреждений культуры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</si>
  <si>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</t>
  </si>
  <si>
    <t>Обслуживание государственного (муниципального) долга</t>
  </si>
  <si>
    <t>700</t>
  </si>
  <si>
    <t>Обслуживание государственного внутреннего и муниципального долга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</si>
  <si>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</si>
  <si>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Другие вопросы в области здравоохранения</t>
  </si>
  <si>
    <t>ОБСЛУЖИВАНИЕ ГОСУДАРСТВЕННОГО И МУНИЦИПАЛЬНОГО ДОЛГА</t>
  </si>
  <si>
    <t>ЗДРАВООХРАНЕНИЕ</t>
  </si>
  <si>
    <t>Инициативные платежи, зачисляемые в бюджеты муниципальных районов</t>
  </si>
  <si>
    <t>000 1 17 15000 00 0000 180</t>
  </si>
  <si>
    <t>Межбюджетные трансферты, передаваемые бюджетам муниципальных районов на поддержку отрасли культуры</t>
  </si>
  <si>
    <t>000 2 02 45519 00 0000 150</t>
  </si>
  <si>
    <t>Прочие межбюджетные трансферты, передаваемые бюджетам</t>
  </si>
  <si>
    <t>000 2 02 49999 00 0000 150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</si>
  <si>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</si>
  <si>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Ежемесячное денежное вознаграждение за классное руководство педагогическим работникам муниципальных образовательных организаций в Иркутской области,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</si>
  <si>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Финансовая поддержка реализации инициативных проектов (Реализация инициативного проекта "Мхатик-дошколенок")</t>
  </si>
  <si>
    <t>Финансовая поддержка реализации инициативных проектов (Реализация инициативного проекта "Центр детских инициатив")</t>
  </si>
  <si>
    <t>612Ю600000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</si>
  <si>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</si>
  <si>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612Ю651791</t>
  </si>
  <si>
    <t>Государственная поддержка лучших работников сельских учреждений культуры</t>
  </si>
  <si>
    <t>Создание и (или) модернизация инфраструктуры в сфере культуры муниципальной собственности (дополнительные расходы в целях достижения значения базового результата, установленного соглашением о предоставлении межбюджетных трансфертов из федерального бюджета)</t>
  </si>
  <si>
    <t>Предоставление иных межбюджетных трансфертов, передаваемых для осуществления части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</si>
  <si>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Водное хозяйство</t>
  </si>
  <si>
    <t>Коммунальное хозяйство</t>
  </si>
  <si>
    <t>Предоставление иных межбюджетных трансфертов, передаваемых на исполнение части полномочий по организации в границах поселения электро-, тепло-, газо- и водоснабжения населения, водоотведения, снабжения населения топливом</t>
  </si>
  <si>
    <t>Формирование земельных участков, государственная собственность на которые не разграничена (межевание, установление границ на местности)</t>
  </si>
  <si>
    <t>6520300000</t>
  </si>
  <si>
    <t>671019Д001</t>
  </si>
  <si>
    <t>671019Д002</t>
  </si>
  <si>
    <t>Государственная экспертиза проектной документации по капитальному ремонту автомобильных дорог общего пользования местного значения</t>
  </si>
  <si>
    <t>671019Д003</t>
  </si>
  <si>
    <t>Осуществление полномочий поселений по внешнему муниципальному финансовому контролю</t>
  </si>
  <si>
    <t>Резервные фонды</t>
  </si>
  <si>
    <t xml:space="preserve">Представительские и иные расходы, связанные с представительской деятельностью </t>
  </si>
  <si>
    <t>Представительские и иные расходы, связанные с представительской деятельностью органов местного самоуправления Черемховского районного муниципального образования</t>
  </si>
  <si>
    <t>(тыс. рублей)</t>
  </si>
  <si>
    <t>Поддержка мер по обеспечению сбалансированности местных бюджетов</t>
  </si>
  <si>
    <t>План на год</t>
  </si>
  <si>
    <t>Исполнено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</si>
  <si>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</si>
  <si>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000 2 02 45050 00 0000 150</t>
  </si>
  <si>
    <t>Единая субвенция бюджетам муниципальных районов из бюджета субъекта Российской Федерации</t>
  </si>
  <si>
    <t>000 2 02 35900 00 0000 150</t>
  </si>
  <si>
    <t xml:space="preserve">Начальник финансового управления </t>
  </si>
  <si>
    <t>Отчет об исполнении бюджета Черемховского районного муниципального образования  
за 1 квартал 2026 года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</t>
  </si>
  <si>
    <t>Муниципальная программа "Развитие образования в Черемховском районном муниципальном образовании"</t>
  </si>
  <si>
    <t xml:space="preserve">Муниципальный проект "Развитие инфраструктуры муниципальной системы образования для всестороннего развития ребенка" </t>
  </si>
  <si>
    <t>61101S2928</t>
  </si>
  <si>
    <t>Комплекс процессных мероприятий "Предоставление и создание безопасных условий для получения качественного обучения, способствующих полноценному развитию каждого обучающегося в Черемховском районе"</t>
  </si>
  <si>
    <t>6120226004</t>
  </si>
  <si>
    <t>Обеспечение безопасности ежедневного подвоза обучающихся к месту учебы и обратно</t>
  </si>
  <si>
    <t>6120226005</t>
  </si>
  <si>
    <t>Обеспечение проведения ГИА по образовательным программам основного общего и среднего общего образования</t>
  </si>
  <si>
    <t>6120226006</t>
  </si>
  <si>
    <t>Проведение санитарно-эпидемиологических мероприятий в образовательных организациях</t>
  </si>
  <si>
    <t>6120226007</t>
  </si>
  <si>
    <t>Организация отдыха и оздоровления детей в каникулярное время</t>
  </si>
  <si>
    <t>6120226008</t>
  </si>
  <si>
    <t>Проведение муниципальных и региональных мероприятий для развития способностей и талантов детей и молодежи</t>
  </si>
  <si>
    <t>6120226009</t>
  </si>
  <si>
    <t>Проведение независимой оценки качества условий осуществления образовательной деятельности организациями, осуществляющими образовательную деятельность</t>
  </si>
  <si>
    <t>6120226011</t>
  </si>
  <si>
    <t>Финансовое обеспечение выполнения функций органов местного самоуправления</t>
  </si>
  <si>
    <t>6120226190</t>
  </si>
  <si>
    <t>Обеспечение функционирования муниципальных учреждений</t>
  </si>
  <si>
    <t>6120226290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</si>
  <si>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</si>
  <si>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6120273010</t>
  </si>
  <si>
    <t>6120273020</t>
  </si>
  <si>
    <t>6120273050</t>
  </si>
  <si>
    <t>61202L3041</t>
  </si>
  <si>
    <t>61202S2080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</si>
  <si>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области, в том числе обучение которых организовано на дому</t>
  </si>
  <si>
    <t>61202S2976</t>
  </si>
  <si>
    <t>Комплекс процессных мероприятий "Развитие системы профессионального роста специалистов, работающих в Черемховском районе, в том числе в целях закрепления на территории района, обеспечение социальных гарантий и выплат работникам образования"</t>
  </si>
  <si>
    <t>Выплата ежемесячных стипендий гражданам, заключившим договор о целевом обучении по образовательной программе среднего профессионального и высшего образования</t>
  </si>
  <si>
    <t>6120326012</t>
  </si>
  <si>
    <t>612Ю650501</t>
  </si>
  <si>
    <t>612Ю653031</t>
  </si>
  <si>
    <t>Муниципальная программа "Развитие культуры в Черемховском районном муниципальном образовании"</t>
  </si>
  <si>
    <t>Муниципальный проект "Развитие инфраструктуры, модернизация учреждений культуры, сохранение и восстановление памятных объектов"</t>
  </si>
  <si>
    <t>62101S2120</t>
  </si>
  <si>
    <t>62101А1101</t>
  </si>
  <si>
    <t>Региональный проект «Семейные ценности и инфраструктура культуры»</t>
  </si>
  <si>
    <t>621Я500000</t>
  </si>
  <si>
    <t>Государственная поддержка отрасли культуры (Приобретение музыкальных инструментов, оборудования и материалов для детских школ искусств и училищ образовательных организаций в сфере культуры)</t>
  </si>
  <si>
    <t>621Я555193</t>
  </si>
  <si>
    <t>Комплекс процессных мероприятий "Обеспечение деятельности учреждений культуры"</t>
  </si>
  <si>
    <t>6220200000</t>
  </si>
  <si>
    <t xml:space="preserve">Комплектование библиотечного фонда, в том числе модельных библиотек (книжная продукция, периодические издания, нетрадиционные носители информации) </t>
  </si>
  <si>
    <t>6220226016</t>
  </si>
  <si>
    <t>6220226017</t>
  </si>
  <si>
    <t>Поддержка и сопровождение талантливых и одаренных детей</t>
  </si>
  <si>
    <t>6220226018</t>
  </si>
  <si>
    <t>6220226290</t>
  </si>
  <si>
    <t>Обеспечение функционирования муниципальных учреждений (библиотечное обслуживание)</t>
  </si>
  <si>
    <t>6220226291</t>
  </si>
  <si>
    <t>Обеспечение функционирования муниципальных учреждений (музейное дело)</t>
  </si>
  <si>
    <t>6220226292</t>
  </si>
  <si>
    <t>Обеспечение функционирования муниципальных учреждений (культурно-досуговая деятельность)</t>
  </si>
  <si>
    <t>6220226293</t>
  </si>
  <si>
    <t>62202L519A</t>
  </si>
  <si>
    <t>62202L519Б</t>
  </si>
  <si>
    <t>62202L519В</t>
  </si>
  <si>
    <t>Комплекс процессных мероприятий "Реализация муниципальной политики в сфере культуры"</t>
  </si>
  <si>
    <t>6220300000</t>
  </si>
  <si>
    <t>6220326190</t>
  </si>
  <si>
    <t>Муниципальная программа "Развитие жилищно-коммунального хозяйства и повышение энергоэффективности Черемховского районного муниципального образования"</t>
  </si>
  <si>
    <t>Муниципальный проект "Модернизация коммунальной инфраструктуры Черемховского районного муниципального образования"</t>
  </si>
  <si>
    <t>Разработка (актуализация) схем теплоснабжения, водоснабжения и водоотведения</t>
  </si>
  <si>
    <t>6310126051</t>
  </si>
  <si>
    <t>Замена инженерных сетей теплоснабжения, водоснабжения и водоотведения</t>
  </si>
  <si>
    <t>6310126052</t>
  </si>
  <si>
    <t>Приобретение котельного, котельно-вспомогательного оборудования</t>
  </si>
  <si>
    <t>6310126053</t>
  </si>
  <si>
    <t>Приобретение, замена, установка оборудования на объектах коммунальной инфраструктуры (кроме котельной)</t>
  </si>
  <si>
    <t>6310126055</t>
  </si>
  <si>
    <t>Выполнение работ по ремонту сетей водоснабжения</t>
  </si>
  <si>
    <t>6310126151</t>
  </si>
  <si>
    <t>Комплекс процессных мероприятий "Энергосбережение и повышение энергетической эффективности на территории Черемховского районного муниципального образования"</t>
  </si>
  <si>
    <t>Создание условий для обеспечения энергосбережения и повышения энергетической эффективности в бюджетной сфере</t>
  </si>
  <si>
    <t>6320226056</t>
  </si>
  <si>
    <t>Комплекс процессных мероприятий "Обеспечение реализации полномочий в сфере жилищно-коммунального хозяйства"</t>
  </si>
  <si>
    <t>6320326057</t>
  </si>
  <si>
    <t>Содержание имущества, находящегося в муниципальной собственности</t>
  </si>
  <si>
    <t>6320326155</t>
  </si>
  <si>
    <t>6320326190</t>
  </si>
  <si>
    <t>6320326290</t>
  </si>
  <si>
    <t>Муниципальная программа "Управление муниципальными финансами Черемховского районного муниципального образования"</t>
  </si>
  <si>
    <t>Комплекс процессных мероприятий "Организация и управление бюджетным процессом Черемховского района"</t>
  </si>
  <si>
    <t>Обслуживание муниципального долга Черемховского районного муниципального образования</t>
  </si>
  <si>
    <t>6420126019</t>
  </si>
  <si>
    <t>6420126190</t>
  </si>
  <si>
    <t>6420126290</t>
  </si>
  <si>
    <t>Комплекс процессных мероприятий "Поддержка и организация направления муниципальным образованиям Черемховского района межбюджетных трансфертов с целью выравнивания их бюджетной обеспеченности, обеспечения сбалансированности местных бюджетов и исполнения переданных государственных полномочий"</t>
  </si>
  <si>
    <t>6420200000</t>
  </si>
  <si>
    <t>Выравнивание бюджетной обеспеченности поселений</t>
  </si>
  <si>
    <t>6420226020</t>
  </si>
  <si>
    <t>Финансовая поддержка поселений в целях обеспечения сбалансированности местных бюджетов</t>
  </si>
  <si>
    <t>6420226021</t>
  </si>
  <si>
    <t>6420273200</t>
  </si>
  <si>
    <t>Муниципальная программа "Управление муниципальным имуществом Черемховского районного муниципального образования"</t>
  </si>
  <si>
    <t>Комплекс процессных мероприятий "Совершенствование качества управления муниципальным имуществом и земельными ресурсами в Черемховском районном муниципальном образовании"</t>
  </si>
  <si>
    <t>6520126022</t>
  </si>
  <si>
    <t>6520126023</t>
  </si>
  <si>
    <t>6520126024</t>
  </si>
  <si>
    <t>6520126025</t>
  </si>
  <si>
    <t>Проведение картографических работ</t>
  </si>
  <si>
    <t>6520126125</t>
  </si>
  <si>
    <t>Комплекс процессных мероприятий "Комплексное обеспечение деятельности подведомственных муниципальных учреждений"</t>
  </si>
  <si>
    <t>6520200000</t>
  </si>
  <si>
    <t>6520226026</t>
  </si>
  <si>
    <t>Обеспечение функционирования муниципальных учреждений (МКУ ЧРМО "Газета "Мое село, край Черемховский"")</t>
  </si>
  <si>
    <t>6520226294</t>
  </si>
  <si>
    <t>Комплекс процессных мероприятий "Осуществление полномочий Комитета по управлению муниципальным имуществом Черемховского районного муниципального образования"</t>
  </si>
  <si>
    <t>6520326190</t>
  </si>
  <si>
    <t>Муниципальная программа "Экономическое развитие в Черемховском районном муниципальном образовании"</t>
  </si>
  <si>
    <t>Муниципальный проект "Социально-экономическое развитие Черемховского районного муниципального образования"</t>
  </si>
  <si>
    <t>Финансовая поддержка реализации инициативных проектов (Реализация инициативного проекта "Большая перемена")</t>
  </si>
  <si>
    <t>66101S2381</t>
  </si>
  <si>
    <t>Финансовая поддержка реализации инициативных проектов (Реализация инициативного проекта "Территория традиций")</t>
  </si>
  <si>
    <t>66101S2382</t>
  </si>
  <si>
    <t>Финансовая поддержка реализации инициативных проектов (Реализация инициативного проекта "Оснащение МКУК Межпоселенческая библиотека Черемховского района")</t>
  </si>
  <si>
    <t>66101S2383</t>
  </si>
  <si>
    <t>Финансовая поддержка реализации инициативных проектов (Реализация инициативного проекта "Поколение  Z")</t>
  </si>
  <si>
    <t>66101S2384</t>
  </si>
  <si>
    <t>Финансовая поддержка реализации инициативных проектов (Реализация инициативного проекта "Интеллект центр Первых")</t>
  </si>
  <si>
    <t>66101S2385</t>
  </si>
  <si>
    <t>Финансовая поддержка реализации инициативных проектов (Реализация инициативного проекта "Голос первых")</t>
  </si>
  <si>
    <t>66101S2386</t>
  </si>
  <si>
    <t>Финансовая поддержка реализации инициативных проектов (Реализация инициативного проекта "САМБО Первых")</t>
  </si>
  <si>
    <t>66101S2387</t>
  </si>
  <si>
    <t>Финансовая поддержка реализации инициативных проектов (Реализация инициативного проекта "Школьный спортивный клуб Гром")</t>
  </si>
  <si>
    <t>66101S2388</t>
  </si>
  <si>
    <t>Финансовая поддержка реализации инициативных проектов (Реализация инициативного проекта "Семья на спорте")</t>
  </si>
  <si>
    <t>66101S2389</t>
  </si>
  <si>
    <t>66101S238Е</t>
  </si>
  <si>
    <t>66101S238Ж</t>
  </si>
  <si>
    <t>Комплекс процессных мероприятий "Обеспечение деятельности администрации ЧРМО"</t>
  </si>
  <si>
    <t>6620200000</t>
  </si>
  <si>
    <t>Ежегодные членские взносы в некоммерческую организацию "Ассоциация муниципальных образований Иркутской области"</t>
  </si>
  <si>
    <t>6620226028</t>
  </si>
  <si>
    <t>6620226029</t>
  </si>
  <si>
    <t>6620226190</t>
  </si>
  <si>
    <t>6620251200</t>
  </si>
  <si>
    <t>6620273150</t>
  </si>
  <si>
    <t>6620273310</t>
  </si>
  <si>
    <t>6620273320</t>
  </si>
  <si>
    <t>6620273330</t>
  </si>
  <si>
    <t>6620273340</t>
  </si>
  <si>
    <t>Комплекс процессных мероприятий "Поддержка предпринимательской деятельности"</t>
  </si>
  <si>
    <t>6620300000</t>
  </si>
  <si>
    <t>6620326094</t>
  </si>
  <si>
    <t>Муниципальный проект "Безопасность дорожного движения в Черемховском районном муниципальном образовании"</t>
  </si>
  <si>
    <t>Капитальный ремонт автомобильных дорог общего пользования</t>
  </si>
  <si>
    <t>Проведение категорирования и оценки уязвимости автомобильных мостов для соблюдения стандартов безопасного использования</t>
  </si>
  <si>
    <t>Осуществление дорожной деятельности в отношении автомобильных дорог общего пользования местного значения, включенных в программы дорожной деятельности муниципальных образований Иркутской области</t>
  </si>
  <si>
    <t>67101SД010</t>
  </si>
  <si>
    <t>Комплекс процессных мероприятий "Обеспечение безопасности дорожного движения в Черемховском районном муниципальном образовании"</t>
  </si>
  <si>
    <t>6720200000</t>
  </si>
  <si>
    <t>Содержание дорог, оборудование пешеходных переходов, ограждений на местах потенциально опасных для пешеходов</t>
  </si>
  <si>
    <t>672029Д004</t>
  </si>
  <si>
    <t>Комплекс процессных мероприятий "Обеспечение деятельности Единой диспетчерской службы МКУ "ЕДДС ЧР""</t>
  </si>
  <si>
    <t>6720300000</t>
  </si>
  <si>
    <t>Приобретение и установка систем оповещения населения о чрезвычайных ситуациях (оконечных устройств)</t>
  </si>
  <si>
    <t>6720326027</t>
  </si>
  <si>
    <t>6720326290</t>
  </si>
  <si>
    <t>Комплекс процессных мероприятий "Улучшение условий и охраны труда в Черемховском районном муниципальном образовании"</t>
  </si>
  <si>
    <t>6720400000</t>
  </si>
  <si>
    <t>6720426067</t>
  </si>
  <si>
    <t>Комплекс процессных мероприятий "Обеспечение общественной безопасности в Черемховском районном муниципальном образовании"</t>
  </si>
  <si>
    <t>6720500000</t>
  </si>
  <si>
    <t>6720526069</t>
  </si>
  <si>
    <t>6720526071</t>
  </si>
  <si>
    <t>Комплекс процессных мероприятий "Реализация государственной национальной политики в Черемховском районном муниципальном образовании"</t>
  </si>
  <si>
    <t>6720600000</t>
  </si>
  <si>
    <t>Проведение мероприятий, посвященных государственным праздникам Российской Федерации</t>
  </si>
  <si>
    <t>6720626075</t>
  </si>
  <si>
    <t>Проведение мероприятий, направленных на сохранение традиций и этнокультурной самобытности народов Сибири</t>
  </si>
  <si>
    <t>6720626077</t>
  </si>
  <si>
    <t>Проведение мероприятий, направленных на изучение и сохранение самобытной казачьей культуры, развитие казачьего движения, традиционных семейных и культурных ценностей</t>
  </si>
  <si>
    <t>6720626079</t>
  </si>
  <si>
    <t>Муниципальный проект "Развитие физической культуры и спорта"</t>
  </si>
  <si>
    <t>6810126033</t>
  </si>
  <si>
    <t>Организация и проведение испытаний Всероссийского физкультурно-спортивного комплекса "Готов к труду и обороне" (ГТО) среди населения</t>
  </si>
  <si>
    <t>6810126034</t>
  </si>
  <si>
    <t>6810126037</t>
  </si>
  <si>
    <t>Государственная поддержка органов местного самоуправления муниципальных образований на реализацию проектов по благоустройству общественных пространств на сельских территориях в рамках обеспечения комплексного развития сельских территорий (дополнительные расходы в целях достижения значения базового результата, превышающего значение, установленное соглашением о предоставлении межбюджетных трансфертов из федерального бюджета)</t>
  </si>
  <si>
    <t>68101Д5762</t>
  </si>
  <si>
    <t>Муниципальный проект "Молодым семьям-доступное жилье"</t>
  </si>
  <si>
    <t>6810200000</t>
  </si>
  <si>
    <t>68102L4970</t>
  </si>
  <si>
    <t>Комплекс процессных мероприятий "Молодежная политика"</t>
  </si>
  <si>
    <t>6820300000</t>
  </si>
  <si>
    <t>Организация районных мероприятий, направленных на гражданско-патриотическое воспитание и реализацию экономического, интеллектуального, профессионального и творческого потенциала молодежи</t>
  </si>
  <si>
    <t>6820326038</t>
  </si>
  <si>
    <t>Организационное, техническое, методическое, информационное обеспечение мероприятий в сфере молодежной политики</t>
  </si>
  <si>
    <t>6820326039</t>
  </si>
  <si>
    <t>Комплекс процессных мероприятий "Комплексные меры профилактики злоупотребления наркотическими средствами и психотропными веществами"</t>
  </si>
  <si>
    <t>6820400000</t>
  </si>
  <si>
    <t>6820426041</t>
  </si>
  <si>
    <t>Комплекс процессных мероприятий "Развитие туризма"</t>
  </si>
  <si>
    <t>6820500000</t>
  </si>
  <si>
    <t>Вовлечение широких слоев населения в мероприятия туристской направленности</t>
  </si>
  <si>
    <t>6820526043</t>
  </si>
  <si>
    <t>Комплекс процессных мероприятий "Здоровье для каждого"</t>
  </si>
  <si>
    <t>6920100000</t>
  </si>
  <si>
    <t>Организация обследования граждан на передвижном флюорографе в поселениях Черемховского района за счет обеспечения ГСМ ОГБУЗ ИОКТБ Черемховский филиал для ежеквартальных выездов медицинских работников</t>
  </si>
  <si>
    <t>6920126045</t>
  </si>
  <si>
    <t>Заключение договоров на обучение со студентами на обучение в средне-специальных учебных заведениях</t>
  </si>
  <si>
    <t>6920126046</t>
  </si>
  <si>
    <t>Единовременная выплата молодым специалистам, вновь принятым в медицинские учреждения Черемховского района</t>
  </si>
  <si>
    <t>6920126047</t>
  </si>
  <si>
    <t>Комплекс процессных мероприятий "Реализация социально-значимых мероприятий"</t>
  </si>
  <si>
    <t>7020126060</t>
  </si>
  <si>
    <t>7020126061</t>
  </si>
  <si>
    <t>7020126062</t>
  </si>
  <si>
    <t>Чествование тружеников тыла, вдов участников ВОВ, детей войны, ветеранов труда, Почетных граждан Черемховского районного муниципального образования в юбилейные даты с 80 лет, а также лиц старше 90 лет ежегодно в дни рождения</t>
  </si>
  <si>
    <t>7020126063</t>
  </si>
  <si>
    <t>Ежемесячная денежная выплата почетным гражданам Черемховского районного муниципального образования</t>
  </si>
  <si>
    <t>7020126064</t>
  </si>
  <si>
    <t>Муниципальная программа "Экологическое благополучие в Черемховском районном муниципальном образовании"</t>
  </si>
  <si>
    <t>7200000000</t>
  </si>
  <si>
    <t>Муниципальный проект "Улучшение экологических условий для проживания населения на территории Черемховского района"</t>
  </si>
  <si>
    <t>7210000000</t>
  </si>
  <si>
    <t>7210100000</t>
  </si>
  <si>
    <t>Создание мест (площадок) накопления ТКО, приобретение стандартных металлических контейнеров, бункеров для сбора ТКО КГО</t>
  </si>
  <si>
    <t>7210126086</t>
  </si>
  <si>
    <t>Разработка проектно-сметной документации по ликвидации объекта накопленного вреда окружающей среде "Несанкционированное место размещения отходов на территории Лоховского МО "Падь Подувало""</t>
  </si>
  <si>
    <t>7210126087</t>
  </si>
  <si>
    <t>Ликвидация мест несанкционированного размещения отходов производства и потребления</t>
  </si>
  <si>
    <t>7210126088</t>
  </si>
  <si>
    <t>Очистка дымовых газов от загрязняющих веществ</t>
  </si>
  <si>
    <t>7210126090</t>
  </si>
  <si>
    <t>Повышение эксплуатационной надежности гидротехнического сооружения путем приведения к безопасному техническому состоянию</t>
  </si>
  <si>
    <t>7210126091</t>
  </si>
  <si>
    <t>Комплекс процессных мероприятий "Реализация иных мероприятий, направленных на исполнение экологического законодательства и осуществление отдельных областных полномочий по организации мероприятий при осуществлении деятельности по обращению с собаками и кошками без владельцев"</t>
  </si>
  <si>
    <t>7220000000</t>
  </si>
  <si>
    <t>7220200000</t>
  </si>
  <si>
    <t>7220225001</t>
  </si>
  <si>
    <t>Разработка проекта "Установление зон охраны источника водоснабжения"</t>
  </si>
  <si>
    <t>7220226084</t>
  </si>
  <si>
    <t>Компенсационное восстановление зеленых насаждений на территории Черемховского района</t>
  </si>
  <si>
    <t>7220226095</t>
  </si>
  <si>
    <t>7220273120</t>
  </si>
  <si>
    <t>Выполнение функций Думы Черемховского районного муниципального образования</t>
  </si>
  <si>
    <t>Обеспечение деятельности председателя Думы Черемховского районного муниципального образования</t>
  </si>
  <si>
    <t>8010126190</t>
  </si>
  <si>
    <t>8010226190</t>
  </si>
  <si>
    <t>Выполнение функций Контрольно-счетной палаты Черемховского районного муниципального образования</t>
  </si>
  <si>
    <t>Обеспечение деятельности председателя Контрольно-счетной палаты Черемховского районного муниципального образования</t>
  </si>
  <si>
    <t>8020126190</t>
  </si>
  <si>
    <t>8020226190</t>
  </si>
  <si>
    <t>8020226195</t>
  </si>
  <si>
    <t>Непрограммные расходы органов местного самоуправления Черемховского районного муниципального образования</t>
  </si>
  <si>
    <t>8030000000</t>
  </si>
  <si>
    <t>Резервный фонд местных администраций</t>
  </si>
  <si>
    <t>8030100000</t>
  </si>
  <si>
    <t>8030126000</t>
  </si>
  <si>
    <t>Мобилизационная подготовка в Черемховском районном муниципальном образовании</t>
  </si>
  <si>
    <t>8030200000</t>
  </si>
  <si>
    <t>8030227000</t>
  </si>
  <si>
    <t>8030300000</t>
  </si>
  <si>
    <t>8030328000</t>
  </si>
  <si>
    <t>Резерв средств на финансовое обеспечение расходных обязательств Черемховского районного муниципального образования</t>
  </si>
  <si>
    <t>8030500000</t>
  </si>
  <si>
    <t>Резерв средств на финансовое обеспечение расходных обязательств Черемховского районного муниципального образования, софинансируемых за счет целевых межбюджетных трансфертов из областного бюджета</t>
  </si>
  <si>
    <t>8030525000</t>
  </si>
  <si>
    <t>Отчет об исполнении бюджета за 1 квартал 2026 года по ведомственной структуре расходов бюджета Черемховского районного муниципального образования</t>
  </si>
  <si>
    <t>Отчет об исполнении бюджетных ассигнований за 1 квартал 2026 года по разделам и подразделам классификации расходов бюджетов</t>
  </si>
  <si>
    <t>Отчет об исполнении дотации на выравнивание бюджетной обеспеченности поселений Черемховского районного муниципального образования за 1 квартал 2026 года</t>
  </si>
  <si>
    <t>Отчет о предоставлении иных межбюджетных трансфертов бюджетам поселений, входящих в состав Черемховского районного муниципального образования, на поддержку мер по обеспечению сбалансированности местных бюджетов 
за 1 квартал 2026 года</t>
  </si>
  <si>
    <t>2. Распределение бюджетных ассигнований резервного фонда на 01.04.2026 г.</t>
  </si>
  <si>
    <t>3. Фактическое использование средств резервного фонда на 01.04.2026 г.</t>
  </si>
  <si>
    <t>4. Нераспределенный остаток бюджетных ассигнований резервного фонда на 01.04.2026 г.</t>
  </si>
  <si>
    <t>Отчет об использовании бюджетных ассигнований резервного фонда администрации Черемховского районного муниципального образования за  1 квартал 2026 года</t>
  </si>
  <si>
    <t xml:space="preserve">Отчет об исполнении бюджета Черемховского районного муниципального образования за 1 квартал 2026 года по источникам внутреннего финансирования дефицита бюджета   </t>
  </si>
  <si>
    <t xml:space="preserve">Отчет  об  исполнении  доходов  бюджета  Черемховского  районного муниципального образования за  1 квартал 2026 года  </t>
  </si>
  <si>
    <t>000 2 18 00000 00 0000 000</t>
  </si>
  <si>
    <t>000 2 18 60010 05 0000 150</t>
  </si>
  <si>
    <t>ДОХОД ОТ ВОЗВРАТА ОСТАТКОВ СУБСИДИЙ, СУБВЕНЦИЙ ПРОШЛЫХ ЛЕТ</t>
  </si>
  <si>
    <t>доход от возврата остатков субсидий, субвенций прошлых лет из бюджетов поселений</t>
  </si>
  <si>
    <t>000 2 07 05030 00 00000 150</t>
  </si>
  <si>
    <t>ПРОЧИЕ БЕЗВОЗМЕЗДНЫЕ ПОСТУПЛЕНИЯ</t>
  </si>
  <si>
    <t>Прочие безвозмездные поступления в бюджеты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</si>
</sst>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;[Red]\-#,##0.0;0.0"/>
    <numFmt numFmtId="165" formatCode="0000;[Red]\-0000;&quot;&quot;"/>
    <numFmt numFmtId="166" formatCode="000;[Red]\-000;&quot;&quot;"/>
    <numFmt numFmtId="167" formatCode="0000000000;[Red]\-0000000000;&quot;&quot;"/>
    <numFmt numFmtId="168" formatCode="000\.00\.000\.0"/>
    <numFmt numFmtId="169" formatCode="00;[Red]\-00;&quot;&quot;"/>
    <numFmt numFmtId="170" formatCode="000"/>
    <numFmt numFmtId="171" formatCode="_-* #,##0.00_р_._-;\-* #,##0.00_р_._-;_-* &quot;-&quot;??_р_._-;_-@_-"/>
    <numFmt numFmtId="172" formatCode="0.0%"/>
    <numFmt numFmtId="173" formatCode="0.0"/>
    <numFmt numFmtId="174" formatCode="#,##0.0"/>
  </numFmts>
  <fonts count="41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 Cyr"/>
      <family val="2"/>
      <charset val="204"/>
    </font>
    <font>
      <b/>
      <sz val="10"/>
      <color indexed="8"/>
      <name val="Arial"/>
      <family val="2"/>
      <charset val="204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Arial"/>
      <family val="2"/>
      <charset val="204"/>
    </font>
    <font>
      <sz val="13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3">
    <xf numFmtId="0" fontId="0" fillId="0" borderId="0"/>
    <xf numFmtId="0" fontId="9" fillId="0" borderId="0"/>
    <xf numFmtId="0" fontId="6" fillId="0" borderId="0"/>
    <xf numFmtId="0" fontId="10" fillId="0" borderId="0"/>
    <xf numFmtId="0" fontId="9" fillId="0" borderId="0"/>
    <xf numFmtId="0" fontId="11" fillId="0" borderId="0"/>
    <xf numFmtId="0" fontId="9" fillId="0" borderId="0"/>
    <xf numFmtId="9" fontId="10" fillId="0" borderId="0" applyFont="0" applyFill="0" applyBorder="0" applyAlignment="0" applyProtection="0"/>
    <xf numFmtId="0" fontId="12" fillId="0" borderId="0"/>
    <xf numFmtId="0" fontId="9" fillId="0" borderId="0"/>
    <xf numFmtId="0" fontId="13" fillId="0" borderId="0"/>
    <xf numFmtId="0" fontId="14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171" fontId="12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9" fillId="0" borderId="0"/>
    <xf numFmtId="0" fontId="11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9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39" fillId="0" borderId="0"/>
  </cellStyleXfs>
  <cellXfs count="232">
    <xf numFmtId="0" fontId="0" fillId="0" borderId="0" xfId="0"/>
    <xf numFmtId="0" fontId="7" fillId="0" borderId="0" xfId="0" applyNumberFormat="1" applyFont="1" applyFill="1" applyAlignme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/>
    <xf numFmtId="0" fontId="8" fillId="0" borderId="0" xfId="0" applyNumberFormat="1" applyFont="1" applyFill="1" applyAlignment="1" applyProtection="1">
      <alignment horizontal="centerContinuous"/>
      <protection hidden="1"/>
    </xf>
    <xf numFmtId="0" fontId="17" fillId="0" borderId="3" xfId="131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99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99" applyNumberFormat="1" applyFont="1" applyFill="1" applyBorder="1" applyAlignment="1" applyProtection="1">
      <alignment horizontal="center"/>
      <protection hidden="1"/>
    </xf>
    <xf numFmtId="0" fontId="7" fillId="0" borderId="0" xfId="0" applyFont="1"/>
    <xf numFmtId="168" fontId="8" fillId="0" borderId="3" xfId="0" applyNumberFormat="1" applyFont="1" applyFill="1" applyBorder="1" applyAlignment="1" applyProtection="1">
      <alignment wrapText="1"/>
      <protection hidden="1"/>
    </xf>
    <xf numFmtId="164" fontId="8" fillId="0" borderId="3" xfId="0" applyNumberFormat="1" applyFont="1" applyFill="1" applyBorder="1" applyAlignment="1" applyProtection="1">
      <protection hidden="1"/>
    </xf>
    <xf numFmtId="168" fontId="7" fillId="0" borderId="3" xfId="0" applyNumberFormat="1" applyFont="1" applyFill="1" applyBorder="1" applyAlignment="1" applyProtection="1">
      <alignment wrapText="1"/>
      <protection hidden="1"/>
    </xf>
    <xf numFmtId="164" fontId="7" fillId="0" borderId="3" xfId="0" applyNumberFormat="1" applyFont="1" applyFill="1" applyBorder="1" applyAlignment="1" applyProtection="1">
      <protection hidden="1"/>
    </xf>
    <xf numFmtId="172" fontId="7" fillId="0" borderId="3" xfId="0" applyNumberFormat="1" applyFont="1" applyFill="1" applyBorder="1" applyAlignment="1" applyProtection="1">
      <protection hidden="1"/>
    </xf>
    <xf numFmtId="172" fontId="8" fillId="0" borderId="3" xfId="0" applyNumberFormat="1" applyFont="1" applyFill="1" applyBorder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67" fontId="7" fillId="0" borderId="3" xfId="0" applyNumberFormat="1" applyFont="1" applyFill="1" applyBorder="1" applyAlignment="1" applyProtection="1">
      <alignment horizontal="center"/>
      <protection hidden="1"/>
    </xf>
    <xf numFmtId="166" fontId="7" fillId="0" borderId="3" xfId="0" applyNumberFormat="1" applyFont="1" applyFill="1" applyBorder="1" applyAlignment="1" applyProtection="1">
      <alignment horizontal="center"/>
      <protection hidden="1"/>
    </xf>
    <xf numFmtId="165" fontId="7" fillId="0" borderId="3" xfId="0" applyNumberFormat="1" applyFont="1" applyFill="1" applyBorder="1" applyAlignment="1" applyProtection="1">
      <alignment horizontal="center"/>
      <protection hidden="1"/>
    </xf>
    <xf numFmtId="167" fontId="8" fillId="0" borderId="3" xfId="0" applyNumberFormat="1" applyFont="1" applyFill="1" applyBorder="1" applyAlignment="1" applyProtection="1">
      <alignment horizontal="center"/>
      <protection hidden="1"/>
    </xf>
    <xf numFmtId="166" fontId="8" fillId="0" borderId="3" xfId="0" applyNumberFormat="1" applyFont="1" applyFill="1" applyBorder="1" applyAlignment="1" applyProtection="1">
      <alignment horizontal="center"/>
      <protection hidden="1"/>
    </xf>
    <xf numFmtId="165" fontId="8" fillId="0" borderId="3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170" fontId="7" fillId="0" borderId="3" xfId="0" applyNumberFormat="1" applyFont="1" applyFill="1" applyBorder="1" applyAlignment="1" applyProtection="1">
      <alignment horizontal="center"/>
      <protection hidden="1"/>
    </xf>
    <xf numFmtId="170" fontId="7" fillId="0" borderId="3" xfId="0" applyNumberFormat="1" applyFont="1" applyFill="1" applyBorder="1" applyAlignment="1" applyProtection="1">
      <alignment wrapText="1"/>
      <protection hidden="1"/>
    </xf>
    <xf numFmtId="170" fontId="8" fillId="0" borderId="3" xfId="0" applyNumberFormat="1" applyFont="1" applyFill="1" applyBorder="1" applyAlignment="1" applyProtection="1">
      <alignment horizontal="center"/>
      <protection hidden="1"/>
    </xf>
    <xf numFmtId="169" fontId="7" fillId="0" borderId="3" xfId="0" applyNumberFormat="1" applyFont="1" applyFill="1" applyBorder="1" applyAlignment="1" applyProtection="1">
      <alignment horizontal="center"/>
      <protection hidden="1"/>
    </xf>
    <xf numFmtId="172" fontId="8" fillId="0" borderId="0" xfId="0" applyNumberFormat="1" applyFont="1"/>
    <xf numFmtId="0" fontId="8" fillId="0" borderId="0" xfId="0" applyNumberFormat="1" applyFont="1" applyFill="1" applyAlignment="1" applyProtection="1">
      <alignment horizontal="left"/>
      <protection hidden="1"/>
    </xf>
    <xf numFmtId="0" fontId="6" fillId="0" borderId="0" xfId="135"/>
    <xf numFmtId="169" fontId="8" fillId="0" borderId="3" xfId="0" applyNumberFormat="1" applyFont="1" applyFill="1" applyBorder="1" applyAlignment="1" applyProtection="1">
      <alignment horizontal="center"/>
      <protection hidden="1"/>
    </xf>
    <xf numFmtId="170" fontId="8" fillId="0" borderId="3" xfId="0" applyNumberFormat="1" applyFont="1" applyFill="1" applyBorder="1" applyAlignment="1" applyProtection="1">
      <alignment wrapText="1"/>
      <protection hidden="1"/>
    </xf>
    <xf numFmtId="172" fontId="8" fillId="0" borderId="0" xfId="0" applyNumberFormat="1" applyFont="1" applyProtection="1">
      <protection hidden="1"/>
    </xf>
    <xf numFmtId="0" fontId="17" fillId="0" borderId="3" xfId="123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123" applyNumberFormat="1" applyFont="1" applyFill="1" applyBorder="1" applyAlignment="1" applyProtection="1">
      <alignment horizontal="center"/>
      <protection hidden="1"/>
    </xf>
    <xf numFmtId="0" fontId="8" fillId="0" borderId="0" xfId="130" applyFont="1"/>
    <xf numFmtId="0" fontId="8" fillId="0" borderId="0" xfId="130" applyFont="1" applyProtection="1">
      <protection hidden="1"/>
    </xf>
    <xf numFmtId="0" fontId="8" fillId="0" borderId="0" xfId="106" applyFont="1" applyProtection="1">
      <protection hidden="1"/>
    </xf>
    <xf numFmtId="0" fontId="21" fillId="0" borderId="0" xfId="136" applyFont="1" applyFill="1" applyAlignment="1">
      <alignment horizontal="right"/>
    </xf>
    <xf numFmtId="0" fontId="22" fillId="0" borderId="3" xfId="131" applyNumberFormat="1" applyFont="1" applyFill="1" applyBorder="1" applyAlignment="1" applyProtection="1">
      <alignment horizontal="center" vertical="center" wrapText="1"/>
      <protection hidden="1"/>
    </xf>
    <xf numFmtId="0" fontId="22" fillId="0" borderId="3" xfId="131" applyNumberFormat="1" applyFont="1" applyFill="1" applyBorder="1" applyAlignment="1" applyProtection="1">
      <alignment horizontal="center" vertical="center"/>
      <protection hidden="1"/>
    </xf>
    <xf numFmtId="0" fontId="22" fillId="0" borderId="3" xfId="99" applyNumberFormat="1" applyFont="1" applyFill="1" applyBorder="1" applyAlignment="1" applyProtection="1">
      <alignment horizontal="center" vertical="center"/>
      <protection hidden="1"/>
    </xf>
    <xf numFmtId="170" fontId="7" fillId="0" borderId="3" xfId="130" applyNumberFormat="1" applyFont="1" applyFill="1" applyBorder="1" applyAlignment="1" applyProtection="1">
      <alignment wrapText="1"/>
      <protection hidden="1"/>
    </xf>
    <xf numFmtId="169" fontId="7" fillId="0" borderId="3" xfId="130" applyNumberFormat="1" applyFont="1" applyFill="1" applyBorder="1" applyAlignment="1" applyProtection="1">
      <alignment horizontal="center"/>
      <protection hidden="1"/>
    </xf>
    <xf numFmtId="164" fontId="7" fillId="0" borderId="3" xfId="130" applyNumberFormat="1" applyFont="1" applyFill="1" applyBorder="1" applyAlignment="1" applyProtection="1">
      <alignment horizontal="right"/>
      <protection hidden="1"/>
    </xf>
    <xf numFmtId="172" fontId="7" fillId="0" borderId="3" xfId="130" applyNumberFormat="1" applyFont="1" applyFill="1" applyBorder="1" applyAlignment="1" applyProtection="1">
      <alignment horizontal="right"/>
      <protection hidden="1"/>
    </xf>
    <xf numFmtId="170" fontId="8" fillId="0" borderId="3" xfId="130" applyNumberFormat="1" applyFont="1" applyFill="1" applyBorder="1" applyAlignment="1" applyProtection="1">
      <alignment wrapText="1"/>
      <protection hidden="1"/>
    </xf>
    <xf numFmtId="169" fontId="8" fillId="0" borderId="3" xfId="130" applyNumberFormat="1" applyFont="1" applyFill="1" applyBorder="1" applyAlignment="1" applyProtection="1">
      <alignment horizontal="center"/>
      <protection hidden="1"/>
    </xf>
    <xf numFmtId="164" fontId="8" fillId="0" borderId="3" xfId="130" applyNumberFormat="1" applyFont="1" applyFill="1" applyBorder="1" applyAlignment="1" applyProtection="1">
      <alignment horizontal="right"/>
      <protection hidden="1"/>
    </xf>
    <xf numFmtId="172" fontId="8" fillId="0" borderId="3" xfId="130" applyNumberFormat="1" applyFont="1" applyFill="1" applyBorder="1" applyAlignment="1" applyProtection="1">
      <alignment horizontal="right"/>
      <protection hidden="1"/>
    </xf>
    <xf numFmtId="0" fontId="8" fillId="0" borderId="0" xfId="99" applyFont="1"/>
    <xf numFmtId="0" fontId="9" fillId="0" borderId="0" xfId="127"/>
    <xf numFmtId="0" fontId="23" fillId="0" borderId="0" xfId="3" applyFont="1" applyAlignment="1">
      <alignment horizontal="left"/>
    </xf>
    <xf numFmtId="0" fontId="24" fillId="0" borderId="0" xfId="99" applyFont="1"/>
    <xf numFmtId="0" fontId="4" fillId="0" borderId="0" xfId="138"/>
    <xf numFmtId="0" fontId="23" fillId="0" borderId="0" xfId="138" applyFont="1" applyAlignment="1">
      <alignment horizontal="left" readingOrder="2"/>
    </xf>
    <xf numFmtId="0" fontId="24" fillId="0" borderId="0" xfId="79" applyFont="1" applyBorder="1"/>
    <xf numFmtId="0" fontId="19" fillId="0" borderId="0" xfId="127" applyFont="1" applyAlignment="1">
      <alignment horizontal="center" vertical="center" wrapText="1"/>
    </xf>
    <xf numFmtId="0" fontId="25" fillId="0" borderId="0" xfId="127" applyFont="1" applyAlignment="1">
      <alignment horizontal="center" vertical="center" wrapText="1"/>
    </xf>
    <xf numFmtId="0" fontId="8" fillId="0" borderId="0" xfId="127" applyFont="1"/>
    <xf numFmtId="0" fontId="8" fillId="0" borderId="0" xfId="127" applyFont="1" applyAlignment="1">
      <alignment horizontal="center"/>
    </xf>
    <xf numFmtId="0" fontId="19" fillId="0" borderId="3" xfId="127" applyFont="1" applyBorder="1" applyAlignment="1">
      <alignment horizontal="center" vertical="center" wrapText="1"/>
    </xf>
    <xf numFmtId="0" fontId="26" fillId="0" borderId="3" xfId="127" applyFont="1" applyBorder="1" applyAlignment="1">
      <alignment horizontal="left" vertical="center" wrapText="1"/>
    </xf>
    <xf numFmtId="0" fontId="27" fillId="0" borderId="0" xfId="127" applyFont="1"/>
    <xf numFmtId="0" fontId="28" fillId="0" borderId="0" xfId="127" applyFont="1"/>
    <xf numFmtId="0" fontId="29" fillId="0" borderId="0" xfId="138" applyFont="1"/>
    <xf numFmtId="0" fontId="30" fillId="0" borderId="0" xfId="139" applyFont="1" applyFill="1" applyAlignment="1">
      <alignment horizontal="left"/>
    </xf>
    <xf numFmtId="174" fontId="8" fillId="2" borderId="0" xfId="138" applyNumberFormat="1" applyFont="1" applyFill="1" applyAlignment="1"/>
    <xf numFmtId="0" fontId="21" fillId="0" borderId="0" xfId="5" applyFont="1" applyAlignment="1">
      <alignment horizontal="center"/>
    </xf>
    <xf numFmtId="0" fontId="23" fillId="0" borderId="0" xfId="141" applyFont="1"/>
    <xf numFmtId="0" fontId="24" fillId="0" borderId="0" xfId="5" applyFont="1"/>
    <xf numFmtId="0" fontId="24" fillId="0" borderId="0" xfId="5" applyFont="1" applyAlignment="1">
      <alignment horizontal="center"/>
    </xf>
    <xf numFmtId="0" fontId="31" fillId="0" borderId="0" xfId="5" applyFont="1" applyAlignment="1">
      <alignment horizontal="center"/>
    </xf>
    <xf numFmtId="0" fontId="32" fillId="0" borderId="5" xfId="5" applyFont="1" applyBorder="1" applyAlignment="1">
      <alignment vertical="center"/>
    </xf>
    <xf numFmtId="0" fontId="7" fillId="0" borderId="5" xfId="140" applyFont="1" applyBorder="1" applyAlignment="1">
      <alignment horizontal="center" vertical="center" wrapText="1"/>
    </xf>
    <xf numFmtId="0" fontId="7" fillId="0" borderId="3" xfId="140" applyFont="1" applyBorder="1" applyAlignment="1">
      <alignment horizontal="center" vertical="center" wrapText="1"/>
    </xf>
    <xf numFmtId="0" fontId="32" fillId="0" borderId="3" xfId="126" applyFont="1" applyBorder="1" applyAlignment="1">
      <alignment horizontal="center" vertical="center" wrapText="1"/>
    </xf>
    <xf numFmtId="0" fontId="30" fillId="0" borderId="3" xfId="5" applyFont="1" applyBorder="1" applyAlignment="1">
      <alignment horizontal="center" vertical="center"/>
    </xf>
    <xf numFmtId="0" fontId="28" fillId="0" borderId="3" xfId="141" applyFont="1" applyBorder="1"/>
    <xf numFmtId="172" fontId="28" fillId="0" borderId="3" xfId="117" applyNumberFormat="1" applyFont="1" applyBorder="1" applyAlignment="1">
      <alignment horizontal="center" vertical="center"/>
    </xf>
    <xf numFmtId="174" fontId="18" fillId="0" borderId="3" xfId="5" applyNumberFormat="1" applyFont="1" applyBorder="1" applyAlignment="1">
      <alignment horizontal="center" vertical="center" wrapText="1"/>
    </xf>
    <xf numFmtId="172" fontId="18" fillId="0" borderId="3" xfId="117" applyNumberFormat="1" applyFont="1" applyBorder="1" applyAlignment="1">
      <alignment horizontal="center" vertical="center"/>
    </xf>
    <xf numFmtId="0" fontId="31" fillId="0" borderId="0" xfId="5" applyFont="1"/>
    <xf numFmtId="0" fontId="23" fillId="0" borderId="0" xfId="141" applyFont="1" applyAlignment="1">
      <alignment horizontal="center"/>
    </xf>
    <xf numFmtId="0" fontId="8" fillId="0" borderId="0" xfId="125" applyFont="1"/>
    <xf numFmtId="0" fontId="23" fillId="0" borderId="0" xfId="139" applyFont="1" applyFill="1" applyAlignment="1">
      <alignment horizontal="center"/>
    </xf>
    <xf numFmtId="174" fontId="21" fillId="2" borderId="0" xfId="142" applyNumberFormat="1" applyFont="1" applyFill="1" applyAlignment="1">
      <alignment horizontal="center"/>
    </xf>
    <xf numFmtId="173" fontId="21" fillId="0" borderId="0" xfId="5" applyNumberFormat="1" applyFont="1" applyAlignment="1"/>
    <xf numFmtId="0" fontId="21" fillId="3" borderId="0" xfId="5" applyFont="1" applyFill="1" applyAlignment="1">
      <alignment horizontal="center"/>
    </xf>
    <xf numFmtId="0" fontId="34" fillId="2" borderId="0" xfId="139" applyFont="1" applyFill="1" applyAlignment="1">
      <alignment horizontal="center" vertical="center" wrapText="1"/>
    </xf>
    <xf numFmtId="0" fontId="21" fillId="0" borderId="0" xfId="142" applyFont="1" applyFill="1" applyAlignment="1">
      <alignment horizontal="right"/>
    </xf>
    <xf numFmtId="0" fontId="35" fillId="0" borderId="6" xfId="139" applyFont="1" applyFill="1" applyBorder="1" applyAlignment="1">
      <alignment horizontal="center" vertical="center"/>
    </xf>
    <xf numFmtId="0" fontId="35" fillId="0" borderId="3" xfId="139" applyFont="1" applyFill="1" applyBorder="1" applyAlignment="1">
      <alignment horizontal="center" vertical="center" wrapText="1"/>
    </xf>
    <xf numFmtId="0" fontId="17" fillId="2" borderId="6" xfId="142" applyNumberFormat="1" applyFont="1" applyFill="1" applyBorder="1" applyAlignment="1">
      <alignment horizontal="center" vertical="center" wrapText="1"/>
    </xf>
    <xf numFmtId="0" fontId="17" fillId="0" borderId="6" xfId="5" applyFont="1" applyBorder="1" applyAlignment="1">
      <alignment horizontal="center" vertical="center" wrapText="1"/>
    </xf>
    <xf numFmtId="0" fontId="34" fillId="0" borderId="3" xfId="139" applyFont="1" applyFill="1" applyBorder="1"/>
    <xf numFmtId="0" fontId="34" fillId="0" borderId="3" xfId="139" applyFont="1" applyFill="1" applyBorder="1" applyAlignment="1">
      <alignment horizontal="center" vertical="center"/>
    </xf>
    <xf numFmtId="174" fontId="36" fillId="2" borderId="3" xfId="139" applyNumberFormat="1" applyFont="1" applyFill="1" applyBorder="1" applyAlignment="1">
      <alignment vertical="center"/>
    </xf>
    <xf numFmtId="0" fontId="36" fillId="0" borderId="0" xfId="5" applyFont="1" applyAlignment="1">
      <alignment horizontal="center"/>
    </xf>
    <xf numFmtId="0" fontId="24" fillId="0" borderId="3" xfId="5" applyFont="1" applyBorder="1"/>
    <xf numFmtId="0" fontId="21" fillId="0" borderId="3" xfId="5" applyFont="1" applyBorder="1" applyAlignment="1">
      <alignment horizontal="center"/>
    </xf>
    <xf numFmtId="174" fontId="21" fillId="2" borderId="3" xfId="139" applyNumberFormat="1" applyFont="1" applyFill="1" applyBorder="1" applyAlignment="1">
      <alignment vertical="center"/>
    </xf>
    <xf numFmtId="0" fontId="36" fillId="0" borderId="3" xfId="5" applyFont="1" applyBorder="1" applyAlignment="1">
      <alignment horizontal="left" wrapText="1"/>
    </xf>
    <xf numFmtId="0" fontId="21" fillId="0" borderId="0" xfId="129" applyFont="1" applyAlignment="1">
      <alignment horizontal="center"/>
    </xf>
    <xf numFmtId="0" fontId="21" fillId="0" borderId="3" xfId="143" applyFont="1" applyBorder="1" applyAlignment="1" applyProtection="1">
      <alignment wrapText="1"/>
    </xf>
    <xf numFmtId="0" fontId="21" fillId="0" borderId="3" xfId="5" applyFont="1" applyBorder="1" applyAlignment="1">
      <alignment horizontal="center" vertical="center" wrapText="1"/>
    </xf>
    <xf numFmtId="174" fontId="21" fillId="0" borderId="3" xfId="5" applyNumberFormat="1" applyFont="1" applyBorder="1" applyAlignment="1">
      <alignment vertical="center" wrapText="1"/>
    </xf>
    <xf numFmtId="0" fontId="34" fillId="0" borderId="3" xfId="139" applyFont="1" applyFill="1" applyBorder="1" applyAlignment="1"/>
    <xf numFmtId="0" fontId="23" fillId="0" borderId="3" xfId="143" applyFont="1" applyBorder="1" applyAlignment="1" applyProtection="1">
      <alignment wrapText="1"/>
    </xf>
    <xf numFmtId="0" fontId="21" fillId="0" borderId="6" xfId="139" applyFont="1" applyFill="1" applyBorder="1" applyAlignment="1">
      <alignment horizontal="left" vertical="center" wrapText="1"/>
    </xf>
    <xf numFmtId="0" fontId="23" fillId="0" borderId="6" xfId="139" applyFont="1" applyFill="1" applyBorder="1" applyAlignment="1">
      <alignment horizontal="center" vertical="center"/>
    </xf>
    <xf numFmtId="174" fontId="21" fillId="2" borderId="6" xfId="5" applyNumberFormat="1" applyFont="1" applyFill="1" applyBorder="1" applyAlignment="1">
      <alignment vertical="center"/>
    </xf>
    <xf numFmtId="0" fontId="21" fillId="0" borderId="3" xfId="139" applyFont="1" applyFill="1" applyBorder="1" applyAlignment="1">
      <alignment horizontal="left" vertical="center" wrapText="1"/>
    </xf>
    <xf numFmtId="0" fontId="23" fillId="0" borderId="3" xfId="139" applyFont="1" applyFill="1" applyBorder="1" applyAlignment="1">
      <alignment horizontal="center" vertical="center"/>
    </xf>
    <xf numFmtId="174" fontId="21" fillId="2" borderId="3" xfId="5" applyNumberFormat="1" applyFont="1" applyFill="1" applyBorder="1" applyAlignment="1">
      <alignment vertical="center"/>
    </xf>
    <xf numFmtId="0" fontId="34" fillId="0" borderId="3" xfId="139" applyFont="1" applyFill="1" applyBorder="1" applyAlignment="1">
      <alignment horizontal="left" vertical="center" wrapText="1"/>
    </xf>
    <xf numFmtId="0" fontId="23" fillId="2" borderId="3" xfId="139" applyFont="1" applyFill="1" applyBorder="1" applyAlignment="1">
      <alignment horizontal="center" vertical="center"/>
    </xf>
    <xf numFmtId="0" fontId="36" fillId="2" borderId="0" xfId="5" applyFont="1" applyFill="1" applyAlignment="1">
      <alignment horizontal="center"/>
    </xf>
    <xf numFmtId="0" fontId="34" fillId="2" borderId="3" xfId="139" applyFont="1" applyFill="1" applyBorder="1" applyAlignment="1">
      <alignment wrapText="1"/>
    </xf>
    <xf numFmtId="0" fontId="34" fillId="2" borderId="3" xfId="139" applyFont="1" applyFill="1" applyBorder="1" applyAlignment="1">
      <alignment horizontal="center" vertical="center"/>
    </xf>
    <xf numFmtId="0" fontId="21" fillId="2" borderId="0" xfId="5" applyFont="1" applyFill="1" applyAlignment="1">
      <alignment horizontal="center"/>
    </xf>
    <xf numFmtId="0" fontId="34" fillId="0" borderId="3" xfId="139" applyFont="1" applyFill="1" applyBorder="1" applyAlignment="1">
      <alignment wrapText="1"/>
    </xf>
    <xf numFmtId="0" fontId="21" fillId="0" borderId="3" xfId="5" applyFont="1" applyBorder="1" applyAlignment="1">
      <alignment wrapText="1"/>
    </xf>
    <xf numFmtId="0" fontId="21" fillId="0" borderId="3" xfId="139" applyFont="1" applyFill="1" applyBorder="1" applyAlignment="1">
      <alignment wrapText="1"/>
    </xf>
    <xf numFmtId="174" fontId="36" fillId="0" borderId="3" xfId="5" applyNumberFormat="1" applyFont="1" applyFill="1" applyBorder="1" applyAlignment="1">
      <alignment vertical="center" wrapText="1"/>
    </xf>
    <xf numFmtId="174" fontId="36" fillId="0" borderId="3" xfId="5" applyNumberFormat="1" applyFont="1" applyFill="1" applyBorder="1" applyAlignment="1" applyProtection="1">
      <alignment horizontal="center" vertical="center" wrapText="1"/>
    </xf>
    <xf numFmtId="0" fontId="21" fillId="0" borderId="3" xfId="5" applyFont="1" applyFill="1" applyBorder="1" applyAlignment="1">
      <alignment horizontal="justify" vertical="center" wrapText="1"/>
    </xf>
    <xf numFmtId="0" fontId="21" fillId="0" borderId="3" xfId="5" applyFont="1" applyFill="1" applyBorder="1" applyAlignment="1">
      <alignment horizontal="center" vertical="center" wrapText="1"/>
    </xf>
    <xf numFmtId="0" fontId="36" fillId="0" borderId="3" xfId="5" applyFont="1" applyFill="1" applyBorder="1" applyAlignment="1">
      <alignment horizontal="center" vertical="center" wrapText="1"/>
    </xf>
    <xf numFmtId="0" fontId="36" fillId="0" borderId="3" xfId="5" applyFont="1" applyFill="1" applyBorder="1" applyAlignment="1">
      <alignment horizontal="justify" vertical="center" wrapText="1"/>
    </xf>
    <xf numFmtId="174" fontId="36" fillId="2" borderId="3" xfId="139" applyNumberFormat="1" applyFont="1" applyFill="1" applyBorder="1" applyAlignment="1">
      <alignment horizontal="right" vertical="center"/>
    </xf>
    <xf numFmtId="0" fontId="23" fillId="2" borderId="3" xfId="20" applyFont="1" applyFill="1" applyBorder="1" applyAlignment="1">
      <alignment horizontal="left" vertical="center" wrapText="1"/>
    </xf>
    <xf numFmtId="174" fontId="23" fillId="2" borderId="3" xfId="139" applyNumberFormat="1" applyFont="1" applyFill="1" applyBorder="1" applyAlignment="1">
      <alignment vertical="center"/>
    </xf>
    <xf numFmtId="174" fontId="21" fillId="2" borderId="3" xfId="5" applyNumberFormat="1" applyFont="1" applyFill="1" applyBorder="1" applyAlignment="1">
      <alignment horizontal="right" vertical="center"/>
    </xf>
    <xf numFmtId="0" fontId="34" fillId="0" borderId="3" xfId="139" applyFont="1" applyFill="1" applyBorder="1" applyAlignment="1">
      <alignment vertical="center" wrapText="1"/>
    </xf>
    <xf numFmtId="174" fontId="36" fillId="2" borderId="3" xfId="5" applyNumberFormat="1" applyFont="1" applyFill="1" applyBorder="1" applyAlignment="1">
      <alignment horizontal="right" vertical="center"/>
    </xf>
    <xf numFmtId="0" fontId="23" fillId="0" borderId="0" xfId="139" applyFont="1" applyFill="1"/>
    <xf numFmtId="0" fontId="38" fillId="0" borderId="0" xfId="139" applyFont="1" applyFill="1" applyAlignment="1">
      <alignment horizontal="left"/>
    </xf>
    <xf numFmtId="0" fontId="8" fillId="0" borderId="0" xfId="5" applyFont="1" applyAlignment="1">
      <alignment horizontal="center"/>
    </xf>
    <xf numFmtId="0" fontId="36" fillId="0" borderId="3" xfId="139" applyFont="1" applyFill="1" applyBorder="1" applyAlignment="1">
      <alignment wrapText="1"/>
    </xf>
    <xf numFmtId="0" fontId="24" fillId="0" borderId="0" xfId="11" applyNumberFormat="1" applyFont="1" applyBorder="1"/>
    <xf numFmtId="0" fontId="24" fillId="0" borderId="0" xfId="11" applyNumberFormat="1" applyFont="1" applyBorder="1" applyAlignment="1">
      <alignment wrapText="1"/>
    </xf>
    <xf numFmtId="0" fontId="24" fillId="0" borderId="0" xfId="11" applyNumberFormat="1" applyFont="1" applyBorder="1" applyAlignment="1"/>
    <xf numFmtId="0" fontId="24" fillId="0" borderId="0" xfId="0" applyFont="1"/>
    <xf numFmtId="0" fontId="31" fillId="0" borderId="0" xfId="11" applyNumberFormat="1" applyFont="1" applyBorder="1"/>
    <xf numFmtId="0" fontId="22" fillId="0" borderId="0" xfId="11" applyNumberFormat="1" applyFont="1" applyBorder="1" applyAlignment="1">
      <alignment horizontal="center" vertical="center" wrapText="1"/>
    </xf>
    <xf numFmtId="0" fontId="24" fillId="0" borderId="0" xfId="11" applyNumberFormat="1" applyFont="1" applyBorder="1" applyAlignment="1">
      <alignment horizontal="center"/>
    </xf>
    <xf numFmtId="0" fontId="36" fillId="0" borderId="3" xfId="11" applyNumberFormat="1" applyFont="1" applyBorder="1" applyAlignment="1">
      <alignment horizontal="center" vertical="center" wrapText="1"/>
    </xf>
    <xf numFmtId="0" fontId="36" fillId="0" borderId="3" xfId="11" applyFont="1" applyBorder="1" applyAlignment="1">
      <alignment horizontal="center" vertical="center" wrapText="1"/>
    </xf>
    <xf numFmtId="0" fontId="36" fillId="0" borderId="3" xfId="11" applyNumberFormat="1" applyFont="1" applyBorder="1" applyAlignment="1" applyProtection="1">
      <alignment horizontal="center" vertical="center" wrapText="1"/>
      <protection hidden="1"/>
    </xf>
    <xf numFmtId="0" fontId="36" fillId="0" borderId="3" xfId="11" applyNumberFormat="1" applyFont="1" applyBorder="1" applyAlignment="1">
      <alignment horizontal="left" vertical="center" wrapText="1"/>
    </xf>
    <xf numFmtId="0" fontId="36" fillId="0" borderId="3" xfId="11" applyNumberFormat="1" applyFont="1" applyBorder="1" applyAlignment="1">
      <alignment horizontal="center" vertical="center"/>
    </xf>
    <xf numFmtId="174" fontId="36" fillId="0" borderId="3" xfId="11" applyNumberFormat="1" applyFont="1" applyBorder="1" applyAlignment="1">
      <alignment horizontal="center" vertical="center"/>
    </xf>
    <xf numFmtId="173" fontId="36" fillId="0" borderId="3" xfId="11" applyNumberFormat="1" applyFont="1" applyBorder="1" applyAlignment="1">
      <alignment horizontal="center" vertical="center" wrapText="1"/>
    </xf>
    <xf numFmtId="0" fontId="21" fillId="0" borderId="3" xfId="11" applyNumberFormat="1" applyFont="1" applyBorder="1" applyAlignment="1">
      <alignment horizontal="left" vertical="center" wrapText="1"/>
    </xf>
    <xf numFmtId="0" fontId="21" fillId="0" borderId="3" xfId="11" applyNumberFormat="1" applyFont="1" applyBorder="1" applyAlignment="1">
      <alignment horizontal="center" vertical="center"/>
    </xf>
    <xf numFmtId="174" fontId="21" fillId="0" borderId="3" xfId="11" applyNumberFormat="1" applyFont="1" applyBorder="1" applyAlignment="1">
      <alignment horizontal="center" vertical="center"/>
    </xf>
    <xf numFmtId="173" fontId="21" fillId="0" borderId="3" xfId="11" applyNumberFormat="1" applyFont="1" applyBorder="1" applyAlignment="1">
      <alignment horizontal="center" vertical="center" wrapText="1"/>
    </xf>
    <xf numFmtId="0" fontId="21" fillId="0" borderId="3" xfId="10" applyFont="1" applyBorder="1" applyAlignment="1">
      <alignment vertical="center" wrapText="1"/>
    </xf>
    <xf numFmtId="174" fontId="21" fillId="0" borderId="3" xfId="11" applyNumberFormat="1" applyFont="1" applyBorder="1" applyAlignment="1">
      <alignment horizontal="center" vertical="center" wrapText="1"/>
    </xf>
    <xf numFmtId="0" fontId="26" fillId="0" borderId="0" xfId="11" applyNumberFormat="1" applyFont="1" applyBorder="1"/>
    <xf numFmtId="0" fontId="26" fillId="0" borderId="0" xfId="0" applyFont="1"/>
    <xf numFmtId="174" fontId="36" fillId="2" borderId="3" xfId="5" applyNumberFormat="1" applyFont="1" applyFill="1" applyBorder="1" applyAlignment="1">
      <alignment vertical="center"/>
    </xf>
    <xf numFmtId="174" fontId="28" fillId="0" borderId="3" xfId="5" applyNumberFormat="1" applyFont="1" applyBorder="1" applyAlignment="1">
      <alignment horizontal="center" vertical="center" wrapText="1"/>
    </xf>
    <xf numFmtId="0" fontId="32" fillId="0" borderId="5" xfId="126" applyFont="1" applyBorder="1" applyAlignment="1">
      <alignment horizontal="center" vertical="center" wrapText="1"/>
    </xf>
    <xf numFmtId="0" fontId="21" fillId="0" borderId="3" xfId="5" applyFont="1" applyFill="1" applyBorder="1" applyAlignment="1">
      <alignment horizontal="justify" wrapText="1"/>
    </xf>
    <xf numFmtId="0" fontId="23" fillId="0" borderId="0" xfId="3" applyFont="1" applyAlignment="1">
      <alignment horizontal="left"/>
    </xf>
    <xf numFmtId="0" fontId="8" fillId="0" borderId="0" xfId="0" applyFont="1" applyAlignment="1" applyProtection="1">
      <protection hidden="1"/>
    </xf>
    <xf numFmtId="0" fontId="23" fillId="0" borderId="0" xfId="151" applyFont="1"/>
    <xf numFmtId="0" fontId="23" fillId="0" borderId="0" xfId="3" applyFont="1" applyAlignment="1">
      <alignment wrapText="1"/>
    </xf>
    <xf numFmtId="0" fontId="23" fillId="0" borderId="0" xfId="151" applyFont="1" applyAlignment="1">
      <alignment horizontal="center"/>
    </xf>
    <xf numFmtId="0" fontId="32" fillId="0" borderId="3" xfId="126" applyFont="1" applyBorder="1" applyAlignment="1">
      <alignment horizontal="center" vertical="center"/>
    </xf>
    <xf numFmtId="0" fontId="28" fillId="0" borderId="3" xfId="151" applyFont="1" applyBorder="1"/>
    <xf numFmtId="174" fontId="30" fillId="0" borderId="3" xfId="5" applyNumberFormat="1" applyFont="1" applyBorder="1" applyAlignment="1">
      <alignment horizontal="center" vertical="center"/>
    </xf>
    <xf numFmtId="174" fontId="36" fillId="3" borderId="3" xfId="11" applyNumberFormat="1" applyFont="1" applyFill="1" applyBorder="1" applyAlignment="1">
      <alignment horizontal="center" vertical="center"/>
    </xf>
    <xf numFmtId="174" fontId="36" fillId="0" borderId="3" xfId="11" applyNumberFormat="1" applyFont="1" applyBorder="1" applyAlignment="1">
      <alignment horizontal="center" vertical="center" wrapText="1"/>
    </xf>
    <xf numFmtId="0" fontId="8" fillId="0" borderId="0" xfId="99" applyFont="1" applyAlignment="1">
      <alignment horizontal="right"/>
    </xf>
    <xf numFmtId="0" fontId="8" fillId="0" borderId="0" xfId="0" applyFont="1" applyAlignment="1" applyProtection="1">
      <alignment horizontal="center"/>
      <protection hidden="1"/>
    </xf>
    <xf numFmtId="174" fontId="30" fillId="0" borderId="3" xfId="5" applyNumberFormat="1" applyFont="1" applyFill="1" applyBorder="1" applyAlignment="1">
      <alignment horizontal="center" vertical="center"/>
    </xf>
    <xf numFmtId="174" fontId="28" fillId="0" borderId="3" xfId="5" applyNumberFormat="1" applyFont="1" applyFill="1" applyBorder="1" applyAlignment="1">
      <alignment horizontal="center" vertical="center"/>
    </xf>
    <xf numFmtId="0" fontId="34" fillId="0" borderId="3" xfId="139" applyFont="1" applyFill="1" applyBorder="1" applyAlignment="1">
      <alignment horizontal="center" wrapText="1"/>
    </xf>
    <xf numFmtId="174" fontId="21" fillId="2" borderId="0" xfId="142" applyNumberFormat="1" applyFont="1" applyFill="1" applyAlignment="1">
      <alignment horizontal="right"/>
    </xf>
    <xf numFmtId="174" fontId="8" fillId="2" borderId="0" xfId="142" applyNumberFormat="1" applyFont="1" applyFill="1" applyAlignment="1">
      <alignment horizontal="right"/>
    </xf>
    <xf numFmtId="0" fontId="33" fillId="3" borderId="0" xfId="139" applyFont="1" applyFill="1" applyAlignment="1">
      <alignment horizontal="center" vertical="center" wrapText="1"/>
    </xf>
    <xf numFmtId="0" fontId="35" fillId="0" borderId="5" xfId="139" applyFont="1" applyFill="1" applyBorder="1" applyAlignment="1">
      <alignment horizontal="center" vertical="center"/>
    </xf>
    <xf numFmtId="0" fontId="35" fillId="0" borderId="6" xfId="139" applyFont="1" applyFill="1" applyBorder="1" applyAlignment="1">
      <alignment horizontal="center" vertical="center"/>
    </xf>
    <xf numFmtId="0" fontId="35" fillId="0" borderId="5" xfId="139" applyFont="1" applyFill="1" applyBorder="1" applyAlignment="1">
      <alignment horizontal="center" vertical="center" wrapText="1"/>
    </xf>
    <xf numFmtId="0" fontId="35" fillId="0" borderId="6" xfId="139" applyFont="1" applyFill="1" applyBorder="1" applyAlignment="1">
      <alignment horizontal="center" vertical="center" wrapText="1"/>
    </xf>
    <xf numFmtId="174" fontId="17" fillId="2" borderId="5" xfId="142" applyNumberFormat="1" applyFont="1" applyFill="1" applyBorder="1" applyAlignment="1">
      <alignment horizontal="center" vertical="center" wrapText="1"/>
    </xf>
    <xf numFmtId="174" fontId="17" fillId="2" borderId="6" xfId="142" applyNumberFormat="1" applyFont="1" applyFill="1" applyBorder="1" applyAlignment="1">
      <alignment horizontal="center" vertical="center" wrapText="1"/>
    </xf>
    <xf numFmtId="173" fontId="17" fillId="0" borderId="5" xfId="5" applyNumberFormat="1" applyFont="1" applyBorder="1" applyAlignment="1">
      <alignment horizontal="center" vertical="center" wrapText="1"/>
    </xf>
    <xf numFmtId="173" fontId="17" fillId="0" borderId="6" xfId="5" applyNumberFormat="1" applyFont="1" applyBorder="1" applyAlignment="1">
      <alignment horizontal="center" vertical="center" wrapText="1"/>
    </xf>
    <xf numFmtId="0" fontId="17" fillId="0" borderId="5" xfId="5" applyFont="1" applyBorder="1" applyAlignment="1">
      <alignment horizontal="center" vertical="center" wrapText="1"/>
    </xf>
    <xf numFmtId="0" fontId="17" fillId="0" borderId="6" xfId="5" applyFont="1" applyBorder="1" applyAlignment="1">
      <alignment horizontal="center" vertical="center" wrapText="1"/>
    </xf>
    <xf numFmtId="168" fontId="7" fillId="0" borderId="1" xfId="0" applyNumberFormat="1" applyFont="1" applyFill="1" applyBorder="1" applyAlignment="1" applyProtection="1">
      <alignment horizontal="center" wrapText="1"/>
      <protection hidden="1"/>
    </xf>
    <xf numFmtId="168" fontId="7" fillId="0" borderId="4" xfId="0" applyNumberFormat="1" applyFont="1" applyFill="1" applyBorder="1" applyAlignment="1" applyProtection="1">
      <alignment horizontal="center" wrapText="1"/>
      <protection hidden="1"/>
    </xf>
    <xf numFmtId="168" fontId="7" fillId="0" borderId="2" xfId="0" applyNumberFormat="1" applyFont="1" applyFill="1" applyBorder="1" applyAlignment="1" applyProtection="1">
      <alignment horizontal="center" wrapText="1"/>
      <protection hidden="1"/>
    </xf>
    <xf numFmtId="0" fontId="8" fillId="0" borderId="0" xfId="0" applyFont="1" applyAlignment="1" applyProtection="1">
      <alignment horizontal="center"/>
      <protection hidden="1"/>
    </xf>
    <xf numFmtId="0" fontId="18" fillId="0" borderId="0" xfId="99" applyFont="1" applyAlignment="1">
      <alignment horizontal="center" wrapText="1"/>
    </xf>
    <xf numFmtId="0" fontId="17" fillId="0" borderId="3" xfId="131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99" applyNumberFormat="1" applyFont="1" applyFill="1" applyBorder="1" applyAlignment="1" applyProtection="1">
      <alignment horizontal="center" vertical="top" wrapText="1"/>
      <protection hidden="1"/>
    </xf>
    <xf numFmtId="0" fontId="17" fillId="0" borderId="3" xfId="5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84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22" applyFont="1" applyAlignment="1" applyProtection="1">
      <alignment horizontal="center" wrapText="1"/>
      <protection hidden="1"/>
    </xf>
    <xf numFmtId="0" fontId="22" fillId="0" borderId="3" xfId="131" applyNumberFormat="1" applyFont="1" applyFill="1" applyBorder="1" applyAlignment="1" applyProtection="1">
      <alignment horizontal="center" vertical="center" wrapText="1"/>
      <protection hidden="1"/>
    </xf>
    <xf numFmtId="170" fontId="7" fillId="0" borderId="1" xfId="130" applyNumberFormat="1" applyFont="1" applyFill="1" applyBorder="1" applyAlignment="1" applyProtection="1">
      <alignment horizontal="center" wrapText="1"/>
      <protection hidden="1"/>
    </xf>
    <xf numFmtId="170" fontId="7" fillId="0" borderId="4" xfId="130" applyNumberFormat="1" applyFont="1" applyFill="1" applyBorder="1" applyAlignment="1" applyProtection="1">
      <alignment horizontal="center" wrapText="1"/>
      <protection hidden="1"/>
    </xf>
    <xf numFmtId="170" fontId="7" fillId="0" borderId="2" xfId="130" applyNumberFormat="1" applyFont="1" applyFill="1" applyBorder="1" applyAlignment="1" applyProtection="1">
      <alignment horizontal="center" wrapText="1"/>
      <protection hidden="1"/>
    </xf>
    <xf numFmtId="170" fontId="7" fillId="0" borderId="1" xfId="0" applyNumberFormat="1" applyFont="1" applyFill="1" applyBorder="1" applyAlignment="1" applyProtection="1">
      <alignment horizontal="center" wrapText="1"/>
      <protection hidden="1"/>
    </xf>
    <xf numFmtId="170" fontId="7" fillId="0" borderId="4" xfId="0" applyNumberFormat="1" applyFont="1" applyFill="1" applyBorder="1" applyAlignment="1" applyProtection="1">
      <alignment horizontal="center" wrapText="1"/>
      <protection hidden="1"/>
    </xf>
    <xf numFmtId="170" fontId="7" fillId="0" borderId="2" xfId="0" applyNumberFormat="1" applyFont="1" applyFill="1" applyBorder="1" applyAlignment="1" applyProtection="1">
      <alignment horizontal="center" wrapText="1"/>
      <protection hidden="1"/>
    </xf>
    <xf numFmtId="0" fontId="17" fillId="0" borderId="3" xfId="123" applyNumberFormat="1" applyFont="1" applyFill="1" applyBorder="1" applyAlignment="1" applyProtection="1">
      <alignment horizontal="center" vertical="center" wrapText="1"/>
      <protection hidden="1"/>
    </xf>
    <xf numFmtId="0" fontId="20" fillId="0" borderId="3" xfId="80" applyFont="1" applyBorder="1" applyAlignment="1">
      <alignment vertical="center"/>
    </xf>
    <xf numFmtId="0" fontId="17" fillId="0" borderId="3" xfId="123" applyNumberFormat="1" applyFont="1" applyFill="1" applyBorder="1" applyAlignment="1" applyProtection="1">
      <alignment horizontal="center" vertical="center"/>
      <protection hidden="1"/>
    </xf>
    <xf numFmtId="0" fontId="17" fillId="0" borderId="3" xfId="80" applyFont="1" applyBorder="1" applyAlignment="1">
      <alignment horizontal="center" vertical="center"/>
    </xf>
    <xf numFmtId="0" fontId="19" fillId="0" borderId="0" xfId="0" applyNumberFormat="1" applyFont="1" applyFill="1" applyAlignment="1" applyProtection="1">
      <alignment horizontal="center" wrapText="1"/>
      <protection hidden="1"/>
    </xf>
    <xf numFmtId="172" fontId="17" fillId="0" borderId="3" xfId="84" applyNumberFormat="1" applyFont="1" applyFill="1" applyBorder="1" applyAlignment="1" applyProtection="1">
      <alignment horizontal="center" vertical="center" wrapText="1"/>
      <protection hidden="1"/>
    </xf>
    <xf numFmtId="0" fontId="23" fillId="0" borderId="0" xfId="3" applyFont="1" applyAlignment="1">
      <alignment horizontal="left" wrapText="1"/>
    </xf>
    <xf numFmtId="0" fontId="23" fillId="0" borderId="0" xfId="3" applyFont="1" applyAlignment="1">
      <alignment horizontal="left"/>
    </xf>
    <xf numFmtId="0" fontId="19" fillId="0" borderId="0" xfId="5" applyFont="1" applyFill="1" applyBorder="1" applyAlignment="1">
      <alignment horizontal="center" vertical="center" wrapText="1"/>
    </xf>
    <xf numFmtId="0" fontId="33" fillId="0" borderId="1" xfId="5" applyFont="1" applyBorder="1" applyAlignment="1">
      <alignment horizontal="left"/>
    </xf>
    <xf numFmtId="0" fontId="33" fillId="0" borderId="2" xfId="5" applyFont="1" applyBorder="1" applyAlignment="1">
      <alignment horizontal="left"/>
    </xf>
    <xf numFmtId="0" fontId="8" fillId="0" borderId="0" xfId="99" applyFont="1" applyAlignment="1">
      <alignment horizontal="right"/>
    </xf>
    <xf numFmtId="0" fontId="19" fillId="0" borderId="0" xfId="5" applyFont="1" applyAlignment="1">
      <alignment horizontal="center" vertical="center" wrapText="1"/>
    </xf>
    <xf numFmtId="0" fontId="32" fillId="0" borderId="3" xfId="5" applyFont="1" applyBorder="1" applyAlignment="1">
      <alignment horizontal="center" vertical="center"/>
    </xf>
    <xf numFmtId="0" fontId="7" fillId="0" borderId="3" xfId="140" applyFont="1" applyBorder="1" applyAlignment="1">
      <alignment horizontal="center" vertical="center" wrapText="1"/>
    </xf>
    <xf numFmtId="0" fontId="19" fillId="0" borderId="0" xfId="11" applyNumberFormat="1" applyFont="1" applyBorder="1" applyAlignment="1">
      <alignment horizontal="center" vertical="center" wrapText="1"/>
    </xf>
    <xf numFmtId="0" fontId="26" fillId="0" borderId="0" xfId="11" applyNumberFormat="1" applyFont="1" applyBorder="1" applyAlignment="1">
      <alignment horizontal="right"/>
    </xf>
    <xf numFmtId="173" fontId="26" fillId="0" borderId="3" xfId="127" applyNumberFormat="1" applyFont="1" applyBorder="1" applyAlignment="1">
      <alignment horizontal="center" vertical="center" wrapText="1"/>
    </xf>
    <xf numFmtId="174" fontId="28" fillId="2" borderId="0" xfId="138" applyNumberFormat="1" applyFont="1" applyFill="1" applyAlignment="1">
      <alignment horizontal="right"/>
    </xf>
    <xf numFmtId="0" fontId="18" fillId="0" borderId="0" xfId="127" applyFont="1" applyAlignment="1">
      <alignment horizontal="center" vertical="center" wrapText="1"/>
    </xf>
    <xf numFmtId="0" fontId="19" fillId="0" borderId="3" xfId="127" applyFont="1" applyBorder="1" applyAlignment="1">
      <alignment horizontal="center" vertical="center" wrapText="1"/>
    </xf>
  </cellXfs>
  <cellStyles count="153">
    <cellStyle name="Excel Built-in Обычный 10" xfId="10" xr:uid="{00000000-0005-0000-0000-000000000000}"/>
    <cellStyle name="TableStyleLight1" xfId="11" xr:uid="{00000000-0005-0000-0000-000001000000}"/>
    <cellStyle name="Гиперссылка" xfId="143" builtinId="8"/>
    <cellStyle name="Обычный" xfId="0" builtinId="0"/>
    <cellStyle name="Обычный 10" xfId="5" xr:uid="{00000000-0005-0000-0000-000004000000}"/>
    <cellStyle name="Обычный 11" xfId="12" xr:uid="{00000000-0005-0000-0000-000005000000}"/>
    <cellStyle name="Обычный 12" xfId="13" xr:uid="{00000000-0005-0000-0000-000006000000}"/>
    <cellStyle name="Обычный 12 2" xfId="89" xr:uid="{00000000-0005-0000-0000-000007000000}"/>
    <cellStyle name="Обычный 12 3" xfId="101" xr:uid="{00000000-0005-0000-0000-000008000000}"/>
    <cellStyle name="Обычный 12 4" xfId="136" xr:uid="{00000000-0005-0000-0000-000009000000}"/>
    <cellStyle name="Обычный 12 5" xfId="142" xr:uid="{00000000-0005-0000-0000-00000A000000}"/>
    <cellStyle name="Обычный 13" xfId="3" xr:uid="{00000000-0005-0000-0000-00000B000000}"/>
    <cellStyle name="Обычный 14" xfId="14" xr:uid="{00000000-0005-0000-0000-00000C000000}"/>
    <cellStyle name="Обычный 14 2" xfId="122" xr:uid="{00000000-0005-0000-0000-00000D000000}"/>
    <cellStyle name="Обычный 15" xfId="15" xr:uid="{00000000-0005-0000-0000-00000E000000}"/>
    <cellStyle name="Обычный 16" xfId="91" xr:uid="{00000000-0005-0000-0000-00000F000000}"/>
    <cellStyle name="Обычный 17" xfId="16" xr:uid="{00000000-0005-0000-0000-000010000000}"/>
    <cellStyle name="Обычный 17 2" xfId="124" xr:uid="{00000000-0005-0000-0000-000011000000}"/>
    <cellStyle name="Обычный 18" xfId="17" xr:uid="{00000000-0005-0000-0000-000012000000}"/>
    <cellStyle name="Обычный 19" xfId="6" xr:uid="{00000000-0005-0000-0000-000013000000}"/>
    <cellStyle name="Обычный 19 2" xfId="126" xr:uid="{00000000-0005-0000-0000-000014000000}"/>
    <cellStyle name="Обычный 2" xfId="137" xr:uid="{00000000-0005-0000-0000-000015000000}"/>
    <cellStyle name="Обычный 2 10" xfId="4" xr:uid="{00000000-0005-0000-0000-000016000000}"/>
    <cellStyle name="Обычный 2 10 2" xfId="18" xr:uid="{00000000-0005-0000-0000-000017000000}"/>
    <cellStyle name="Обычный 2 10 3" xfId="99" xr:uid="{00000000-0005-0000-0000-000018000000}"/>
    <cellStyle name="Обычный 2 11" xfId="19" xr:uid="{00000000-0005-0000-0000-000019000000}"/>
    <cellStyle name="Обычный 2 11 2" xfId="9" xr:uid="{00000000-0005-0000-0000-00001A000000}"/>
    <cellStyle name="Обычный 2 11 2 2" xfId="125" xr:uid="{00000000-0005-0000-0000-00001B000000}"/>
    <cellStyle name="Обычный 2 11 3" xfId="20" xr:uid="{00000000-0005-0000-0000-00001C000000}"/>
    <cellStyle name="Обычный 2 11 4" xfId="21" xr:uid="{00000000-0005-0000-0000-00001D000000}"/>
    <cellStyle name="Обычный 2 11 4 2" xfId="22" xr:uid="{00000000-0005-0000-0000-00001E000000}"/>
    <cellStyle name="Обычный 2 11 5" xfId="23" xr:uid="{00000000-0005-0000-0000-00001F000000}"/>
    <cellStyle name="Обычный 2 12" xfId="24" xr:uid="{00000000-0005-0000-0000-000020000000}"/>
    <cellStyle name="Обычный 2 12 2" xfId="25" xr:uid="{00000000-0005-0000-0000-000021000000}"/>
    <cellStyle name="Обычный 2 12 3" xfId="26" xr:uid="{00000000-0005-0000-0000-000022000000}"/>
    <cellStyle name="Обычный 2 12 3 2" xfId="27" xr:uid="{00000000-0005-0000-0000-000023000000}"/>
    <cellStyle name="Обычный 2 12 3 2 2" xfId="28" xr:uid="{00000000-0005-0000-0000-000024000000}"/>
    <cellStyle name="Обычный 2 12 3 2 2 2" xfId="29" xr:uid="{00000000-0005-0000-0000-000025000000}"/>
    <cellStyle name="Обычный 2 13" xfId="30" xr:uid="{00000000-0005-0000-0000-000026000000}"/>
    <cellStyle name="Обычный 2 14" xfId="31" xr:uid="{00000000-0005-0000-0000-000027000000}"/>
    <cellStyle name="Обычный 2 14 2" xfId="32" xr:uid="{00000000-0005-0000-0000-000028000000}"/>
    <cellStyle name="Обычный 2 14 2 2" xfId="33" xr:uid="{00000000-0005-0000-0000-000029000000}"/>
    <cellStyle name="Обычный 2 14 3" xfId="34" xr:uid="{00000000-0005-0000-0000-00002A000000}"/>
    <cellStyle name="Обычный 2 15" xfId="35" xr:uid="{00000000-0005-0000-0000-00002B000000}"/>
    <cellStyle name="Обычный 2 15 2" xfId="36" xr:uid="{00000000-0005-0000-0000-00002C000000}"/>
    <cellStyle name="Обычный 2 16" xfId="37" xr:uid="{00000000-0005-0000-0000-00002D000000}"/>
    <cellStyle name="Обычный 2 17" xfId="38" xr:uid="{00000000-0005-0000-0000-00002E000000}"/>
    <cellStyle name="Обычный 2 17 2" xfId="123" xr:uid="{00000000-0005-0000-0000-00002F000000}"/>
    <cellStyle name="Обычный 2 18" xfId="39" xr:uid="{00000000-0005-0000-0000-000030000000}"/>
    <cellStyle name="Обычный 2 19" xfId="40" xr:uid="{00000000-0005-0000-0000-000031000000}"/>
    <cellStyle name="Обычный 2 2" xfId="1" xr:uid="{00000000-0005-0000-0000-000032000000}"/>
    <cellStyle name="Обычный 2 2 2" xfId="41" xr:uid="{00000000-0005-0000-0000-000033000000}"/>
    <cellStyle name="Обычный 2 2 2 2" xfId="42" xr:uid="{00000000-0005-0000-0000-000034000000}"/>
    <cellStyle name="Обычный 2 2 2 3" xfId="43" xr:uid="{00000000-0005-0000-0000-000035000000}"/>
    <cellStyle name="Обычный 2 2 3" xfId="44" xr:uid="{00000000-0005-0000-0000-000036000000}"/>
    <cellStyle name="Обычный 2 2 4" xfId="45" xr:uid="{00000000-0005-0000-0000-000037000000}"/>
    <cellStyle name="Обычный 2 2 5" xfId="46" xr:uid="{00000000-0005-0000-0000-000038000000}"/>
    <cellStyle name="Обычный 2 2 6" xfId="47" xr:uid="{00000000-0005-0000-0000-000039000000}"/>
    <cellStyle name="Обычный 2 2 6 2" xfId="48" xr:uid="{00000000-0005-0000-0000-00003A000000}"/>
    <cellStyle name="Обычный 2 2 6 2 2" xfId="129" xr:uid="{00000000-0005-0000-0000-00003B000000}"/>
    <cellStyle name="Обычный 2 2 7" xfId="100" xr:uid="{00000000-0005-0000-0000-00003C000000}"/>
    <cellStyle name="Обычный 2 20" xfId="49" xr:uid="{00000000-0005-0000-0000-00003D000000}"/>
    <cellStyle name="Обычный 2 21" xfId="50" xr:uid="{00000000-0005-0000-0000-00003E000000}"/>
    <cellStyle name="Обычный 2 22" xfId="51" xr:uid="{00000000-0005-0000-0000-00003F000000}"/>
    <cellStyle name="Обычный 2 23" xfId="52" xr:uid="{00000000-0005-0000-0000-000040000000}"/>
    <cellStyle name="Обычный 2 24" xfId="53" xr:uid="{00000000-0005-0000-0000-000041000000}"/>
    <cellStyle name="Обычный 2 25" xfId="54" xr:uid="{00000000-0005-0000-0000-000042000000}"/>
    <cellStyle name="Обычный 2 26" xfId="55" xr:uid="{00000000-0005-0000-0000-000043000000}"/>
    <cellStyle name="Обычный 2 27" xfId="56" xr:uid="{00000000-0005-0000-0000-000044000000}"/>
    <cellStyle name="Обычный 2 28" xfId="57" xr:uid="{00000000-0005-0000-0000-000045000000}"/>
    <cellStyle name="Обычный 2 29" xfId="58" xr:uid="{00000000-0005-0000-0000-000046000000}"/>
    <cellStyle name="Обычный 2 3" xfId="59" xr:uid="{00000000-0005-0000-0000-000047000000}"/>
    <cellStyle name="Обычный 2 30" xfId="60" xr:uid="{00000000-0005-0000-0000-000048000000}"/>
    <cellStyle name="Обычный 2 31" xfId="92" xr:uid="{00000000-0005-0000-0000-000049000000}"/>
    <cellStyle name="Обычный 2 32" xfId="96" xr:uid="{00000000-0005-0000-0000-00004A000000}"/>
    <cellStyle name="Обычный 2 32 2" xfId="130" xr:uid="{00000000-0005-0000-0000-00004B000000}"/>
    <cellStyle name="Обычный 2 33" xfId="102" xr:uid="{00000000-0005-0000-0000-00004C000000}"/>
    <cellStyle name="Обычный 2 34" xfId="103" xr:uid="{00000000-0005-0000-0000-00004D000000}"/>
    <cellStyle name="Обычный 2 35" xfId="97" xr:uid="{00000000-0005-0000-0000-00004E000000}"/>
    <cellStyle name="Обычный 2 36" xfId="104" xr:uid="{00000000-0005-0000-0000-00004F000000}"/>
    <cellStyle name="Обычный 2 37" xfId="105" xr:uid="{00000000-0005-0000-0000-000050000000}"/>
    <cellStyle name="Обычный 2 38" xfId="106" xr:uid="{00000000-0005-0000-0000-000051000000}"/>
    <cellStyle name="Обычный 2 39" xfId="107" xr:uid="{00000000-0005-0000-0000-000052000000}"/>
    <cellStyle name="Обычный 2 4" xfId="61" xr:uid="{00000000-0005-0000-0000-000053000000}"/>
    <cellStyle name="Обычный 2 40" xfId="108" xr:uid="{00000000-0005-0000-0000-000054000000}"/>
    <cellStyle name="Обычный 2 41" xfId="109" xr:uid="{00000000-0005-0000-0000-000055000000}"/>
    <cellStyle name="Обычный 2 42" xfId="128" xr:uid="{00000000-0005-0000-0000-000056000000}"/>
    <cellStyle name="Обычный 2 43" xfId="132" xr:uid="{00000000-0005-0000-0000-000057000000}"/>
    <cellStyle name="Обычный 2 44" xfId="62" xr:uid="{00000000-0005-0000-0000-000058000000}"/>
    <cellStyle name="Обычный 2 45" xfId="134" xr:uid="{00000000-0005-0000-0000-000059000000}"/>
    <cellStyle name="Обычный 2 46" xfId="133" xr:uid="{00000000-0005-0000-0000-00005A000000}"/>
    <cellStyle name="Обычный 2 5" xfId="63" xr:uid="{00000000-0005-0000-0000-00005B000000}"/>
    <cellStyle name="Обычный 2 6" xfId="64" xr:uid="{00000000-0005-0000-0000-00005C000000}"/>
    <cellStyle name="Обычный 2 7" xfId="65" xr:uid="{00000000-0005-0000-0000-00005D000000}"/>
    <cellStyle name="Обычный 2 8" xfId="66" xr:uid="{00000000-0005-0000-0000-00005E000000}"/>
    <cellStyle name="Обычный 2 9" xfId="67" xr:uid="{00000000-0005-0000-0000-00005F000000}"/>
    <cellStyle name="Обычный 20" xfId="110" xr:uid="{00000000-0005-0000-0000-000060000000}"/>
    <cellStyle name="Обычный 21" xfId="68" xr:uid="{00000000-0005-0000-0000-000061000000}"/>
    <cellStyle name="Обычный 21 2" xfId="69" xr:uid="{00000000-0005-0000-0000-000062000000}"/>
    <cellStyle name="Обычный 21 2 2" xfId="127" xr:uid="{00000000-0005-0000-0000-000063000000}"/>
    <cellStyle name="Обычный 22" xfId="70" xr:uid="{00000000-0005-0000-0000-000064000000}"/>
    <cellStyle name="Обычный 23" xfId="152" xr:uid="{00000000-0005-0000-0000-000065000000}"/>
    <cellStyle name="Обычный 24" xfId="135" xr:uid="{00000000-0005-0000-0000-000066000000}"/>
    <cellStyle name="Обычный 25" xfId="98" xr:uid="{00000000-0005-0000-0000-000067000000}"/>
    <cellStyle name="Обычный 29" xfId="147" xr:uid="{00000000-0005-0000-0000-000068000000}"/>
    <cellStyle name="Обычный 3" xfId="95" xr:uid="{00000000-0005-0000-0000-000069000000}"/>
    <cellStyle name="Обычный 3 10" xfId="111" xr:uid="{00000000-0005-0000-0000-00006A000000}"/>
    <cellStyle name="Обычный 3 2" xfId="71" xr:uid="{00000000-0005-0000-0000-00006B000000}"/>
    <cellStyle name="Обычный 3 2 2" xfId="72" xr:uid="{00000000-0005-0000-0000-00006C000000}"/>
    <cellStyle name="Обычный 3 2 2 2" xfId="112" xr:uid="{00000000-0005-0000-0000-00006D000000}"/>
    <cellStyle name="Обычный 3 2 2 2 2" xfId="138" xr:uid="{00000000-0005-0000-0000-00006E000000}"/>
    <cellStyle name="Обычный 3 2 2 3" xfId="144" xr:uid="{00000000-0005-0000-0000-00006F000000}"/>
    <cellStyle name="Обычный 3 2 3" xfId="94" xr:uid="{00000000-0005-0000-0000-000070000000}"/>
    <cellStyle name="Обычный 3 3" xfId="73" xr:uid="{00000000-0005-0000-0000-000071000000}"/>
    <cellStyle name="Обычный 3 4" xfId="74" xr:uid="{00000000-0005-0000-0000-000072000000}"/>
    <cellStyle name="Обычный 3 5" xfId="75" xr:uid="{00000000-0005-0000-0000-000073000000}"/>
    <cellStyle name="Обычный 3 5 2" xfId="90" xr:uid="{00000000-0005-0000-0000-000074000000}"/>
    <cellStyle name="Обычный 3 5 3" xfId="113" xr:uid="{00000000-0005-0000-0000-000075000000}"/>
    <cellStyle name="Обычный 3 6" xfId="93" xr:uid="{00000000-0005-0000-0000-000076000000}"/>
    <cellStyle name="Обычный 3 7" xfId="114" xr:uid="{00000000-0005-0000-0000-000077000000}"/>
    <cellStyle name="Обычный 3 8" xfId="115" xr:uid="{00000000-0005-0000-0000-000078000000}"/>
    <cellStyle name="Обычный 3 9" xfId="116" xr:uid="{00000000-0005-0000-0000-000079000000}"/>
    <cellStyle name="Обычный 30" xfId="148" xr:uid="{00000000-0005-0000-0000-00007A000000}"/>
    <cellStyle name="Обычный 32" xfId="149" xr:uid="{00000000-0005-0000-0000-00007B000000}"/>
    <cellStyle name="Обычный 34" xfId="150" xr:uid="{00000000-0005-0000-0000-00007C000000}"/>
    <cellStyle name="Обычный 36" xfId="146" xr:uid="{00000000-0005-0000-0000-00007D000000}"/>
    <cellStyle name="Обычный 4" xfId="76" xr:uid="{00000000-0005-0000-0000-00007E000000}"/>
    <cellStyle name="Обычный 4 2" xfId="77" xr:uid="{00000000-0005-0000-0000-00007F000000}"/>
    <cellStyle name="Обычный 4 3" xfId="78" xr:uid="{00000000-0005-0000-0000-000080000000}"/>
    <cellStyle name="Обычный 4 3 2" xfId="2" xr:uid="{00000000-0005-0000-0000-000081000000}"/>
    <cellStyle name="Обычный 4 3 2 2" xfId="141" xr:uid="{00000000-0005-0000-0000-000082000000}"/>
    <cellStyle name="Обычный 4 3 2 3" xfId="145" xr:uid="{00000000-0005-0000-0000-000083000000}"/>
    <cellStyle name="Обычный 4 3 2 4" xfId="151" xr:uid="{00000000-0005-0000-0000-000084000000}"/>
    <cellStyle name="Обычный 4 3_дотация районная ноябрь на 18-20" xfId="8" xr:uid="{00000000-0005-0000-0000-000085000000}"/>
    <cellStyle name="Обычный 4 4" xfId="79" xr:uid="{00000000-0005-0000-0000-000086000000}"/>
    <cellStyle name="Обычный 5" xfId="80" xr:uid="{00000000-0005-0000-0000-000087000000}"/>
    <cellStyle name="Обычный 6" xfId="81" xr:uid="{00000000-0005-0000-0000-000088000000}"/>
    <cellStyle name="Обычный 6 2" xfId="82" xr:uid="{00000000-0005-0000-0000-000089000000}"/>
    <cellStyle name="Обычный 7" xfId="83" xr:uid="{00000000-0005-0000-0000-00008A000000}"/>
    <cellStyle name="Обычный 8" xfId="84" xr:uid="{00000000-0005-0000-0000-00008B000000}"/>
    <cellStyle name="Обычный 9" xfId="85" xr:uid="{00000000-0005-0000-0000-00008C000000}"/>
    <cellStyle name="Обычный_tmp" xfId="131" xr:uid="{00000000-0005-0000-0000-00008D000000}"/>
    <cellStyle name="Обычный_Лист1" xfId="140" xr:uid="{00000000-0005-0000-0000-00008E000000}"/>
    <cellStyle name="Обычный_Лист1 2" xfId="139" xr:uid="{00000000-0005-0000-0000-00008F000000}"/>
    <cellStyle name="Процентный 2" xfId="7" xr:uid="{00000000-0005-0000-0000-000090000000}"/>
    <cellStyle name="Процентный 2 2" xfId="117" xr:uid="{00000000-0005-0000-0000-000091000000}"/>
    <cellStyle name="Процентный 2 3" xfId="118" xr:uid="{00000000-0005-0000-0000-000092000000}"/>
    <cellStyle name="Процентный 2 4" xfId="119" xr:uid="{00000000-0005-0000-0000-000093000000}"/>
    <cellStyle name="Процентный 2 5" xfId="120" xr:uid="{00000000-0005-0000-0000-000094000000}"/>
    <cellStyle name="Процентный 2 6" xfId="121" xr:uid="{00000000-0005-0000-0000-000095000000}"/>
    <cellStyle name="Стиль 1" xfId="86" xr:uid="{00000000-0005-0000-0000-000096000000}"/>
    <cellStyle name="Стиль 1 2" xfId="87" xr:uid="{00000000-0005-0000-0000-000097000000}"/>
    <cellStyle name="Финансовый 2" xfId="88" xr:uid="{00000000-0005-0000-0000-00009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400050</xdr:colOff>
      <xdr:row>5</xdr:row>
      <xdr:rowOff>238125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43350" y="952500"/>
          <a:ext cx="400050" cy="190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914400</xdr:colOff>
      <xdr:row>0</xdr:row>
      <xdr:rowOff>0</xdr:rowOff>
    </xdr:from>
    <xdr:to>
      <xdr:col>4</xdr:col>
      <xdr:colOff>762000</xdr:colOff>
      <xdr:row>10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57750" y="0"/>
          <a:ext cx="3486150" cy="1333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1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 1 квартал 2026 года"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23.04.2026 № 328-п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0</xdr:colOff>
      <xdr:row>7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333875" y="0"/>
          <a:ext cx="3324225" cy="15144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2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</a:t>
          </a:r>
          <a:r>
            <a:rPr lang="ru-RU" sz="1200" b="0" i="0" u="none" strike="noStrike" baseline="0">
              <a:latin typeface="Times New Roman" pitchFamily="18" charset="0"/>
              <a:ea typeface="+mn-ea"/>
              <a:cs typeface="Times New Roman" pitchFamily="18" charset="0"/>
            </a:rPr>
            <a:t> 1 квартал</a:t>
          </a: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2026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23.04.2026 № 328-п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28575</xdr:rowOff>
    </xdr:from>
    <xdr:to>
      <xdr:col>6</xdr:col>
      <xdr:colOff>0</xdr:colOff>
      <xdr:row>7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4257675" y="28575"/>
          <a:ext cx="3486150" cy="16002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3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 1 квартал 2026 года" </a:t>
          </a:r>
        </a:p>
        <a:p>
          <a:pPr algn="r" rtl="1">
            <a:defRPr sz="1000"/>
          </a:pP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23.04.2026 № 328-п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9526</xdr:colOff>
      <xdr:row>0</xdr:row>
      <xdr:rowOff>0</xdr:rowOff>
    </xdr:from>
    <xdr:to>
      <xdr:col>9</xdr:col>
      <xdr:colOff>1</xdr:colOff>
      <xdr:row>8</xdr:row>
      <xdr:rowOff>57149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705351" y="0"/>
          <a:ext cx="3514725" cy="160972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4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 1 квартал 2026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23.04.2026 № 328-п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133351</xdr:colOff>
      <xdr:row>0</xdr:row>
      <xdr:rowOff>1</xdr:rowOff>
    </xdr:from>
    <xdr:to>
      <xdr:col>4</xdr:col>
      <xdr:colOff>1066800</xdr:colOff>
      <xdr:row>7</xdr:row>
      <xdr:rowOff>9526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295651" y="1"/>
          <a:ext cx="3362324" cy="15430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5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1 квартал 2026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23.04.2026 № 328-п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0</xdr:rowOff>
    </xdr:from>
    <xdr:to>
      <xdr:col>4</xdr:col>
      <xdr:colOff>1162049</xdr:colOff>
      <xdr:row>5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B7127AA-D533-44DB-883E-F9876219328B}"/>
            </a:ext>
          </a:extLst>
        </xdr:cNvPr>
        <xdr:cNvSpPr txBox="1">
          <a:spLocks noChangeArrowheads="1"/>
        </xdr:cNvSpPr>
      </xdr:nvSpPr>
      <xdr:spPr bwMode="auto">
        <a:xfrm>
          <a:off x="3495675" y="0"/>
          <a:ext cx="3305174" cy="1314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6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1 квартал 2026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23.04.2026 № 328-п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1314450</xdr:colOff>
      <xdr:row>0</xdr:row>
      <xdr:rowOff>0</xdr:rowOff>
    </xdr:from>
    <xdr:to>
      <xdr:col>4</xdr:col>
      <xdr:colOff>876299</xdr:colOff>
      <xdr:row>9</xdr:row>
      <xdr:rowOff>85725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267325" y="0"/>
          <a:ext cx="3286124" cy="15430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7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1 квартал 2026года"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23.04.2026 № 328-п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4114800</xdr:colOff>
      <xdr:row>0</xdr:row>
      <xdr:rowOff>0</xdr:rowOff>
    </xdr:from>
    <xdr:to>
      <xdr:col>2</xdr:col>
      <xdr:colOff>933450</xdr:colOff>
      <xdr:row>6</xdr:row>
      <xdr:rowOff>169333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4114800" y="0"/>
          <a:ext cx="3401483" cy="1587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8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за 1 квартал 2026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rtl="1"/>
          <a:r>
            <a:rPr lang="ru-RU" sz="1100" b="0" i="0">
              <a:effectLst/>
              <a:latin typeface="+mn-lt"/>
              <a:ea typeface="+mn-ea"/>
              <a:cs typeface="+mn-cs"/>
            </a:rPr>
            <a:t>от 23.04.2026 № 328-п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ultant.ru/document/cons_doc_LAW_349551/" TargetMode="External"/><Relationship Id="rId2" Type="http://schemas.openxmlformats.org/officeDocument/2006/relationships/hyperlink" Target="http://www.consultant.ru/cons/cgi/online.cgi?req=doc&amp;base=LAW&amp;n=208015&amp;rnd=235642.514532630&amp;dst=103572&amp;fld=134" TargetMode="External"/><Relationship Id="rId1" Type="http://schemas.openxmlformats.org/officeDocument/2006/relationships/hyperlink" Target="http://www.consultant.ru/cons/cgi/online.cgi?req=doc&amp;base=LAW&amp;n=198941&amp;rnd=235642.187433877&amp;dst=100606&amp;fld=1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79"/>
  <sheetViews>
    <sheetView view="pageBreakPreview" zoomScaleSheetLayoutView="100" workbookViewId="0">
      <selection activeCell="D13" sqref="D13:D14"/>
    </sheetView>
  </sheetViews>
  <sheetFormatPr defaultColWidth="9.140625" defaultRowHeight="15" x14ac:dyDescent="0.25"/>
  <cols>
    <col min="1" max="1" width="60.5703125" style="68" customWidth="1"/>
    <col min="2" max="2" width="29" style="86" customWidth="1"/>
    <col min="3" max="3" width="13" style="68" customWidth="1"/>
    <col min="4" max="4" width="12.7109375" style="87" customWidth="1"/>
    <col min="5" max="5" width="11.7109375" style="68" customWidth="1"/>
    <col min="6" max="6" width="9.140625" style="68"/>
    <col min="7" max="7" width="17.5703125" style="68" bestFit="1" customWidth="1"/>
    <col min="8" max="16384" width="9.140625" style="68"/>
  </cols>
  <sheetData>
    <row r="6" spans="1:5" x14ac:dyDescent="0.25">
      <c r="A6" s="85"/>
    </row>
    <row r="7" spans="1:5" hidden="1" x14ac:dyDescent="0.25">
      <c r="A7" s="85"/>
    </row>
    <row r="8" spans="1:5" x14ac:dyDescent="0.25">
      <c r="A8" s="85"/>
    </row>
    <row r="9" spans="1:5" x14ac:dyDescent="0.25">
      <c r="A9" s="85"/>
    </row>
    <row r="10" spans="1:5" s="88" customFormat="1" x14ac:dyDescent="0.25">
      <c r="A10" s="183" t="s">
        <v>629</v>
      </c>
      <c r="B10" s="183"/>
      <c r="C10" s="183"/>
      <c r="D10" s="183"/>
      <c r="E10" s="183"/>
    </row>
    <row r="11" spans="1:5" s="88" customFormat="1" ht="29.25" customHeight="1" x14ac:dyDescent="0.25">
      <c r="A11" s="183"/>
      <c r="B11" s="183"/>
      <c r="C11" s="183"/>
      <c r="D11" s="183"/>
      <c r="E11" s="183"/>
    </row>
    <row r="12" spans="1:5" x14ac:dyDescent="0.25">
      <c r="A12" s="89"/>
      <c r="E12" s="90"/>
    </row>
    <row r="13" spans="1:5" x14ac:dyDescent="0.25">
      <c r="A13" s="184" t="s">
        <v>133</v>
      </c>
      <c r="B13" s="186" t="s">
        <v>170</v>
      </c>
      <c r="C13" s="188" t="s">
        <v>296</v>
      </c>
      <c r="D13" s="190" t="s">
        <v>145</v>
      </c>
      <c r="E13" s="192" t="s">
        <v>112</v>
      </c>
    </row>
    <row r="14" spans="1:5" ht="23.25" customHeight="1" x14ac:dyDescent="0.25">
      <c r="A14" s="185"/>
      <c r="B14" s="187"/>
      <c r="C14" s="189"/>
      <c r="D14" s="191"/>
      <c r="E14" s="193"/>
    </row>
    <row r="15" spans="1:5" x14ac:dyDescent="0.25">
      <c r="A15" s="91">
        <v>1</v>
      </c>
      <c r="B15" s="92">
        <v>2</v>
      </c>
      <c r="C15" s="93">
        <v>3</v>
      </c>
      <c r="D15" s="93">
        <v>4</v>
      </c>
      <c r="E15" s="94">
        <v>5</v>
      </c>
    </row>
    <row r="16" spans="1:5" s="98" customFormat="1" ht="18" customHeight="1" x14ac:dyDescent="0.2">
      <c r="A16" s="95" t="s">
        <v>171</v>
      </c>
      <c r="B16" s="96" t="s">
        <v>172</v>
      </c>
      <c r="C16" s="97">
        <f>C17+C21+C26+C30+C32+C35+C38+C42+C19+C28</f>
        <v>301005.91499999998</v>
      </c>
      <c r="D16" s="97">
        <f>D17+D21+D26+D30+D32+D35+D38+D42+D19+D28</f>
        <v>69045.71289000001</v>
      </c>
      <c r="E16" s="97">
        <f t="shared" ref="E16:E41" si="0">D16/C16*100</f>
        <v>22.938324281767024</v>
      </c>
    </row>
    <row r="17" spans="1:10" ht="18.75" customHeight="1" x14ac:dyDescent="0.25">
      <c r="A17" s="95" t="s">
        <v>173</v>
      </c>
      <c r="B17" s="96" t="s">
        <v>174</v>
      </c>
      <c r="C17" s="97">
        <f>C18</f>
        <v>197612.79999999999</v>
      </c>
      <c r="D17" s="97">
        <f>D18</f>
        <v>39815.261160000002</v>
      </c>
      <c r="E17" s="97">
        <f t="shared" si="0"/>
        <v>20.148118522686794</v>
      </c>
    </row>
    <row r="18" spans="1:10" ht="17.25" customHeight="1" x14ac:dyDescent="0.25">
      <c r="A18" s="99" t="s">
        <v>175</v>
      </c>
      <c r="B18" s="100" t="s">
        <v>176</v>
      </c>
      <c r="C18" s="101">
        <v>197612.79999999999</v>
      </c>
      <c r="D18" s="101">
        <v>39815.261160000002</v>
      </c>
      <c r="E18" s="101">
        <f t="shared" si="0"/>
        <v>20.148118522686794</v>
      </c>
    </row>
    <row r="19" spans="1:10" s="103" customFormat="1" ht="43.5" customHeight="1" x14ac:dyDescent="0.25">
      <c r="A19" s="102" t="s">
        <v>177</v>
      </c>
      <c r="B19" s="96" t="s">
        <v>178</v>
      </c>
      <c r="C19" s="97">
        <v>28704.799999999999</v>
      </c>
      <c r="D19" s="97">
        <f>D20</f>
        <v>6519.2976399999998</v>
      </c>
      <c r="E19" s="97">
        <f t="shared" si="0"/>
        <v>22.711524344360527</v>
      </c>
    </row>
    <row r="20" spans="1:10" ht="33" customHeight="1" x14ac:dyDescent="0.25">
      <c r="A20" s="104" t="s">
        <v>179</v>
      </c>
      <c r="B20" s="105" t="s">
        <v>180</v>
      </c>
      <c r="C20" s="106">
        <v>26986.1</v>
      </c>
      <c r="D20" s="106">
        <v>6519.2976399999998</v>
      </c>
      <c r="E20" s="101">
        <f t="shared" si="0"/>
        <v>24.15798370272103</v>
      </c>
    </row>
    <row r="21" spans="1:10" ht="18.75" customHeight="1" x14ac:dyDescent="0.25">
      <c r="A21" s="107" t="s">
        <v>181</v>
      </c>
      <c r="B21" s="96" t="s">
        <v>182</v>
      </c>
      <c r="C21" s="97">
        <f>C22+C23+C24+C25</f>
        <v>16056.900000000001</v>
      </c>
      <c r="D21" s="97">
        <f>D22+D23+D24+D25</f>
        <v>1842.44605</v>
      </c>
      <c r="E21" s="97">
        <f t="shared" si="0"/>
        <v>11.474481687000603</v>
      </c>
    </row>
    <row r="22" spans="1:10" ht="29.25" customHeight="1" x14ac:dyDescent="0.25">
      <c r="A22" s="108" t="s">
        <v>183</v>
      </c>
      <c r="B22" s="100" t="s">
        <v>184</v>
      </c>
      <c r="C22" s="101">
        <v>10836.7</v>
      </c>
      <c r="D22" s="101">
        <v>1330.5006100000001</v>
      </c>
      <c r="E22" s="101">
        <f t="shared" si="0"/>
        <v>12.277728552049979</v>
      </c>
    </row>
    <row r="23" spans="1:10" ht="30.75" customHeight="1" x14ac:dyDescent="0.25">
      <c r="A23" s="109" t="s">
        <v>185</v>
      </c>
      <c r="B23" s="110" t="s">
        <v>186</v>
      </c>
      <c r="C23" s="111">
        <v>0</v>
      </c>
      <c r="D23" s="111">
        <v>2.3319999999999999</v>
      </c>
      <c r="E23" s="101">
        <v>0</v>
      </c>
    </row>
    <row r="24" spans="1:10" ht="21" customHeight="1" x14ac:dyDescent="0.25">
      <c r="A24" s="112" t="s">
        <v>187</v>
      </c>
      <c r="B24" s="113" t="s">
        <v>188</v>
      </c>
      <c r="C24" s="114">
        <v>1240.5</v>
      </c>
      <c r="D24" s="114">
        <v>1017.0619</v>
      </c>
      <c r="E24" s="101">
        <f t="shared" si="0"/>
        <v>81.988061265618711</v>
      </c>
    </row>
    <row r="25" spans="1:10" ht="30" customHeight="1" x14ac:dyDescent="0.25">
      <c r="A25" s="112" t="s">
        <v>189</v>
      </c>
      <c r="B25" s="113" t="s">
        <v>190</v>
      </c>
      <c r="C25" s="114">
        <v>3979.7</v>
      </c>
      <c r="D25" s="114">
        <v>-507.44846000000001</v>
      </c>
      <c r="E25" s="101">
        <f t="shared" si="0"/>
        <v>-12.750922431339045</v>
      </c>
    </row>
    <row r="26" spans="1:10" s="98" customFormat="1" ht="19.5" customHeight="1" x14ac:dyDescent="0.2">
      <c r="A26" s="115" t="s">
        <v>191</v>
      </c>
      <c r="B26" s="96" t="s">
        <v>192</v>
      </c>
      <c r="C26" s="97">
        <f>C27</f>
        <v>592.79999999999995</v>
      </c>
      <c r="D26" s="97">
        <f>D27</f>
        <v>52.722000000000001</v>
      </c>
      <c r="E26" s="97">
        <f t="shared" si="0"/>
        <v>8.8937246963562764</v>
      </c>
    </row>
    <row r="27" spans="1:10" s="117" customFormat="1" ht="31.5" customHeight="1" x14ac:dyDescent="0.2">
      <c r="A27" s="112" t="s">
        <v>193</v>
      </c>
      <c r="B27" s="116" t="s">
        <v>194</v>
      </c>
      <c r="C27" s="114">
        <v>592.79999999999995</v>
      </c>
      <c r="D27" s="114">
        <v>52.722000000000001</v>
      </c>
      <c r="E27" s="101">
        <f t="shared" si="0"/>
        <v>8.8937246963562764</v>
      </c>
    </row>
    <row r="28" spans="1:10" s="117" customFormat="1" ht="39.75" hidden="1" customHeight="1" x14ac:dyDescent="0.2">
      <c r="A28" s="118" t="s">
        <v>297</v>
      </c>
      <c r="B28" s="119" t="s">
        <v>298</v>
      </c>
      <c r="C28" s="162">
        <f>C29</f>
        <v>0</v>
      </c>
      <c r="D28" s="162">
        <f>D29</f>
        <v>0</v>
      </c>
      <c r="E28" s="97">
        <v>0</v>
      </c>
    </row>
    <row r="29" spans="1:10" s="117" customFormat="1" ht="31.5" hidden="1" customHeight="1" x14ac:dyDescent="0.2">
      <c r="A29" s="112" t="s">
        <v>299</v>
      </c>
      <c r="B29" s="116" t="s">
        <v>300</v>
      </c>
      <c r="C29" s="114">
        <v>0</v>
      </c>
      <c r="D29" s="114">
        <v>0</v>
      </c>
      <c r="E29" s="101">
        <v>0</v>
      </c>
    </row>
    <row r="30" spans="1:10" ht="45" customHeight="1" x14ac:dyDescent="0.25">
      <c r="A30" s="121" t="s">
        <v>195</v>
      </c>
      <c r="B30" s="96" t="s">
        <v>196</v>
      </c>
      <c r="C30" s="97">
        <f>C31</f>
        <v>34130.385999999999</v>
      </c>
      <c r="D30" s="97">
        <f t="shared" ref="D30:E30" si="1">D31</f>
        <v>12184.439609999999</v>
      </c>
      <c r="E30" s="97">
        <f t="shared" si="1"/>
        <v>35.699683003878128</v>
      </c>
    </row>
    <row r="31" spans="1:10" ht="93" customHeight="1" x14ac:dyDescent="0.25">
      <c r="A31" s="122" t="s">
        <v>197</v>
      </c>
      <c r="B31" s="113" t="s">
        <v>198</v>
      </c>
      <c r="C31" s="101">
        <v>34130.385999999999</v>
      </c>
      <c r="D31" s="101">
        <v>12184.439609999999</v>
      </c>
      <c r="E31" s="101">
        <f t="shared" si="0"/>
        <v>35.699683003878128</v>
      </c>
    </row>
    <row r="32" spans="1:10" s="120" customFormat="1" ht="33" customHeight="1" x14ac:dyDescent="0.25">
      <c r="A32" s="121" t="s">
        <v>199</v>
      </c>
      <c r="B32" s="96" t="s">
        <v>200</v>
      </c>
      <c r="C32" s="97">
        <f>C33+C34</f>
        <v>20255.528999999999</v>
      </c>
      <c r="D32" s="97">
        <f>D33+D34</f>
        <v>5598.9722700000002</v>
      </c>
      <c r="E32" s="97">
        <f t="shared" si="0"/>
        <v>27.641698570301475</v>
      </c>
      <c r="F32" s="98"/>
      <c r="G32" s="98"/>
      <c r="H32" s="98"/>
      <c r="I32" s="98"/>
      <c r="J32" s="98"/>
    </row>
    <row r="33" spans="1:10" s="117" customFormat="1" ht="15.75" customHeight="1" x14ac:dyDescent="0.25">
      <c r="A33" s="122" t="s">
        <v>201</v>
      </c>
      <c r="B33" s="116" t="s">
        <v>202</v>
      </c>
      <c r="C33" s="101">
        <v>19749.728999999999</v>
      </c>
      <c r="D33" s="101">
        <v>5090.9208200000003</v>
      </c>
      <c r="E33" s="101">
        <f t="shared" si="0"/>
        <v>25.777167980380899</v>
      </c>
      <c r="F33" s="98"/>
      <c r="G33" s="98"/>
      <c r="H33" s="98"/>
      <c r="I33" s="98"/>
      <c r="J33" s="98"/>
    </row>
    <row r="34" spans="1:10" s="117" customFormat="1" ht="18" customHeight="1" x14ac:dyDescent="0.25">
      <c r="A34" s="122" t="s">
        <v>203</v>
      </c>
      <c r="B34" s="116" t="s">
        <v>204</v>
      </c>
      <c r="C34" s="101">
        <v>505.8</v>
      </c>
      <c r="D34" s="101">
        <v>508.05144999999999</v>
      </c>
      <c r="E34" s="101">
        <f t="shared" si="0"/>
        <v>100.44512653222617</v>
      </c>
      <c r="F34" s="98"/>
      <c r="G34" s="98"/>
      <c r="H34" s="98"/>
      <c r="I34" s="98"/>
      <c r="J34" s="98"/>
    </row>
    <row r="35" spans="1:10" s="120" customFormat="1" ht="33" customHeight="1" x14ac:dyDescent="0.25">
      <c r="A35" s="121" t="s">
        <v>205</v>
      </c>
      <c r="B35" s="96" t="s">
        <v>206</v>
      </c>
      <c r="C35" s="97">
        <f>C37+C36</f>
        <v>679</v>
      </c>
      <c r="D35" s="97">
        <f>D37+D36</f>
        <v>202.23009999999999</v>
      </c>
      <c r="E35" s="97">
        <f t="shared" si="0"/>
        <v>29.783519882179675</v>
      </c>
      <c r="F35" s="98"/>
      <c r="G35" s="98"/>
      <c r="H35" s="98"/>
      <c r="I35" s="98"/>
      <c r="J35" s="98"/>
    </row>
    <row r="36" spans="1:10" s="120" customFormat="1" ht="75.75" customHeight="1" x14ac:dyDescent="0.25">
      <c r="A36" s="123" t="s">
        <v>207</v>
      </c>
      <c r="B36" s="113" t="s">
        <v>208</v>
      </c>
      <c r="C36" s="101">
        <v>0</v>
      </c>
      <c r="D36" s="101">
        <v>0</v>
      </c>
      <c r="E36" s="101">
        <v>0</v>
      </c>
      <c r="F36" s="98"/>
      <c r="G36" s="98"/>
      <c r="H36" s="98"/>
      <c r="I36" s="98"/>
      <c r="J36" s="98"/>
    </row>
    <row r="37" spans="1:10" s="120" customFormat="1" ht="32.25" customHeight="1" x14ac:dyDescent="0.25">
      <c r="A37" s="123" t="s">
        <v>209</v>
      </c>
      <c r="B37" s="113" t="s">
        <v>210</v>
      </c>
      <c r="C37" s="101">
        <v>679</v>
      </c>
      <c r="D37" s="101">
        <v>202.23009999999999</v>
      </c>
      <c r="E37" s="101">
        <f t="shared" si="0"/>
        <v>29.783519882179675</v>
      </c>
      <c r="F37" s="98"/>
      <c r="G37" s="98"/>
      <c r="H37" s="98"/>
      <c r="I37" s="98"/>
      <c r="J37" s="98"/>
    </row>
    <row r="38" spans="1:10" s="120" customFormat="1" ht="20.25" customHeight="1" x14ac:dyDescent="0.25">
      <c r="A38" s="121" t="s">
        <v>211</v>
      </c>
      <c r="B38" s="96" t="s">
        <v>212</v>
      </c>
      <c r="C38" s="97">
        <f>SUM(C39:C41)</f>
        <v>2973.7</v>
      </c>
      <c r="D38" s="97">
        <f>SUM(D39:D41)</f>
        <v>2830.3440599999999</v>
      </c>
      <c r="E38" s="97">
        <f t="shared" si="0"/>
        <v>95.179206375895347</v>
      </c>
      <c r="F38" s="98"/>
      <c r="G38" s="98"/>
      <c r="H38" s="98"/>
      <c r="I38" s="98"/>
      <c r="J38" s="98"/>
    </row>
    <row r="39" spans="1:10" s="120" customFormat="1" ht="30.75" customHeight="1" x14ac:dyDescent="0.25">
      <c r="A39" s="123" t="s">
        <v>213</v>
      </c>
      <c r="B39" s="113" t="s">
        <v>214</v>
      </c>
      <c r="C39" s="101">
        <v>24.7</v>
      </c>
      <c r="D39" s="101">
        <v>7.2960799999999999</v>
      </c>
      <c r="E39" s="101">
        <f t="shared" si="0"/>
        <v>29.538785425101217</v>
      </c>
      <c r="F39" s="98"/>
      <c r="G39" s="98"/>
      <c r="H39" s="98"/>
      <c r="I39" s="98"/>
      <c r="J39" s="98"/>
    </row>
    <row r="40" spans="1:10" s="98" customFormat="1" ht="104.25" customHeight="1" x14ac:dyDescent="0.25">
      <c r="A40" s="123" t="s">
        <v>215</v>
      </c>
      <c r="B40" s="113" t="s">
        <v>216</v>
      </c>
      <c r="C40" s="101">
        <v>146.80000000000001</v>
      </c>
      <c r="D40" s="101">
        <v>30</v>
      </c>
      <c r="E40" s="101">
        <f t="shared" si="0"/>
        <v>20.435967302452315</v>
      </c>
    </row>
    <row r="41" spans="1:10" ht="18" customHeight="1" x14ac:dyDescent="0.25">
      <c r="A41" s="123" t="s">
        <v>217</v>
      </c>
      <c r="B41" s="113" t="s">
        <v>218</v>
      </c>
      <c r="C41" s="101">
        <v>2802.2</v>
      </c>
      <c r="D41" s="101">
        <v>2793.0479799999998</v>
      </c>
      <c r="E41" s="101">
        <f t="shared" si="0"/>
        <v>99.673398758118623</v>
      </c>
      <c r="F41" s="98"/>
      <c r="G41" s="98"/>
      <c r="H41" s="98"/>
      <c r="I41" s="98"/>
      <c r="J41" s="98"/>
    </row>
    <row r="42" spans="1:10" ht="18" customHeight="1" x14ac:dyDescent="0.25">
      <c r="A42" s="121" t="s">
        <v>219</v>
      </c>
      <c r="B42" s="96" t="s">
        <v>220</v>
      </c>
      <c r="C42" s="97">
        <f>C43+C44+C45</f>
        <v>0</v>
      </c>
      <c r="D42" s="97">
        <f>D43+D44+D45</f>
        <v>0</v>
      </c>
      <c r="E42" s="97">
        <v>0</v>
      </c>
      <c r="F42" s="98"/>
      <c r="G42" s="98"/>
      <c r="H42" s="98"/>
      <c r="I42" s="98"/>
      <c r="J42" s="98"/>
    </row>
    <row r="43" spans="1:10" ht="17.25" customHeight="1" x14ac:dyDescent="0.25">
      <c r="A43" s="123" t="s">
        <v>221</v>
      </c>
      <c r="B43" s="113" t="s">
        <v>222</v>
      </c>
      <c r="C43" s="114">
        <v>0</v>
      </c>
      <c r="D43" s="114">
        <v>0</v>
      </c>
      <c r="E43" s="101">
        <v>0</v>
      </c>
      <c r="F43" s="98"/>
      <c r="G43" s="98"/>
      <c r="H43" s="98"/>
      <c r="I43" s="98"/>
      <c r="J43" s="98"/>
    </row>
    <row r="44" spans="1:10" x14ac:dyDescent="0.25">
      <c r="A44" s="123" t="s">
        <v>223</v>
      </c>
      <c r="B44" s="113" t="s">
        <v>224</v>
      </c>
      <c r="C44" s="114">
        <v>0</v>
      </c>
      <c r="D44" s="114">
        <v>0</v>
      </c>
      <c r="E44" s="101">
        <v>0</v>
      </c>
      <c r="F44" s="98"/>
      <c r="G44" s="98"/>
      <c r="H44" s="98"/>
      <c r="I44" s="98"/>
      <c r="J44" s="98"/>
    </row>
    <row r="45" spans="1:10" ht="30" x14ac:dyDescent="0.25">
      <c r="A45" s="123" t="s">
        <v>318</v>
      </c>
      <c r="B45" s="113" t="s">
        <v>319</v>
      </c>
      <c r="C45" s="114">
        <v>0</v>
      </c>
      <c r="D45" s="114">
        <v>0</v>
      </c>
      <c r="E45" s="101">
        <v>0</v>
      </c>
      <c r="F45" s="98"/>
      <c r="G45" s="98"/>
      <c r="H45" s="98"/>
      <c r="I45" s="98"/>
      <c r="J45" s="98"/>
    </row>
    <row r="46" spans="1:10" s="117" customFormat="1" ht="18" customHeight="1" x14ac:dyDescent="0.2">
      <c r="A46" s="121" t="s">
        <v>225</v>
      </c>
      <c r="B46" s="96" t="s">
        <v>226</v>
      </c>
      <c r="C46" s="97">
        <f>C47+C71+C73+C69</f>
        <v>1731798.3519299997</v>
      </c>
      <c r="D46" s="97">
        <f>D47+D71+D73+D69</f>
        <v>451205.29418999993</v>
      </c>
      <c r="E46" s="97">
        <f t="shared" ref="E46:E75" si="2">D46/C46*100</f>
        <v>26.054147336908766</v>
      </c>
      <c r="F46" s="98"/>
      <c r="G46" s="98"/>
      <c r="H46" s="98"/>
      <c r="I46" s="98"/>
      <c r="J46" s="98"/>
    </row>
    <row r="47" spans="1:10" s="120" customFormat="1" ht="30.75" customHeight="1" x14ac:dyDescent="0.25">
      <c r="A47" s="121" t="s">
        <v>227</v>
      </c>
      <c r="B47" s="96" t="s">
        <v>228</v>
      </c>
      <c r="C47" s="97">
        <f>C48+C51+C57+C62</f>
        <v>1724193.1538099998</v>
      </c>
      <c r="D47" s="97">
        <f>D48+D51+D57+D62</f>
        <v>443601.94292999996</v>
      </c>
      <c r="E47" s="97">
        <f t="shared" si="2"/>
        <v>25.728088639591213</v>
      </c>
      <c r="F47" s="98"/>
      <c r="G47" s="98"/>
      <c r="H47" s="98"/>
      <c r="I47" s="98"/>
      <c r="J47" s="98"/>
    </row>
    <row r="48" spans="1:10" s="120" customFormat="1" ht="30" customHeight="1" x14ac:dyDescent="0.25">
      <c r="A48" s="124" t="s">
        <v>229</v>
      </c>
      <c r="B48" s="125" t="s">
        <v>230</v>
      </c>
      <c r="C48" s="97">
        <f>C49+C50</f>
        <v>383645.6</v>
      </c>
      <c r="D48" s="97">
        <f>D49+D50</f>
        <v>88238.487999999998</v>
      </c>
      <c r="E48" s="97">
        <f t="shared" si="2"/>
        <v>23</v>
      </c>
      <c r="F48" s="98"/>
      <c r="G48" s="98"/>
      <c r="H48" s="98"/>
      <c r="I48" s="98"/>
      <c r="J48" s="98"/>
    </row>
    <row r="49" spans="1:10" s="120" customFormat="1" ht="22.5" customHeight="1" x14ac:dyDescent="0.25">
      <c r="A49" s="126" t="s">
        <v>231</v>
      </c>
      <c r="B49" s="127" t="s">
        <v>232</v>
      </c>
      <c r="C49" s="114">
        <v>280954</v>
      </c>
      <c r="D49" s="114">
        <v>64619.42</v>
      </c>
      <c r="E49" s="101">
        <f t="shared" si="2"/>
        <v>23</v>
      </c>
      <c r="F49" s="98"/>
      <c r="G49" s="98"/>
      <c r="H49" s="98"/>
      <c r="I49" s="98"/>
      <c r="J49" s="98"/>
    </row>
    <row r="50" spans="1:10" s="120" customFormat="1" ht="30" x14ac:dyDescent="0.25">
      <c r="A50" s="123" t="s">
        <v>233</v>
      </c>
      <c r="B50" s="113" t="s">
        <v>234</v>
      </c>
      <c r="C50" s="114">
        <v>102691.6</v>
      </c>
      <c r="D50" s="114">
        <v>23619.067999999999</v>
      </c>
      <c r="E50" s="97">
        <f t="shared" si="2"/>
        <v>23</v>
      </c>
      <c r="F50" s="98"/>
      <c r="G50" s="98"/>
      <c r="H50" s="98"/>
      <c r="I50" s="98"/>
      <c r="J50" s="98"/>
    </row>
    <row r="51" spans="1:10" s="98" customFormat="1" ht="29.25" customHeight="1" x14ac:dyDescent="0.2">
      <c r="A51" s="139" t="s">
        <v>235</v>
      </c>
      <c r="B51" s="128" t="s">
        <v>236</v>
      </c>
      <c r="C51" s="97">
        <f>C56+C54+C53+C52+C55</f>
        <v>107013.77760000002</v>
      </c>
      <c r="D51" s="97">
        <f>D56+D54+D53+D52+D55</f>
        <v>11271.06228</v>
      </c>
      <c r="E51" s="97">
        <f t="shared" si="2"/>
        <v>10.532346892873351</v>
      </c>
    </row>
    <row r="52" spans="1:10" s="98" customFormat="1" ht="60" x14ac:dyDescent="0.25">
      <c r="A52" s="123" t="s">
        <v>237</v>
      </c>
      <c r="B52" s="113" t="s">
        <v>238</v>
      </c>
      <c r="C52" s="101">
        <v>23347.3</v>
      </c>
      <c r="D52" s="101">
        <v>2731.9655899999998</v>
      </c>
      <c r="E52" s="101">
        <f t="shared" si="2"/>
        <v>11.701419821563949</v>
      </c>
    </row>
    <row r="53" spans="1:10" s="98" customFormat="1" ht="36" customHeight="1" x14ac:dyDescent="0.25">
      <c r="A53" s="123" t="s">
        <v>239</v>
      </c>
      <c r="B53" s="113" t="s">
        <v>240</v>
      </c>
      <c r="C53" s="101">
        <v>2010.1500699999999</v>
      </c>
      <c r="D53" s="101">
        <v>0</v>
      </c>
      <c r="E53" s="101">
        <f t="shared" si="2"/>
        <v>0</v>
      </c>
    </row>
    <row r="54" spans="1:10" ht="33.75" customHeight="1" x14ac:dyDescent="0.25">
      <c r="A54" s="123" t="s">
        <v>241</v>
      </c>
      <c r="B54" s="113" t="s">
        <v>242</v>
      </c>
      <c r="C54" s="101">
        <v>4726.7275300000001</v>
      </c>
      <c r="D54" s="101">
        <v>2885.3093100000001</v>
      </c>
      <c r="E54" s="101">
        <f t="shared" si="2"/>
        <v>61.042429285108376</v>
      </c>
      <c r="F54" s="98"/>
      <c r="G54" s="98"/>
      <c r="H54" s="98"/>
      <c r="I54" s="98"/>
      <c r="J54" s="98"/>
    </row>
    <row r="55" spans="1:10" ht="45.75" customHeight="1" x14ac:dyDescent="0.25">
      <c r="A55" s="123" t="s">
        <v>301</v>
      </c>
      <c r="B55" s="113" t="s">
        <v>302</v>
      </c>
      <c r="C55" s="101">
        <v>11467.3</v>
      </c>
      <c r="D55" s="101">
        <v>0</v>
      </c>
      <c r="E55" s="101">
        <f t="shared" si="2"/>
        <v>0</v>
      </c>
      <c r="F55" s="98"/>
      <c r="G55" s="98"/>
      <c r="H55" s="98"/>
      <c r="I55" s="98"/>
      <c r="J55" s="98"/>
    </row>
    <row r="56" spans="1:10" ht="17.25" customHeight="1" x14ac:dyDescent="0.25">
      <c r="A56" s="123" t="s">
        <v>243</v>
      </c>
      <c r="B56" s="113" t="s">
        <v>244</v>
      </c>
      <c r="C56" s="101">
        <v>65462.3</v>
      </c>
      <c r="D56" s="101">
        <v>5653.7873799999998</v>
      </c>
      <c r="E56" s="101">
        <f t="shared" si="2"/>
        <v>8.6367075095131085</v>
      </c>
      <c r="F56" s="98"/>
      <c r="G56" s="98"/>
      <c r="H56" s="98"/>
      <c r="I56" s="98"/>
      <c r="J56" s="98"/>
    </row>
    <row r="57" spans="1:10" ht="30" customHeight="1" x14ac:dyDescent="0.25">
      <c r="A57" s="129" t="s">
        <v>245</v>
      </c>
      <c r="B57" s="96" t="s">
        <v>246</v>
      </c>
      <c r="C57" s="130">
        <f>C58+C59+C60+C61</f>
        <v>1146871.3999999999</v>
      </c>
      <c r="D57" s="130">
        <f>D58+D59+D60+D61</f>
        <v>329958.31451999996</v>
      </c>
      <c r="E57" s="97">
        <f t="shared" si="2"/>
        <v>28.770297569544411</v>
      </c>
      <c r="F57" s="98"/>
      <c r="G57" s="98"/>
      <c r="H57" s="98"/>
      <c r="I57" s="98"/>
      <c r="J57" s="98"/>
    </row>
    <row r="58" spans="1:10" ht="35.25" customHeight="1" x14ac:dyDescent="0.25">
      <c r="A58" s="131" t="s">
        <v>247</v>
      </c>
      <c r="B58" s="113" t="s">
        <v>248</v>
      </c>
      <c r="C58" s="101">
        <v>202012.4</v>
      </c>
      <c r="D58" s="101">
        <v>46578.824999999997</v>
      </c>
      <c r="E58" s="101">
        <f t="shared" si="2"/>
        <v>23.057408852129868</v>
      </c>
      <c r="F58" s="98"/>
      <c r="G58" s="98"/>
      <c r="H58" s="98"/>
      <c r="I58" s="98"/>
      <c r="J58" s="98"/>
    </row>
    <row r="59" spans="1:10" s="98" customFormat="1" ht="59.25" customHeight="1" x14ac:dyDescent="0.2">
      <c r="A59" s="126" t="s">
        <v>249</v>
      </c>
      <c r="B59" s="113" t="s">
        <v>250</v>
      </c>
      <c r="C59" s="101">
        <v>131.69999999999999</v>
      </c>
      <c r="D59" s="101">
        <v>131.69999999999999</v>
      </c>
      <c r="E59" s="101">
        <f t="shared" si="2"/>
        <v>100</v>
      </c>
    </row>
    <row r="60" spans="1:10" s="98" customFormat="1" ht="33.75" customHeight="1" x14ac:dyDescent="0.2">
      <c r="A60" s="126" t="s">
        <v>353</v>
      </c>
      <c r="B60" s="113" t="s">
        <v>354</v>
      </c>
      <c r="C60" s="101">
        <v>6589.3</v>
      </c>
      <c r="D60" s="101">
        <v>1218.2</v>
      </c>
      <c r="E60" s="101">
        <f t="shared" si="2"/>
        <v>18.487547994475893</v>
      </c>
    </row>
    <row r="61" spans="1:10" s="98" customFormat="1" ht="15" customHeight="1" x14ac:dyDescent="0.25">
      <c r="A61" s="123" t="s">
        <v>251</v>
      </c>
      <c r="B61" s="113" t="s">
        <v>252</v>
      </c>
      <c r="C61" s="132">
        <v>938138</v>
      </c>
      <c r="D61" s="132">
        <v>282029.58951999998</v>
      </c>
      <c r="E61" s="101">
        <f t="shared" si="2"/>
        <v>30.062697547695539</v>
      </c>
    </row>
    <row r="62" spans="1:10" ht="17.25" customHeight="1" x14ac:dyDescent="0.25">
      <c r="A62" s="121" t="s">
        <v>253</v>
      </c>
      <c r="B62" s="96" t="s">
        <v>254</v>
      </c>
      <c r="C62" s="97">
        <f>C63+C66+C65+C67+C68+C64</f>
        <v>86662.376209999988</v>
      </c>
      <c r="D62" s="97">
        <f t="shared" ref="D62" si="3">D63+D66+D65+D67+D68+D64</f>
        <v>14134.07813</v>
      </c>
      <c r="E62" s="97">
        <f t="shared" si="2"/>
        <v>16.309359087674157</v>
      </c>
      <c r="F62" s="98"/>
      <c r="G62" s="98"/>
      <c r="H62" s="98"/>
      <c r="I62" s="98"/>
      <c r="J62" s="98"/>
    </row>
    <row r="63" spans="1:10" ht="61.5" customHeight="1" x14ac:dyDescent="0.25">
      <c r="A63" s="126" t="s">
        <v>255</v>
      </c>
      <c r="B63" s="116" t="s">
        <v>256</v>
      </c>
      <c r="C63" s="101">
        <v>2650.4045299999998</v>
      </c>
      <c r="D63" s="101">
        <v>670.25025000000005</v>
      </c>
      <c r="E63" s="101">
        <f t="shared" si="2"/>
        <v>25.288601887501304</v>
      </c>
      <c r="F63" s="98"/>
      <c r="G63" s="98"/>
      <c r="H63" s="98"/>
      <c r="I63" s="98"/>
      <c r="J63" s="98"/>
    </row>
    <row r="64" spans="1:10" ht="78" customHeight="1" x14ac:dyDescent="0.25">
      <c r="A64" s="126" t="s">
        <v>351</v>
      </c>
      <c r="B64" s="116" t="s">
        <v>352</v>
      </c>
      <c r="C64" s="101">
        <v>2226.5</v>
      </c>
      <c r="D64" s="101">
        <v>359.29122999999998</v>
      </c>
      <c r="E64" s="101">
        <f t="shared" si="2"/>
        <v>16.137041545025824</v>
      </c>
      <c r="F64" s="98"/>
      <c r="G64" s="98"/>
      <c r="H64" s="98"/>
      <c r="I64" s="98"/>
      <c r="J64" s="98"/>
    </row>
    <row r="65" spans="1:10" ht="79.5" customHeight="1" x14ac:dyDescent="0.25">
      <c r="A65" s="126" t="s">
        <v>303</v>
      </c>
      <c r="B65" s="116" t="s">
        <v>304</v>
      </c>
      <c r="C65" s="101">
        <v>6003.2</v>
      </c>
      <c r="D65" s="101">
        <v>1180.0540599999999</v>
      </c>
      <c r="E65" s="101">
        <f t="shared" si="2"/>
        <v>19.657083888592748</v>
      </c>
      <c r="F65" s="98"/>
      <c r="G65" s="98"/>
      <c r="H65" s="98"/>
      <c r="I65" s="98"/>
      <c r="J65" s="98"/>
    </row>
    <row r="66" spans="1:10" ht="61.5" customHeight="1" x14ac:dyDescent="0.25">
      <c r="A66" s="126" t="s">
        <v>257</v>
      </c>
      <c r="B66" s="116" t="s">
        <v>258</v>
      </c>
      <c r="C66" s="101">
        <v>74959.899999999994</v>
      </c>
      <c r="D66" s="101">
        <v>11716.1487</v>
      </c>
      <c r="E66" s="101">
        <f t="shared" si="2"/>
        <v>15.629888380320677</v>
      </c>
      <c r="F66" s="98"/>
      <c r="G66" s="98"/>
      <c r="H66" s="98"/>
      <c r="I66" s="98"/>
      <c r="J66" s="98"/>
    </row>
    <row r="67" spans="1:10" ht="31.5" customHeight="1" x14ac:dyDescent="0.25">
      <c r="A67" s="165" t="s">
        <v>320</v>
      </c>
      <c r="B67" s="116" t="s">
        <v>321</v>
      </c>
      <c r="C67" s="101">
        <v>208.33389</v>
      </c>
      <c r="D67" s="101">
        <v>208.33389</v>
      </c>
      <c r="E67" s="101">
        <f t="shared" si="2"/>
        <v>100</v>
      </c>
      <c r="F67" s="98"/>
      <c r="G67" s="98"/>
      <c r="H67" s="98"/>
      <c r="I67" s="98"/>
      <c r="J67" s="98"/>
    </row>
    <row r="68" spans="1:10" ht="22.5" customHeight="1" x14ac:dyDescent="0.25">
      <c r="A68" s="126" t="s">
        <v>322</v>
      </c>
      <c r="B68" s="116" t="s">
        <v>323</v>
      </c>
      <c r="C68" s="101">
        <v>614.03778999999997</v>
      </c>
      <c r="D68" s="101">
        <v>0</v>
      </c>
      <c r="E68" s="101">
        <f t="shared" si="2"/>
        <v>0</v>
      </c>
      <c r="F68" s="98"/>
      <c r="G68" s="98"/>
      <c r="H68" s="98"/>
      <c r="I68" s="98"/>
      <c r="J68" s="98"/>
    </row>
    <row r="69" spans="1:10" ht="22.5" customHeight="1" x14ac:dyDescent="0.25">
      <c r="A69" s="129" t="s">
        <v>635</v>
      </c>
      <c r="B69" s="119" t="s">
        <v>634</v>
      </c>
      <c r="C69" s="97">
        <v>400</v>
      </c>
      <c r="D69" s="97">
        <v>400</v>
      </c>
      <c r="E69" s="97">
        <f t="shared" si="2"/>
        <v>100</v>
      </c>
      <c r="F69" s="98"/>
      <c r="G69" s="98"/>
      <c r="H69" s="98"/>
      <c r="I69" s="98"/>
      <c r="J69" s="98"/>
    </row>
    <row r="70" spans="1:10" ht="27.75" customHeight="1" x14ac:dyDescent="0.25">
      <c r="A70" s="126" t="s">
        <v>636</v>
      </c>
      <c r="B70" s="116" t="s">
        <v>634</v>
      </c>
      <c r="C70" s="101">
        <v>400</v>
      </c>
      <c r="D70" s="101">
        <v>400</v>
      </c>
      <c r="E70" s="101">
        <f t="shared" si="2"/>
        <v>100</v>
      </c>
      <c r="F70" s="98"/>
      <c r="G70" s="98"/>
      <c r="H70" s="98"/>
      <c r="I70" s="98"/>
      <c r="J70" s="98"/>
    </row>
    <row r="71" spans="1:10" ht="32.25" customHeight="1" x14ac:dyDescent="0.25">
      <c r="A71" s="129" t="s">
        <v>632</v>
      </c>
      <c r="B71" s="96" t="s">
        <v>630</v>
      </c>
      <c r="C71" s="97">
        <f>C72</f>
        <v>7357.6752299999998</v>
      </c>
      <c r="D71" s="97">
        <f>D72</f>
        <v>7357.6752299999998</v>
      </c>
      <c r="E71" s="101">
        <f t="shared" si="2"/>
        <v>100</v>
      </c>
      <c r="F71" s="98"/>
      <c r="G71" s="98"/>
      <c r="H71" s="98"/>
      <c r="I71" s="98"/>
      <c r="J71" s="98"/>
    </row>
    <row r="72" spans="1:10" ht="31.5" customHeight="1" x14ac:dyDescent="0.25">
      <c r="A72" s="126" t="s">
        <v>633</v>
      </c>
      <c r="B72" s="116" t="s">
        <v>631</v>
      </c>
      <c r="C72" s="101">
        <v>7357.6752299999998</v>
      </c>
      <c r="D72" s="101">
        <v>7357.6752299999998</v>
      </c>
      <c r="E72" s="101">
        <f t="shared" si="2"/>
        <v>100</v>
      </c>
      <c r="F72" s="98"/>
      <c r="G72" s="98"/>
      <c r="H72" s="98"/>
      <c r="I72" s="98"/>
      <c r="J72" s="98"/>
    </row>
    <row r="73" spans="1:10" s="98" customFormat="1" ht="22.5" customHeight="1" x14ac:dyDescent="0.2">
      <c r="A73" s="134" t="s">
        <v>259</v>
      </c>
      <c r="B73" s="96" t="s">
        <v>260</v>
      </c>
      <c r="C73" s="135">
        <f>C74</f>
        <v>-152.47711000000001</v>
      </c>
      <c r="D73" s="135">
        <f>D74</f>
        <v>-154.32397</v>
      </c>
      <c r="E73" s="97">
        <f t="shared" si="2"/>
        <v>101.21123754247441</v>
      </c>
    </row>
    <row r="74" spans="1:10" ht="31.5" customHeight="1" x14ac:dyDescent="0.25">
      <c r="A74" s="123" t="s">
        <v>261</v>
      </c>
      <c r="B74" s="113" t="s">
        <v>262</v>
      </c>
      <c r="C74" s="133">
        <v>-152.47711000000001</v>
      </c>
      <c r="D74" s="133">
        <v>-154.32397</v>
      </c>
      <c r="E74" s="101">
        <f t="shared" si="2"/>
        <v>101.21123754247441</v>
      </c>
      <c r="F74" s="98"/>
      <c r="G74" s="98"/>
      <c r="H74" s="98"/>
      <c r="I74" s="98"/>
      <c r="J74" s="98"/>
    </row>
    <row r="75" spans="1:10" ht="21" customHeight="1" x14ac:dyDescent="0.25">
      <c r="A75" s="180" t="s">
        <v>263</v>
      </c>
      <c r="B75" s="180"/>
      <c r="C75" s="97">
        <f>C46+C16</f>
        <v>2032804.2669299997</v>
      </c>
      <c r="D75" s="97">
        <f>D46+D16</f>
        <v>520251.00707999995</v>
      </c>
      <c r="E75" s="97">
        <f t="shared" si="2"/>
        <v>25.592774254931005</v>
      </c>
      <c r="F75" s="98"/>
      <c r="G75" s="98"/>
      <c r="H75" s="98"/>
      <c r="I75" s="98"/>
      <c r="J75" s="98"/>
    </row>
    <row r="76" spans="1:10" s="98" customFormat="1" ht="18" customHeight="1" x14ac:dyDescent="0.2"/>
    <row r="78" spans="1:10" x14ac:dyDescent="0.25">
      <c r="A78" s="136" t="s">
        <v>139</v>
      </c>
      <c r="D78" s="181" t="s">
        <v>140</v>
      </c>
      <c r="E78" s="181"/>
    </row>
    <row r="79" spans="1:10" ht="15.75" x14ac:dyDescent="0.25">
      <c r="A79" s="137"/>
      <c r="B79" s="138"/>
      <c r="C79" s="138"/>
      <c r="D79" s="182"/>
      <c r="E79" s="182"/>
    </row>
  </sheetData>
  <mergeCells count="9">
    <mergeCell ref="A75:B75"/>
    <mergeCell ref="D78:E78"/>
    <mergeCell ref="D79:E79"/>
    <mergeCell ref="A10:E11"/>
    <mergeCell ref="A13:A14"/>
    <mergeCell ref="B13:B14"/>
    <mergeCell ref="C13:C14"/>
    <mergeCell ref="D13:D14"/>
    <mergeCell ref="E13:E14"/>
  </mergeCells>
  <phoneticPr fontId="40" type="noConversion"/>
  <hyperlinks>
    <hyperlink ref="A20" r:id="rId1" display="http://www.consultant.ru/cons/cgi/online.cgi?req=doc&amp;base=LAW&amp;n=198941&amp;rnd=235642.187433877&amp;dst=100606&amp;fld=134" xr:uid="{00000000-0004-0000-0000-000000000000}"/>
    <hyperlink ref="A22" r:id="rId2" display="http://www.consultant.ru/cons/cgi/online.cgi?req=doc&amp;base=LAW&amp;n=208015&amp;rnd=235642.514532630&amp;dst=103572&amp;fld=134" xr:uid="{00000000-0004-0000-0000-000001000000}"/>
    <hyperlink ref="A39" r:id="rId3" location="dst0" display="http://www.consultant.ru/document/cons_doc_LAW_349551/ - dst0" xr:uid="{00000000-0004-0000-0000-000002000000}"/>
  </hyperlinks>
  <pageMargins left="1.1811023622047245" right="0.39370078740157483" top="0.78740157480314965" bottom="0.78740157480314965" header="0.51181102362204722" footer="0.11811023622047245"/>
  <pageSetup paperSize="9" scale="62" orientation="portrait" r:id="rId4"/>
  <headerFooter differentFirst="1">
    <oddHeader>&amp;C&amp;P</oddHeader>
  </headerFooter>
  <rowBreaks count="1" manualBreakCount="1">
    <brk id="45" max="4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8:G580"/>
  <sheetViews>
    <sheetView showGridLines="0" view="pageBreakPreview" zoomScaleSheetLayoutView="100" workbookViewId="0">
      <selection activeCell="A298" sqref="A298:XFD303"/>
    </sheetView>
  </sheetViews>
  <sheetFormatPr defaultColWidth="9.140625" defaultRowHeight="15.75" x14ac:dyDescent="0.25"/>
  <cols>
    <col min="1" max="1" width="52.7109375" style="3" customWidth="1"/>
    <col min="2" max="2" width="13.28515625" style="22" customWidth="1"/>
    <col min="3" max="3" width="7.42578125" style="22" customWidth="1"/>
    <col min="4" max="4" width="9.5703125" style="22" customWidth="1"/>
    <col min="5" max="5" width="12.42578125" style="3" customWidth="1"/>
    <col min="6" max="6" width="11.28515625" style="3" bestFit="1" customWidth="1"/>
    <col min="7" max="7" width="10.140625" style="3" customWidth="1"/>
    <col min="8" max="241" width="9.140625" style="3" customWidth="1"/>
    <col min="242" max="16384" width="9.140625" style="3"/>
  </cols>
  <sheetData>
    <row r="8" spans="1:7" x14ac:dyDescent="0.25">
      <c r="A8" s="29"/>
      <c r="B8" s="29"/>
      <c r="C8" s="29"/>
      <c r="D8" s="29"/>
      <c r="E8" s="29"/>
      <c r="F8" s="29"/>
      <c r="G8" s="29"/>
    </row>
    <row r="9" spans="1:7" ht="75.75" customHeight="1" x14ac:dyDescent="0.3">
      <c r="A9" s="198" t="s">
        <v>356</v>
      </c>
      <c r="B9" s="198"/>
      <c r="C9" s="198"/>
      <c r="D9" s="198"/>
      <c r="E9" s="198"/>
      <c r="F9" s="198"/>
      <c r="G9" s="198"/>
    </row>
    <row r="10" spans="1:7" ht="16.5" customHeight="1" x14ac:dyDescent="0.25">
      <c r="A10" s="4"/>
      <c r="B10" s="15"/>
      <c r="C10" s="15"/>
      <c r="D10" s="15"/>
      <c r="E10" s="2"/>
      <c r="F10" s="2"/>
      <c r="G10" s="2"/>
    </row>
    <row r="11" spans="1:7" s="8" customFormat="1" x14ac:dyDescent="0.25">
      <c r="A11" s="199" t="s">
        <v>133</v>
      </c>
      <c r="B11" s="200" t="s">
        <v>134</v>
      </c>
      <c r="C11" s="200"/>
      <c r="D11" s="200"/>
      <c r="E11" s="201" t="s">
        <v>144</v>
      </c>
      <c r="F11" s="202" t="s">
        <v>145</v>
      </c>
      <c r="G11" s="202" t="s">
        <v>112</v>
      </c>
    </row>
    <row r="12" spans="1:7" s="8" customFormat="1" ht="36" x14ac:dyDescent="0.25">
      <c r="A12" s="199"/>
      <c r="B12" s="5" t="s">
        <v>135</v>
      </c>
      <c r="C12" s="5" t="s">
        <v>136</v>
      </c>
      <c r="D12" s="6" t="s">
        <v>137</v>
      </c>
      <c r="E12" s="201"/>
      <c r="F12" s="202"/>
      <c r="G12" s="202"/>
    </row>
    <row r="13" spans="1:7" s="8" customFormat="1" ht="12.75" customHeight="1" x14ac:dyDescent="0.25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</row>
    <row r="14" spans="1:7" ht="47.25" x14ac:dyDescent="0.25">
      <c r="A14" s="11" t="s">
        <v>357</v>
      </c>
      <c r="B14" s="16" t="s">
        <v>111</v>
      </c>
      <c r="C14" s="17" t="s">
        <v>0</v>
      </c>
      <c r="D14" s="18">
        <v>0</v>
      </c>
      <c r="E14" s="12">
        <v>1344362.8</v>
      </c>
      <c r="F14" s="12">
        <v>385684.4</v>
      </c>
      <c r="G14" s="13">
        <v>0.28689011626920946</v>
      </c>
    </row>
    <row r="15" spans="1:7" ht="47.25" x14ac:dyDescent="0.25">
      <c r="A15" s="9" t="s">
        <v>358</v>
      </c>
      <c r="B15" s="19" t="s">
        <v>110</v>
      </c>
      <c r="C15" s="20" t="s">
        <v>0</v>
      </c>
      <c r="D15" s="21">
        <v>0</v>
      </c>
      <c r="E15" s="10">
        <v>191.4</v>
      </c>
      <c r="F15" s="10">
        <v>0</v>
      </c>
      <c r="G15" s="14">
        <v>0</v>
      </c>
    </row>
    <row r="16" spans="1:7" ht="110.25" x14ac:dyDescent="0.25">
      <c r="A16" s="9" t="s">
        <v>307</v>
      </c>
      <c r="B16" s="19" t="s">
        <v>359</v>
      </c>
      <c r="C16" s="20" t="s">
        <v>0</v>
      </c>
      <c r="D16" s="21">
        <v>0</v>
      </c>
      <c r="E16" s="10">
        <v>191.4</v>
      </c>
      <c r="F16" s="10">
        <v>0</v>
      </c>
      <c r="G16" s="14">
        <v>0</v>
      </c>
    </row>
    <row r="17" spans="1:7" ht="31.5" x14ac:dyDescent="0.25">
      <c r="A17" s="9" t="s">
        <v>6</v>
      </c>
      <c r="B17" s="19" t="s">
        <v>359</v>
      </c>
      <c r="C17" s="20" t="s">
        <v>4</v>
      </c>
      <c r="D17" s="21">
        <v>0</v>
      </c>
      <c r="E17" s="10">
        <v>191.4</v>
      </c>
      <c r="F17" s="10">
        <v>0</v>
      </c>
      <c r="G17" s="14">
        <v>0</v>
      </c>
    </row>
    <row r="18" spans="1:7" x14ac:dyDescent="0.25">
      <c r="A18" s="9" t="s">
        <v>91</v>
      </c>
      <c r="B18" s="19" t="s">
        <v>359</v>
      </c>
      <c r="C18" s="20" t="s">
        <v>4</v>
      </c>
      <c r="D18" s="21">
        <v>702</v>
      </c>
      <c r="E18" s="10">
        <v>191.4</v>
      </c>
      <c r="F18" s="10">
        <v>0</v>
      </c>
      <c r="G18" s="14">
        <v>0</v>
      </c>
    </row>
    <row r="19" spans="1:7" ht="78.75" x14ac:dyDescent="0.25">
      <c r="A19" s="9" t="s">
        <v>360</v>
      </c>
      <c r="B19" s="19" t="s">
        <v>106</v>
      </c>
      <c r="C19" s="20" t="s">
        <v>0</v>
      </c>
      <c r="D19" s="21">
        <v>0</v>
      </c>
      <c r="E19" s="10">
        <v>1260929.8</v>
      </c>
      <c r="F19" s="10">
        <v>372416.9</v>
      </c>
      <c r="G19" s="14">
        <v>0.29535101795516294</v>
      </c>
    </row>
    <row r="20" spans="1:7" ht="31.5" x14ac:dyDescent="0.25">
      <c r="A20" s="9" t="s">
        <v>109</v>
      </c>
      <c r="B20" s="19" t="s">
        <v>361</v>
      </c>
      <c r="C20" s="20" t="s">
        <v>0</v>
      </c>
      <c r="D20" s="21">
        <v>0</v>
      </c>
      <c r="E20" s="10">
        <v>365.6</v>
      </c>
      <c r="F20" s="10">
        <v>0</v>
      </c>
      <c r="G20" s="14">
        <v>0</v>
      </c>
    </row>
    <row r="21" spans="1:7" ht="78.75" x14ac:dyDescent="0.25">
      <c r="A21" s="9" t="s">
        <v>11</v>
      </c>
      <c r="B21" s="19" t="s">
        <v>361</v>
      </c>
      <c r="C21" s="20" t="s">
        <v>9</v>
      </c>
      <c r="D21" s="21">
        <v>0</v>
      </c>
      <c r="E21" s="10">
        <v>365.6</v>
      </c>
      <c r="F21" s="10">
        <v>0</v>
      </c>
      <c r="G21" s="14">
        <v>0</v>
      </c>
    </row>
    <row r="22" spans="1:7" x14ac:dyDescent="0.25">
      <c r="A22" s="9" t="s">
        <v>91</v>
      </c>
      <c r="B22" s="19" t="s">
        <v>361</v>
      </c>
      <c r="C22" s="20" t="s">
        <v>9</v>
      </c>
      <c r="D22" s="21">
        <v>702</v>
      </c>
      <c r="E22" s="10">
        <v>365.6</v>
      </c>
      <c r="F22" s="10">
        <v>0</v>
      </c>
      <c r="G22" s="14">
        <v>0</v>
      </c>
    </row>
    <row r="23" spans="1:7" ht="31.5" x14ac:dyDescent="0.25">
      <c r="A23" s="9" t="s">
        <v>362</v>
      </c>
      <c r="B23" s="19" t="s">
        <v>363</v>
      </c>
      <c r="C23" s="20" t="s">
        <v>0</v>
      </c>
      <c r="D23" s="21">
        <v>0</v>
      </c>
      <c r="E23" s="10">
        <v>20320.900000000001</v>
      </c>
      <c r="F23" s="10">
        <v>4219.8</v>
      </c>
      <c r="G23" s="14">
        <v>0.20765812537830508</v>
      </c>
    </row>
    <row r="24" spans="1:7" ht="31.5" x14ac:dyDescent="0.25">
      <c r="A24" s="9" t="s">
        <v>6</v>
      </c>
      <c r="B24" s="19" t="s">
        <v>363</v>
      </c>
      <c r="C24" s="20" t="s">
        <v>4</v>
      </c>
      <c r="D24" s="21">
        <v>0</v>
      </c>
      <c r="E24" s="10">
        <v>20320.900000000001</v>
      </c>
      <c r="F24" s="10">
        <v>4219.8</v>
      </c>
      <c r="G24" s="14">
        <v>0.20765812537830508</v>
      </c>
    </row>
    <row r="25" spans="1:7" x14ac:dyDescent="0.25">
      <c r="A25" s="9" t="s">
        <v>91</v>
      </c>
      <c r="B25" s="19" t="s">
        <v>363</v>
      </c>
      <c r="C25" s="20" t="s">
        <v>4</v>
      </c>
      <c r="D25" s="21">
        <v>702</v>
      </c>
      <c r="E25" s="10">
        <v>20320.900000000001</v>
      </c>
      <c r="F25" s="10">
        <v>4219.8</v>
      </c>
      <c r="G25" s="14">
        <v>0.20765812537830508</v>
      </c>
    </row>
    <row r="26" spans="1:7" ht="47.25" x14ac:dyDescent="0.25">
      <c r="A26" s="9" t="s">
        <v>364</v>
      </c>
      <c r="B26" s="19" t="s">
        <v>365</v>
      </c>
      <c r="C26" s="20" t="s">
        <v>0</v>
      </c>
      <c r="D26" s="21">
        <v>0</v>
      </c>
      <c r="E26" s="10">
        <v>300</v>
      </c>
      <c r="F26" s="10">
        <v>0</v>
      </c>
      <c r="G26" s="14">
        <v>0</v>
      </c>
    </row>
    <row r="27" spans="1:7" ht="31.5" x14ac:dyDescent="0.25">
      <c r="A27" s="9" t="s">
        <v>6</v>
      </c>
      <c r="B27" s="19" t="s">
        <v>365</v>
      </c>
      <c r="C27" s="20" t="s">
        <v>4</v>
      </c>
      <c r="D27" s="21">
        <v>0</v>
      </c>
      <c r="E27" s="10">
        <v>300</v>
      </c>
      <c r="F27" s="10">
        <v>0</v>
      </c>
      <c r="G27" s="14">
        <v>0</v>
      </c>
    </row>
    <row r="28" spans="1:7" x14ac:dyDescent="0.25">
      <c r="A28" s="9" t="s">
        <v>91</v>
      </c>
      <c r="B28" s="19" t="s">
        <v>365</v>
      </c>
      <c r="C28" s="20" t="s">
        <v>4</v>
      </c>
      <c r="D28" s="21">
        <v>702</v>
      </c>
      <c r="E28" s="10">
        <v>300</v>
      </c>
      <c r="F28" s="10">
        <v>0</v>
      </c>
      <c r="G28" s="14">
        <v>0</v>
      </c>
    </row>
    <row r="29" spans="1:7" ht="31.5" x14ac:dyDescent="0.25">
      <c r="A29" s="9" t="s">
        <v>366</v>
      </c>
      <c r="B29" s="19" t="s">
        <v>367</v>
      </c>
      <c r="C29" s="20" t="s">
        <v>0</v>
      </c>
      <c r="D29" s="21">
        <v>0</v>
      </c>
      <c r="E29" s="10">
        <v>833.1</v>
      </c>
      <c r="F29" s="10">
        <v>56</v>
      </c>
      <c r="G29" s="14">
        <v>6.7218821269955584E-2</v>
      </c>
    </row>
    <row r="30" spans="1:7" ht="31.5" x14ac:dyDescent="0.25">
      <c r="A30" s="9" t="s">
        <v>6</v>
      </c>
      <c r="B30" s="19" t="s">
        <v>367</v>
      </c>
      <c r="C30" s="20" t="s">
        <v>4</v>
      </c>
      <c r="D30" s="21">
        <v>0</v>
      </c>
      <c r="E30" s="10">
        <v>833.1</v>
      </c>
      <c r="F30" s="10">
        <v>56</v>
      </c>
      <c r="G30" s="14">
        <v>6.7218821269955584E-2</v>
      </c>
    </row>
    <row r="31" spans="1:7" x14ac:dyDescent="0.25">
      <c r="A31" s="9" t="s">
        <v>92</v>
      </c>
      <c r="B31" s="19" t="s">
        <v>367</v>
      </c>
      <c r="C31" s="20" t="s">
        <v>4</v>
      </c>
      <c r="D31" s="21">
        <v>701</v>
      </c>
      <c r="E31" s="10">
        <v>433</v>
      </c>
      <c r="F31" s="10">
        <v>0</v>
      </c>
      <c r="G31" s="14">
        <v>0</v>
      </c>
    </row>
    <row r="32" spans="1:7" x14ac:dyDescent="0.25">
      <c r="A32" s="9" t="s">
        <v>91</v>
      </c>
      <c r="B32" s="19" t="s">
        <v>367</v>
      </c>
      <c r="C32" s="20" t="s">
        <v>4</v>
      </c>
      <c r="D32" s="21">
        <v>702</v>
      </c>
      <c r="E32" s="10">
        <v>400.1</v>
      </c>
      <c r="F32" s="10">
        <v>56</v>
      </c>
      <c r="G32" s="14">
        <v>0.13996500874781304</v>
      </c>
    </row>
    <row r="33" spans="1:7" ht="31.5" x14ac:dyDescent="0.25">
      <c r="A33" s="9" t="s">
        <v>368</v>
      </c>
      <c r="B33" s="19" t="s">
        <v>369</v>
      </c>
      <c r="C33" s="20" t="s">
        <v>0</v>
      </c>
      <c r="D33" s="21">
        <v>0</v>
      </c>
      <c r="E33" s="10">
        <v>158.4</v>
      </c>
      <c r="F33" s="10">
        <v>0</v>
      </c>
      <c r="G33" s="14">
        <v>0</v>
      </c>
    </row>
    <row r="34" spans="1:7" ht="31.5" x14ac:dyDescent="0.25">
      <c r="A34" s="9" t="s">
        <v>6</v>
      </c>
      <c r="B34" s="19" t="s">
        <v>369</v>
      </c>
      <c r="C34" s="20" t="s">
        <v>4</v>
      </c>
      <c r="D34" s="21">
        <v>0</v>
      </c>
      <c r="E34" s="10">
        <v>158.4</v>
      </c>
      <c r="F34" s="10">
        <v>0</v>
      </c>
      <c r="G34" s="14">
        <v>0</v>
      </c>
    </row>
    <row r="35" spans="1:7" x14ac:dyDescent="0.25">
      <c r="A35" s="9" t="s">
        <v>55</v>
      </c>
      <c r="B35" s="19" t="s">
        <v>369</v>
      </c>
      <c r="C35" s="20" t="s">
        <v>4</v>
      </c>
      <c r="D35" s="21">
        <v>709</v>
      </c>
      <c r="E35" s="10">
        <v>158.4</v>
      </c>
      <c r="F35" s="10">
        <v>0</v>
      </c>
      <c r="G35" s="14">
        <v>0</v>
      </c>
    </row>
    <row r="36" spans="1:7" ht="47.25" x14ac:dyDescent="0.25">
      <c r="A36" s="9" t="s">
        <v>370</v>
      </c>
      <c r="B36" s="19" t="s">
        <v>371</v>
      </c>
      <c r="C36" s="20" t="s">
        <v>0</v>
      </c>
      <c r="D36" s="21">
        <v>0</v>
      </c>
      <c r="E36" s="10">
        <v>497.7</v>
      </c>
      <c r="F36" s="10">
        <v>75.900000000000006</v>
      </c>
      <c r="G36" s="14">
        <v>0.15250150693188669</v>
      </c>
    </row>
    <row r="37" spans="1:7" ht="31.5" x14ac:dyDescent="0.25">
      <c r="A37" s="9" t="s">
        <v>6</v>
      </c>
      <c r="B37" s="19" t="s">
        <v>371</v>
      </c>
      <c r="C37" s="20" t="s">
        <v>4</v>
      </c>
      <c r="D37" s="21">
        <v>0</v>
      </c>
      <c r="E37" s="10">
        <v>468.7</v>
      </c>
      <c r="F37" s="10">
        <v>74.900000000000006</v>
      </c>
      <c r="G37" s="14">
        <v>0.15980371239598892</v>
      </c>
    </row>
    <row r="38" spans="1:7" x14ac:dyDescent="0.25">
      <c r="A38" s="9" t="s">
        <v>90</v>
      </c>
      <c r="B38" s="19" t="s">
        <v>371</v>
      </c>
      <c r="C38" s="20" t="s">
        <v>4</v>
      </c>
      <c r="D38" s="21">
        <v>703</v>
      </c>
      <c r="E38" s="10">
        <v>77.7</v>
      </c>
      <c r="F38" s="10">
        <v>61.7</v>
      </c>
      <c r="G38" s="14">
        <v>0.79407979407979412</v>
      </c>
    </row>
    <row r="39" spans="1:7" x14ac:dyDescent="0.25">
      <c r="A39" s="9" t="s">
        <v>55</v>
      </c>
      <c r="B39" s="19" t="s">
        <v>371</v>
      </c>
      <c r="C39" s="20" t="s">
        <v>4</v>
      </c>
      <c r="D39" s="21">
        <v>709</v>
      </c>
      <c r="E39" s="10">
        <v>391</v>
      </c>
      <c r="F39" s="10">
        <v>13.2</v>
      </c>
      <c r="G39" s="14">
        <v>3.375959079283887E-2</v>
      </c>
    </row>
    <row r="40" spans="1:7" ht="31.5" x14ac:dyDescent="0.25">
      <c r="A40" s="9" t="s">
        <v>34</v>
      </c>
      <c r="B40" s="19" t="s">
        <v>371</v>
      </c>
      <c r="C40" s="20" t="s">
        <v>33</v>
      </c>
      <c r="D40" s="21">
        <v>0</v>
      </c>
      <c r="E40" s="10">
        <v>29</v>
      </c>
      <c r="F40" s="10">
        <v>1</v>
      </c>
      <c r="G40" s="14">
        <v>3.4482758620689655E-2</v>
      </c>
    </row>
    <row r="41" spans="1:7" x14ac:dyDescent="0.25">
      <c r="A41" s="9" t="s">
        <v>91</v>
      </c>
      <c r="B41" s="19" t="s">
        <v>371</v>
      </c>
      <c r="C41" s="20" t="s">
        <v>33</v>
      </c>
      <c r="D41" s="21">
        <v>702</v>
      </c>
      <c r="E41" s="10">
        <v>9</v>
      </c>
      <c r="F41" s="10">
        <v>1</v>
      </c>
      <c r="G41" s="14">
        <v>0.1111111111111111</v>
      </c>
    </row>
    <row r="42" spans="1:7" x14ac:dyDescent="0.25">
      <c r="A42" s="9" t="s">
        <v>55</v>
      </c>
      <c r="B42" s="19" t="s">
        <v>371</v>
      </c>
      <c r="C42" s="20" t="s">
        <v>33</v>
      </c>
      <c r="D42" s="21">
        <v>709</v>
      </c>
      <c r="E42" s="10">
        <v>20</v>
      </c>
      <c r="F42" s="10">
        <v>0</v>
      </c>
      <c r="G42" s="14">
        <v>0</v>
      </c>
    </row>
    <row r="43" spans="1:7" ht="63" x14ac:dyDescent="0.25">
      <c r="A43" s="9" t="s">
        <v>372</v>
      </c>
      <c r="B43" s="19" t="s">
        <v>373</v>
      </c>
      <c r="C43" s="20" t="s">
        <v>0</v>
      </c>
      <c r="D43" s="21">
        <v>0</v>
      </c>
      <c r="E43" s="10">
        <v>103.6</v>
      </c>
      <c r="F43" s="10">
        <v>0</v>
      </c>
      <c r="G43" s="14">
        <v>0</v>
      </c>
    </row>
    <row r="44" spans="1:7" ht="31.5" x14ac:dyDescent="0.25">
      <c r="A44" s="9" t="s">
        <v>6</v>
      </c>
      <c r="B44" s="19" t="s">
        <v>373</v>
      </c>
      <c r="C44" s="20" t="s">
        <v>4</v>
      </c>
      <c r="D44" s="21">
        <v>0</v>
      </c>
      <c r="E44" s="10">
        <v>103.6</v>
      </c>
      <c r="F44" s="10">
        <v>0</v>
      </c>
      <c r="G44" s="14">
        <v>0</v>
      </c>
    </row>
    <row r="45" spans="1:7" x14ac:dyDescent="0.25">
      <c r="A45" s="9" t="s">
        <v>92</v>
      </c>
      <c r="B45" s="19" t="s">
        <v>373</v>
      </c>
      <c r="C45" s="20" t="s">
        <v>4</v>
      </c>
      <c r="D45" s="21">
        <v>701</v>
      </c>
      <c r="E45" s="10">
        <v>51.8</v>
      </c>
      <c r="F45" s="10">
        <v>0</v>
      </c>
      <c r="G45" s="14">
        <v>0</v>
      </c>
    </row>
    <row r="46" spans="1:7" x14ac:dyDescent="0.25">
      <c r="A46" s="9" t="s">
        <v>91</v>
      </c>
      <c r="B46" s="19" t="s">
        <v>373</v>
      </c>
      <c r="C46" s="20" t="s">
        <v>4</v>
      </c>
      <c r="D46" s="21">
        <v>702</v>
      </c>
      <c r="E46" s="10">
        <v>51.8</v>
      </c>
      <c r="F46" s="10">
        <v>0</v>
      </c>
      <c r="G46" s="14">
        <v>0</v>
      </c>
    </row>
    <row r="47" spans="1:7" ht="31.5" x14ac:dyDescent="0.25">
      <c r="A47" s="9" t="s">
        <v>374</v>
      </c>
      <c r="B47" s="19" t="s">
        <v>375</v>
      </c>
      <c r="C47" s="20" t="s">
        <v>0</v>
      </c>
      <c r="D47" s="21">
        <v>0</v>
      </c>
      <c r="E47" s="10">
        <v>6701.6</v>
      </c>
      <c r="F47" s="10">
        <v>1600.9</v>
      </c>
      <c r="G47" s="14">
        <v>0.23888325176077355</v>
      </c>
    </row>
    <row r="48" spans="1:7" ht="78.75" x14ac:dyDescent="0.25">
      <c r="A48" s="9" t="s">
        <v>11</v>
      </c>
      <c r="B48" s="19" t="s">
        <v>375</v>
      </c>
      <c r="C48" s="20" t="s">
        <v>9</v>
      </c>
      <c r="D48" s="21">
        <v>0</v>
      </c>
      <c r="E48" s="10">
        <v>5840.2</v>
      </c>
      <c r="F48" s="10">
        <v>1399.4</v>
      </c>
      <c r="G48" s="14">
        <v>0.23961508167528511</v>
      </c>
    </row>
    <row r="49" spans="1:7" x14ac:dyDescent="0.25">
      <c r="A49" s="9" t="s">
        <v>55</v>
      </c>
      <c r="B49" s="19" t="s">
        <v>375</v>
      </c>
      <c r="C49" s="20" t="s">
        <v>9</v>
      </c>
      <c r="D49" s="21">
        <v>709</v>
      </c>
      <c r="E49" s="10">
        <v>5840.2</v>
      </c>
      <c r="F49" s="10">
        <v>1399.4</v>
      </c>
      <c r="G49" s="14">
        <v>0.23961508167528511</v>
      </c>
    </row>
    <row r="50" spans="1:7" ht="31.5" x14ac:dyDescent="0.25">
      <c r="A50" s="9" t="s">
        <v>6</v>
      </c>
      <c r="B50" s="19" t="s">
        <v>375</v>
      </c>
      <c r="C50" s="20" t="s">
        <v>4</v>
      </c>
      <c r="D50" s="21">
        <v>0</v>
      </c>
      <c r="E50" s="10">
        <v>858.8</v>
      </c>
      <c r="F50" s="10">
        <v>200.9</v>
      </c>
      <c r="G50" s="14">
        <v>0.23393106660456453</v>
      </c>
    </row>
    <row r="51" spans="1:7" x14ac:dyDescent="0.25">
      <c r="A51" s="9" t="s">
        <v>55</v>
      </c>
      <c r="B51" s="19" t="s">
        <v>375</v>
      </c>
      <c r="C51" s="20" t="s">
        <v>4</v>
      </c>
      <c r="D51" s="21">
        <v>709</v>
      </c>
      <c r="E51" s="10">
        <v>858.8</v>
      </c>
      <c r="F51" s="10">
        <v>200.9</v>
      </c>
      <c r="G51" s="14">
        <v>0.23393106660456453</v>
      </c>
    </row>
    <row r="52" spans="1:7" x14ac:dyDescent="0.25">
      <c r="A52" s="9" t="s">
        <v>3</v>
      </c>
      <c r="B52" s="19" t="s">
        <v>375</v>
      </c>
      <c r="C52" s="20" t="s">
        <v>1</v>
      </c>
      <c r="D52" s="21">
        <v>0</v>
      </c>
      <c r="E52" s="10">
        <v>2.6</v>
      </c>
      <c r="F52" s="10">
        <v>0.7</v>
      </c>
      <c r="G52" s="14">
        <v>0.26923076923076922</v>
      </c>
    </row>
    <row r="53" spans="1:7" x14ac:dyDescent="0.25">
      <c r="A53" s="9" t="s">
        <v>55</v>
      </c>
      <c r="B53" s="19" t="s">
        <v>375</v>
      </c>
      <c r="C53" s="20" t="s">
        <v>1</v>
      </c>
      <c r="D53" s="21">
        <v>709</v>
      </c>
      <c r="E53" s="10">
        <v>2.6</v>
      </c>
      <c r="F53" s="10">
        <v>0.7</v>
      </c>
      <c r="G53" s="14">
        <v>0.26923076923076922</v>
      </c>
    </row>
    <row r="54" spans="1:7" ht="31.5" x14ac:dyDescent="0.25">
      <c r="A54" s="9" t="s">
        <v>376</v>
      </c>
      <c r="B54" s="19" t="s">
        <v>377</v>
      </c>
      <c r="C54" s="20" t="s">
        <v>0</v>
      </c>
      <c r="D54" s="21">
        <v>0</v>
      </c>
      <c r="E54" s="10">
        <v>239844.9</v>
      </c>
      <c r="F54" s="10">
        <v>72047.600000000006</v>
      </c>
      <c r="G54" s="14">
        <v>0.30039246196187624</v>
      </c>
    </row>
    <row r="55" spans="1:7" ht="78.75" x14ac:dyDescent="0.25">
      <c r="A55" s="9" t="s">
        <v>11</v>
      </c>
      <c r="B55" s="19" t="s">
        <v>377</v>
      </c>
      <c r="C55" s="20" t="s">
        <v>9</v>
      </c>
      <c r="D55" s="21">
        <v>0</v>
      </c>
      <c r="E55" s="10">
        <v>105066.3</v>
      </c>
      <c r="F55" s="10">
        <v>24312.3</v>
      </c>
      <c r="G55" s="14">
        <v>0.23139960196561599</v>
      </c>
    </row>
    <row r="56" spans="1:7" x14ac:dyDescent="0.25">
      <c r="A56" s="9" t="s">
        <v>90</v>
      </c>
      <c r="B56" s="19" t="s">
        <v>377</v>
      </c>
      <c r="C56" s="20" t="s">
        <v>9</v>
      </c>
      <c r="D56" s="21">
        <v>703</v>
      </c>
      <c r="E56" s="10">
        <v>66256.2</v>
      </c>
      <c r="F56" s="10">
        <v>14807.1</v>
      </c>
      <c r="G56" s="14">
        <v>0.22348248163945414</v>
      </c>
    </row>
    <row r="57" spans="1:7" x14ac:dyDescent="0.25">
      <c r="A57" s="9" t="s">
        <v>55</v>
      </c>
      <c r="B57" s="19" t="s">
        <v>377</v>
      </c>
      <c r="C57" s="20" t="s">
        <v>9</v>
      </c>
      <c r="D57" s="21">
        <v>709</v>
      </c>
      <c r="E57" s="10">
        <v>13504.1</v>
      </c>
      <c r="F57" s="10">
        <v>3101.4</v>
      </c>
      <c r="G57" s="14">
        <v>0.22966358365237224</v>
      </c>
    </row>
    <row r="58" spans="1:7" x14ac:dyDescent="0.25">
      <c r="A58" s="9" t="s">
        <v>90</v>
      </c>
      <c r="B58" s="19" t="s">
        <v>377</v>
      </c>
      <c r="C58" s="20" t="s">
        <v>9</v>
      </c>
      <c r="D58" s="21">
        <v>703</v>
      </c>
      <c r="E58" s="10">
        <v>20929.3</v>
      </c>
      <c r="F58" s="10">
        <v>5344.1</v>
      </c>
      <c r="G58" s="14">
        <v>0.25534059906446943</v>
      </c>
    </row>
    <row r="59" spans="1:7" x14ac:dyDescent="0.25">
      <c r="A59" s="9" t="s">
        <v>55</v>
      </c>
      <c r="B59" s="19" t="s">
        <v>377</v>
      </c>
      <c r="C59" s="20" t="s">
        <v>9</v>
      </c>
      <c r="D59" s="21">
        <v>709</v>
      </c>
      <c r="E59" s="10">
        <v>4376.7</v>
      </c>
      <c r="F59" s="10">
        <v>1059.5999999999999</v>
      </c>
      <c r="G59" s="14">
        <v>0.24210021248886146</v>
      </c>
    </row>
    <row r="60" spans="1:7" ht="31.5" x14ac:dyDescent="0.25">
      <c r="A60" s="9" t="s">
        <v>6</v>
      </c>
      <c r="B60" s="19" t="s">
        <v>377</v>
      </c>
      <c r="C60" s="20" t="s">
        <v>4</v>
      </c>
      <c r="D60" s="21">
        <v>0</v>
      </c>
      <c r="E60" s="10">
        <v>133460.20000000001</v>
      </c>
      <c r="F60" s="10">
        <v>47406.1</v>
      </c>
      <c r="G60" s="14">
        <v>0.35520776980702856</v>
      </c>
    </row>
    <row r="61" spans="1:7" x14ac:dyDescent="0.25">
      <c r="A61" s="9" t="s">
        <v>92</v>
      </c>
      <c r="B61" s="19" t="s">
        <v>377</v>
      </c>
      <c r="C61" s="20" t="s">
        <v>4</v>
      </c>
      <c r="D61" s="21">
        <v>701</v>
      </c>
      <c r="E61" s="10">
        <v>28615.200000000001</v>
      </c>
      <c r="F61" s="10">
        <v>3650.5</v>
      </c>
      <c r="G61" s="14">
        <v>0.12757205960468562</v>
      </c>
    </row>
    <row r="62" spans="1:7" x14ac:dyDescent="0.25">
      <c r="A62" s="9" t="s">
        <v>91</v>
      </c>
      <c r="B62" s="19" t="s">
        <v>377</v>
      </c>
      <c r="C62" s="20" t="s">
        <v>4</v>
      </c>
      <c r="D62" s="21">
        <v>702</v>
      </c>
      <c r="E62" s="10">
        <v>18566.3</v>
      </c>
      <c r="F62" s="10">
        <v>3008.1</v>
      </c>
      <c r="G62" s="14">
        <v>0.16201935765338274</v>
      </c>
    </row>
    <row r="63" spans="1:7" x14ac:dyDescent="0.25">
      <c r="A63" s="9" t="s">
        <v>90</v>
      </c>
      <c r="B63" s="19" t="s">
        <v>377</v>
      </c>
      <c r="C63" s="20" t="s">
        <v>4</v>
      </c>
      <c r="D63" s="21">
        <v>703</v>
      </c>
      <c r="E63" s="10">
        <v>1267.5</v>
      </c>
      <c r="F63" s="10">
        <v>143.1</v>
      </c>
      <c r="G63" s="14">
        <v>0.11289940828402366</v>
      </c>
    </row>
    <row r="64" spans="1:7" ht="31.5" x14ac:dyDescent="0.25">
      <c r="A64" s="9" t="s">
        <v>12</v>
      </c>
      <c r="B64" s="19" t="s">
        <v>377</v>
      </c>
      <c r="C64" s="20" t="s">
        <v>4</v>
      </c>
      <c r="D64" s="21">
        <v>705</v>
      </c>
      <c r="E64" s="10">
        <v>576</v>
      </c>
      <c r="F64" s="10">
        <v>0</v>
      </c>
      <c r="G64" s="14">
        <v>0</v>
      </c>
    </row>
    <row r="65" spans="1:7" x14ac:dyDescent="0.25">
      <c r="A65" s="9" t="s">
        <v>55</v>
      </c>
      <c r="B65" s="19" t="s">
        <v>377</v>
      </c>
      <c r="C65" s="20" t="s">
        <v>4</v>
      </c>
      <c r="D65" s="21">
        <v>709</v>
      </c>
      <c r="E65" s="10">
        <v>103.9</v>
      </c>
      <c r="F65" s="10">
        <v>0</v>
      </c>
      <c r="G65" s="14">
        <v>0</v>
      </c>
    </row>
    <row r="66" spans="1:7" x14ac:dyDescent="0.25">
      <c r="A66" s="9" t="s">
        <v>92</v>
      </c>
      <c r="B66" s="19" t="s">
        <v>377</v>
      </c>
      <c r="C66" s="20" t="s">
        <v>4</v>
      </c>
      <c r="D66" s="21">
        <v>701</v>
      </c>
      <c r="E66" s="10">
        <v>30960.3</v>
      </c>
      <c r="F66" s="10">
        <v>12119</v>
      </c>
      <c r="G66" s="14">
        <v>0.39143677548344169</v>
      </c>
    </row>
    <row r="67" spans="1:7" x14ac:dyDescent="0.25">
      <c r="A67" s="9" t="s">
        <v>91</v>
      </c>
      <c r="B67" s="19" t="s">
        <v>377</v>
      </c>
      <c r="C67" s="20" t="s">
        <v>4</v>
      </c>
      <c r="D67" s="21">
        <v>702</v>
      </c>
      <c r="E67" s="10">
        <v>49148.2</v>
      </c>
      <c r="F67" s="10">
        <v>26580.799999999999</v>
      </c>
      <c r="G67" s="14">
        <v>0.54082957259879305</v>
      </c>
    </row>
    <row r="68" spans="1:7" x14ac:dyDescent="0.25">
      <c r="A68" s="9" t="s">
        <v>90</v>
      </c>
      <c r="B68" s="19" t="s">
        <v>377</v>
      </c>
      <c r="C68" s="20" t="s">
        <v>4</v>
      </c>
      <c r="D68" s="21">
        <v>703</v>
      </c>
      <c r="E68" s="10">
        <v>4222.8</v>
      </c>
      <c r="F68" s="10">
        <v>1904.5</v>
      </c>
      <c r="G68" s="14">
        <v>0.45100407312683527</v>
      </c>
    </row>
    <row r="69" spans="1:7" x14ac:dyDescent="0.25">
      <c r="A69" s="9" t="s">
        <v>3</v>
      </c>
      <c r="B69" s="19" t="s">
        <v>377</v>
      </c>
      <c r="C69" s="20" t="s">
        <v>1</v>
      </c>
      <c r="D69" s="21">
        <v>0</v>
      </c>
      <c r="E69" s="10">
        <v>1318.4</v>
      </c>
      <c r="F69" s="10">
        <v>329.2</v>
      </c>
      <c r="G69" s="14">
        <v>0.24969660194174756</v>
      </c>
    </row>
    <row r="70" spans="1:7" x14ac:dyDescent="0.25">
      <c r="A70" s="9" t="s">
        <v>90</v>
      </c>
      <c r="B70" s="19" t="s">
        <v>377</v>
      </c>
      <c r="C70" s="20" t="s">
        <v>1</v>
      </c>
      <c r="D70" s="21">
        <v>703</v>
      </c>
      <c r="E70" s="10">
        <v>11.2</v>
      </c>
      <c r="F70" s="10">
        <v>0</v>
      </c>
      <c r="G70" s="14">
        <v>0</v>
      </c>
    </row>
    <row r="71" spans="1:7" x14ac:dyDescent="0.25">
      <c r="A71" s="9" t="s">
        <v>92</v>
      </c>
      <c r="B71" s="19" t="s">
        <v>377</v>
      </c>
      <c r="C71" s="20" t="s">
        <v>1</v>
      </c>
      <c r="D71" s="21">
        <v>701</v>
      </c>
      <c r="E71" s="10">
        <v>312.60000000000002</v>
      </c>
      <c r="F71" s="10">
        <v>79.900000000000006</v>
      </c>
      <c r="G71" s="14">
        <v>0.25559820857325655</v>
      </c>
    </row>
    <row r="72" spans="1:7" x14ac:dyDescent="0.25">
      <c r="A72" s="9" t="s">
        <v>91</v>
      </c>
      <c r="B72" s="19" t="s">
        <v>377</v>
      </c>
      <c r="C72" s="20" t="s">
        <v>1</v>
      </c>
      <c r="D72" s="21">
        <v>702</v>
      </c>
      <c r="E72" s="10">
        <v>861.1</v>
      </c>
      <c r="F72" s="10">
        <v>214.5</v>
      </c>
      <c r="G72" s="14">
        <v>0.24909998838694691</v>
      </c>
    </row>
    <row r="73" spans="1:7" x14ac:dyDescent="0.25">
      <c r="A73" s="9" t="s">
        <v>90</v>
      </c>
      <c r="B73" s="19" t="s">
        <v>377</v>
      </c>
      <c r="C73" s="20" t="s">
        <v>1</v>
      </c>
      <c r="D73" s="21">
        <v>703</v>
      </c>
      <c r="E73" s="10">
        <v>25.7</v>
      </c>
      <c r="F73" s="10">
        <v>6.4</v>
      </c>
      <c r="G73" s="14">
        <v>0.24902723735408563</v>
      </c>
    </row>
    <row r="74" spans="1:7" x14ac:dyDescent="0.25">
      <c r="A74" s="9" t="s">
        <v>91</v>
      </c>
      <c r="B74" s="19" t="s">
        <v>377</v>
      </c>
      <c r="C74" s="20" t="s">
        <v>1</v>
      </c>
      <c r="D74" s="21">
        <v>702</v>
      </c>
      <c r="E74" s="10">
        <v>103.8</v>
      </c>
      <c r="F74" s="10">
        <v>28.3</v>
      </c>
      <c r="G74" s="14">
        <v>0.27263969171483626</v>
      </c>
    </row>
    <row r="75" spans="1:7" x14ac:dyDescent="0.25">
      <c r="A75" s="9" t="s">
        <v>90</v>
      </c>
      <c r="B75" s="19" t="s">
        <v>377</v>
      </c>
      <c r="C75" s="20" t="s">
        <v>1</v>
      </c>
      <c r="D75" s="21">
        <v>703</v>
      </c>
      <c r="E75" s="10">
        <v>2.1</v>
      </c>
      <c r="F75" s="10">
        <v>0</v>
      </c>
      <c r="G75" s="14">
        <v>0</v>
      </c>
    </row>
    <row r="76" spans="1:7" x14ac:dyDescent="0.25">
      <c r="A76" s="9" t="s">
        <v>92</v>
      </c>
      <c r="B76" s="19" t="s">
        <v>377</v>
      </c>
      <c r="C76" s="20" t="s">
        <v>1</v>
      </c>
      <c r="D76" s="21">
        <v>701</v>
      </c>
      <c r="E76" s="10">
        <v>1.4</v>
      </c>
      <c r="F76" s="10">
        <v>0</v>
      </c>
      <c r="G76" s="14">
        <v>0</v>
      </c>
    </row>
    <row r="77" spans="1:7" x14ac:dyDescent="0.25">
      <c r="A77" s="9" t="s">
        <v>91</v>
      </c>
      <c r="B77" s="19" t="s">
        <v>377</v>
      </c>
      <c r="C77" s="20" t="s">
        <v>1</v>
      </c>
      <c r="D77" s="21">
        <v>702</v>
      </c>
      <c r="E77" s="10">
        <v>0.5</v>
      </c>
      <c r="F77" s="10">
        <v>0</v>
      </c>
      <c r="G77" s="14">
        <v>0</v>
      </c>
    </row>
    <row r="78" spans="1:7" ht="78.75" x14ac:dyDescent="0.25">
      <c r="A78" s="9" t="s">
        <v>378</v>
      </c>
      <c r="B78" s="19" t="s">
        <v>379</v>
      </c>
      <c r="C78" s="20" t="s">
        <v>0</v>
      </c>
      <c r="D78" s="21">
        <v>0</v>
      </c>
      <c r="E78" s="10">
        <v>272664</v>
      </c>
      <c r="F78" s="10">
        <v>90203.6</v>
      </c>
      <c r="G78" s="14">
        <v>0.33082328433529912</v>
      </c>
    </row>
    <row r="79" spans="1:7" ht="78.75" x14ac:dyDescent="0.25">
      <c r="A79" s="9" t="s">
        <v>11</v>
      </c>
      <c r="B79" s="19" t="s">
        <v>379</v>
      </c>
      <c r="C79" s="20" t="s">
        <v>9</v>
      </c>
      <c r="D79" s="21">
        <v>0</v>
      </c>
      <c r="E79" s="10">
        <v>270000</v>
      </c>
      <c r="F79" s="10">
        <v>90203.6</v>
      </c>
      <c r="G79" s="14">
        <v>0.33408740740740744</v>
      </c>
    </row>
    <row r="80" spans="1:7" x14ac:dyDescent="0.25">
      <c r="A80" s="9" t="s">
        <v>92</v>
      </c>
      <c r="B80" s="19" t="s">
        <v>379</v>
      </c>
      <c r="C80" s="20" t="s">
        <v>9</v>
      </c>
      <c r="D80" s="21">
        <v>701</v>
      </c>
      <c r="E80" s="10">
        <v>270000</v>
      </c>
      <c r="F80" s="10">
        <v>90203.6</v>
      </c>
      <c r="G80" s="14">
        <v>0.33408740740740744</v>
      </c>
    </row>
    <row r="81" spans="1:7" ht="31.5" x14ac:dyDescent="0.25">
      <c r="A81" s="9" t="s">
        <v>6</v>
      </c>
      <c r="B81" s="19" t="s">
        <v>379</v>
      </c>
      <c r="C81" s="20" t="s">
        <v>4</v>
      </c>
      <c r="D81" s="21">
        <v>0</v>
      </c>
      <c r="E81" s="10">
        <v>2664</v>
      </c>
      <c r="F81" s="10">
        <v>0</v>
      </c>
      <c r="G81" s="14">
        <v>0</v>
      </c>
    </row>
    <row r="82" spans="1:7" x14ac:dyDescent="0.25">
      <c r="A82" s="9" t="s">
        <v>92</v>
      </c>
      <c r="B82" s="19" t="s">
        <v>379</v>
      </c>
      <c r="C82" s="20" t="s">
        <v>4</v>
      </c>
      <c r="D82" s="21">
        <v>701</v>
      </c>
      <c r="E82" s="10">
        <v>2164</v>
      </c>
      <c r="F82" s="10">
        <v>0</v>
      </c>
      <c r="G82" s="14">
        <v>0</v>
      </c>
    </row>
    <row r="83" spans="1:7" ht="31.5" x14ac:dyDescent="0.25">
      <c r="A83" s="9" t="s">
        <v>12</v>
      </c>
      <c r="B83" s="19" t="s">
        <v>379</v>
      </c>
      <c r="C83" s="20" t="s">
        <v>4</v>
      </c>
      <c r="D83" s="21">
        <v>705</v>
      </c>
      <c r="E83" s="10">
        <v>500</v>
      </c>
      <c r="F83" s="10">
        <v>0</v>
      </c>
      <c r="G83" s="14">
        <v>0</v>
      </c>
    </row>
    <row r="84" spans="1:7" ht="111" customHeight="1" x14ac:dyDescent="0.25">
      <c r="A84" s="9" t="s">
        <v>305</v>
      </c>
      <c r="B84" s="19" t="s">
        <v>380</v>
      </c>
      <c r="C84" s="20" t="s">
        <v>0</v>
      </c>
      <c r="D84" s="21">
        <v>0</v>
      </c>
      <c r="E84" s="10">
        <v>665474</v>
      </c>
      <c r="F84" s="10">
        <v>191818.8</v>
      </c>
      <c r="G84" s="14">
        <v>0.28824386828035353</v>
      </c>
    </row>
    <row r="85" spans="1:7" ht="78.75" x14ac:dyDescent="0.25">
      <c r="A85" s="9" t="s">
        <v>11</v>
      </c>
      <c r="B85" s="19" t="s">
        <v>380</v>
      </c>
      <c r="C85" s="20" t="s">
        <v>9</v>
      </c>
      <c r="D85" s="21">
        <v>0</v>
      </c>
      <c r="E85" s="10">
        <v>651200</v>
      </c>
      <c r="F85" s="10">
        <v>191818.8</v>
      </c>
      <c r="G85" s="14">
        <v>0.29456203931203928</v>
      </c>
    </row>
    <row r="86" spans="1:7" x14ac:dyDescent="0.25">
      <c r="A86" s="9" t="s">
        <v>91</v>
      </c>
      <c r="B86" s="19" t="s">
        <v>380</v>
      </c>
      <c r="C86" s="20" t="s">
        <v>9</v>
      </c>
      <c r="D86" s="21">
        <v>702</v>
      </c>
      <c r="E86" s="10">
        <v>651200</v>
      </c>
      <c r="F86" s="10">
        <v>191818.8</v>
      </c>
      <c r="G86" s="14">
        <v>0.29456203931203928</v>
      </c>
    </row>
    <row r="87" spans="1:7" ht="31.5" x14ac:dyDescent="0.25">
      <c r="A87" s="9" t="s">
        <v>6</v>
      </c>
      <c r="B87" s="19" t="s">
        <v>380</v>
      </c>
      <c r="C87" s="20" t="s">
        <v>4</v>
      </c>
      <c r="D87" s="21">
        <v>0</v>
      </c>
      <c r="E87" s="10">
        <v>13974</v>
      </c>
      <c r="F87" s="10">
        <v>0</v>
      </c>
      <c r="G87" s="14">
        <v>0</v>
      </c>
    </row>
    <row r="88" spans="1:7" x14ac:dyDescent="0.25">
      <c r="A88" s="9" t="s">
        <v>91</v>
      </c>
      <c r="B88" s="19" t="s">
        <v>380</v>
      </c>
      <c r="C88" s="20" t="s">
        <v>4</v>
      </c>
      <c r="D88" s="21">
        <v>702</v>
      </c>
      <c r="E88" s="10">
        <v>12174</v>
      </c>
      <c r="F88" s="10">
        <v>0</v>
      </c>
      <c r="G88" s="14">
        <v>0</v>
      </c>
    </row>
    <row r="89" spans="1:7" ht="31.5" x14ac:dyDescent="0.25">
      <c r="A89" s="9" t="s">
        <v>12</v>
      </c>
      <c r="B89" s="19" t="s">
        <v>380</v>
      </c>
      <c r="C89" s="20" t="s">
        <v>4</v>
      </c>
      <c r="D89" s="21">
        <v>705</v>
      </c>
      <c r="E89" s="10">
        <v>1800</v>
      </c>
      <c r="F89" s="10">
        <v>0</v>
      </c>
      <c r="G89" s="14">
        <v>0</v>
      </c>
    </row>
    <row r="90" spans="1:7" ht="31.5" x14ac:dyDescent="0.25">
      <c r="A90" s="9" t="s">
        <v>34</v>
      </c>
      <c r="B90" s="19" t="s">
        <v>380</v>
      </c>
      <c r="C90" s="20" t="s">
        <v>33</v>
      </c>
      <c r="D90" s="21">
        <v>0</v>
      </c>
      <c r="E90" s="10">
        <v>300</v>
      </c>
      <c r="F90" s="10">
        <v>0</v>
      </c>
      <c r="G90" s="14">
        <v>0</v>
      </c>
    </row>
    <row r="91" spans="1:7" x14ac:dyDescent="0.25">
      <c r="A91" s="9" t="s">
        <v>91</v>
      </c>
      <c r="B91" s="19" t="s">
        <v>380</v>
      </c>
      <c r="C91" s="20" t="s">
        <v>33</v>
      </c>
      <c r="D91" s="21">
        <v>702</v>
      </c>
      <c r="E91" s="10">
        <v>300</v>
      </c>
      <c r="F91" s="10">
        <v>0</v>
      </c>
      <c r="G91" s="14">
        <v>0</v>
      </c>
    </row>
    <row r="92" spans="1:7" ht="63" x14ac:dyDescent="0.25">
      <c r="A92" s="9" t="s">
        <v>306</v>
      </c>
      <c r="B92" s="19" t="s">
        <v>381</v>
      </c>
      <c r="C92" s="20" t="s">
        <v>0</v>
      </c>
      <c r="D92" s="21">
        <v>0</v>
      </c>
      <c r="E92" s="10">
        <v>13555.7</v>
      </c>
      <c r="F92" s="10">
        <v>3620</v>
      </c>
      <c r="G92" s="14">
        <v>0.26704633475217066</v>
      </c>
    </row>
    <row r="93" spans="1:7" ht="31.5" x14ac:dyDescent="0.25">
      <c r="A93" s="9" t="s">
        <v>6</v>
      </c>
      <c r="B93" s="19" t="s">
        <v>381</v>
      </c>
      <c r="C93" s="20" t="s">
        <v>4</v>
      </c>
      <c r="D93" s="21">
        <v>0</v>
      </c>
      <c r="E93" s="10">
        <v>13555.7</v>
      </c>
      <c r="F93" s="10">
        <v>3620</v>
      </c>
      <c r="G93" s="14">
        <v>0.26704633475217066</v>
      </c>
    </row>
    <row r="94" spans="1:7" x14ac:dyDescent="0.25">
      <c r="A94" s="9" t="s">
        <v>108</v>
      </c>
      <c r="B94" s="19" t="s">
        <v>381</v>
      </c>
      <c r="C94" s="20" t="s">
        <v>4</v>
      </c>
      <c r="D94" s="21">
        <v>1004</v>
      </c>
      <c r="E94" s="10">
        <v>13555.7</v>
      </c>
      <c r="F94" s="10">
        <v>3620</v>
      </c>
      <c r="G94" s="14">
        <v>0.26704633475217066</v>
      </c>
    </row>
    <row r="95" spans="1:7" ht="63" x14ac:dyDescent="0.25">
      <c r="A95" s="9" t="s">
        <v>107</v>
      </c>
      <c r="B95" s="19" t="s">
        <v>382</v>
      </c>
      <c r="C95" s="20" t="s">
        <v>0</v>
      </c>
      <c r="D95" s="21">
        <v>0</v>
      </c>
      <c r="E95" s="10">
        <v>23583.1</v>
      </c>
      <c r="F95" s="10">
        <v>2759.6</v>
      </c>
      <c r="G95" s="14">
        <v>0.11701599874486392</v>
      </c>
    </row>
    <row r="96" spans="1:7" ht="31.5" x14ac:dyDescent="0.25">
      <c r="A96" s="9" t="s">
        <v>6</v>
      </c>
      <c r="B96" s="19" t="s">
        <v>382</v>
      </c>
      <c r="C96" s="20" t="s">
        <v>4</v>
      </c>
      <c r="D96" s="21">
        <v>0</v>
      </c>
      <c r="E96" s="10">
        <v>23583.1</v>
      </c>
      <c r="F96" s="10">
        <v>2759.6</v>
      </c>
      <c r="G96" s="14">
        <v>0.11701599874486392</v>
      </c>
    </row>
    <row r="97" spans="1:7" x14ac:dyDescent="0.25">
      <c r="A97" s="9" t="s">
        <v>91</v>
      </c>
      <c r="B97" s="19" t="s">
        <v>382</v>
      </c>
      <c r="C97" s="20" t="s">
        <v>4</v>
      </c>
      <c r="D97" s="21">
        <v>702</v>
      </c>
      <c r="E97" s="10">
        <v>23583.1</v>
      </c>
      <c r="F97" s="10">
        <v>2759.6</v>
      </c>
      <c r="G97" s="14">
        <v>0.11701599874486392</v>
      </c>
    </row>
    <row r="98" spans="1:7" ht="81" customHeight="1" x14ac:dyDescent="0.25">
      <c r="A98" s="9" t="s">
        <v>104</v>
      </c>
      <c r="B98" s="19" t="s">
        <v>383</v>
      </c>
      <c r="C98" s="20" t="s">
        <v>0</v>
      </c>
      <c r="D98" s="21">
        <v>0</v>
      </c>
      <c r="E98" s="10">
        <v>3881.5</v>
      </c>
      <c r="F98" s="10">
        <v>0</v>
      </c>
      <c r="G98" s="14">
        <v>0</v>
      </c>
    </row>
    <row r="99" spans="1:7" ht="31.5" x14ac:dyDescent="0.25">
      <c r="A99" s="9" t="s">
        <v>6</v>
      </c>
      <c r="B99" s="19" t="s">
        <v>383</v>
      </c>
      <c r="C99" s="20" t="s">
        <v>4</v>
      </c>
      <c r="D99" s="21">
        <v>0</v>
      </c>
      <c r="E99" s="10">
        <v>3881.5</v>
      </c>
      <c r="F99" s="10">
        <v>0</v>
      </c>
      <c r="G99" s="14">
        <v>0</v>
      </c>
    </row>
    <row r="100" spans="1:7" x14ac:dyDescent="0.25">
      <c r="A100" s="9" t="s">
        <v>55</v>
      </c>
      <c r="B100" s="19" t="s">
        <v>383</v>
      </c>
      <c r="C100" s="20" t="s">
        <v>4</v>
      </c>
      <c r="D100" s="21">
        <v>709</v>
      </c>
      <c r="E100" s="10">
        <v>3881.5</v>
      </c>
      <c r="F100" s="10">
        <v>0</v>
      </c>
      <c r="G100" s="14">
        <v>0</v>
      </c>
    </row>
    <row r="101" spans="1:7" ht="78.75" x14ac:dyDescent="0.25">
      <c r="A101" s="9" t="s">
        <v>384</v>
      </c>
      <c r="B101" s="19" t="s">
        <v>385</v>
      </c>
      <c r="C101" s="20" t="s">
        <v>0</v>
      </c>
      <c r="D101" s="21">
        <v>0</v>
      </c>
      <c r="E101" s="10">
        <v>12645.7</v>
      </c>
      <c r="F101" s="10">
        <v>6014.7</v>
      </c>
      <c r="G101" s="14">
        <v>0.47563203302308288</v>
      </c>
    </row>
    <row r="102" spans="1:7" ht="31.5" x14ac:dyDescent="0.25">
      <c r="A102" s="9" t="s">
        <v>6</v>
      </c>
      <c r="B102" s="19" t="s">
        <v>385</v>
      </c>
      <c r="C102" s="20" t="s">
        <v>4</v>
      </c>
      <c r="D102" s="21">
        <v>0</v>
      </c>
      <c r="E102" s="10">
        <v>10885.9</v>
      </c>
      <c r="F102" s="10">
        <v>5716.2</v>
      </c>
      <c r="G102" s="14">
        <v>0.5251012777997226</v>
      </c>
    </row>
    <row r="103" spans="1:7" x14ac:dyDescent="0.25">
      <c r="A103" s="9" t="s">
        <v>91</v>
      </c>
      <c r="B103" s="19" t="s">
        <v>385</v>
      </c>
      <c r="C103" s="20" t="s">
        <v>4</v>
      </c>
      <c r="D103" s="21">
        <v>702</v>
      </c>
      <c r="E103" s="10">
        <v>10885.9</v>
      </c>
      <c r="F103" s="10">
        <v>5716.2</v>
      </c>
      <c r="G103" s="14">
        <v>0.5251012777997226</v>
      </c>
    </row>
    <row r="104" spans="1:7" ht="31.5" x14ac:dyDescent="0.25">
      <c r="A104" s="9" t="s">
        <v>34</v>
      </c>
      <c r="B104" s="19" t="s">
        <v>385</v>
      </c>
      <c r="C104" s="20" t="s">
        <v>33</v>
      </c>
      <c r="D104" s="21">
        <v>0</v>
      </c>
      <c r="E104" s="10">
        <v>1759.8</v>
      </c>
      <c r="F104" s="10">
        <v>298.5</v>
      </c>
      <c r="G104" s="14">
        <v>0.16962154790317083</v>
      </c>
    </row>
    <row r="105" spans="1:7" x14ac:dyDescent="0.25">
      <c r="A105" s="9" t="s">
        <v>91</v>
      </c>
      <c r="B105" s="19" t="s">
        <v>385</v>
      </c>
      <c r="C105" s="20" t="s">
        <v>33</v>
      </c>
      <c r="D105" s="21">
        <v>702</v>
      </c>
      <c r="E105" s="10">
        <v>1759.8</v>
      </c>
      <c r="F105" s="10">
        <v>298.5</v>
      </c>
      <c r="G105" s="14">
        <v>0.16962154790317083</v>
      </c>
    </row>
    <row r="106" spans="1:7" ht="94.5" x14ac:dyDescent="0.25">
      <c r="A106" s="9" t="s">
        <v>386</v>
      </c>
      <c r="B106" s="19" t="s">
        <v>105</v>
      </c>
      <c r="C106" s="20" t="s">
        <v>0</v>
      </c>
      <c r="D106" s="21">
        <v>0</v>
      </c>
      <c r="E106" s="10">
        <v>52</v>
      </c>
      <c r="F106" s="10">
        <v>12</v>
      </c>
      <c r="G106" s="14">
        <v>0.23076923076923078</v>
      </c>
    </row>
    <row r="107" spans="1:7" ht="63" x14ac:dyDescent="0.25">
      <c r="A107" s="9" t="s">
        <v>387</v>
      </c>
      <c r="B107" s="19" t="s">
        <v>388</v>
      </c>
      <c r="C107" s="20" t="s">
        <v>0</v>
      </c>
      <c r="D107" s="21">
        <v>0</v>
      </c>
      <c r="E107" s="10">
        <v>52</v>
      </c>
      <c r="F107" s="10">
        <v>12</v>
      </c>
      <c r="G107" s="14">
        <v>0.23076923076923078</v>
      </c>
    </row>
    <row r="108" spans="1:7" ht="31.5" x14ac:dyDescent="0.25">
      <c r="A108" s="9" t="s">
        <v>34</v>
      </c>
      <c r="B108" s="19" t="s">
        <v>388</v>
      </c>
      <c r="C108" s="20" t="s">
        <v>33</v>
      </c>
      <c r="D108" s="21">
        <v>0</v>
      </c>
      <c r="E108" s="10">
        <v>52</v>
      </c>
      <c r="F108" s="10">
        <v>12</v>
      </c>
      <c r="G108" s="14">
        <v>0.23076923076923078</v>
      </c>
    </row>
    <row r="109" spans="1:7" x14ac:dyDescent="0.25">
      <c r="A109" s="9" t="s">
        <v>55</v>
      </c>
      <c r="B109" s="19" t="s">
        <v>388</v>
      </c>
      <c r="C109" s="20" t="s">
        <v>33</v>
      </c>
      <c r="D109" s="21">
        <v>709</v>
      </c>
      <c r="E109" s="10">
        <v>52</v>
      </c>
      <c r="F109" s="10">
        <v>12</v>
      </c>
      <c r="G109" s="14">
        <v>0.23076923076923078</v>
      </c>
    </row>
    <row r="110" spans="1:7" ht="94.5" x14ac:dyDescent="0.25">
      <c r="A110" s="9" t="s">
        <v>324</v>
      </c>
      <c r="B110" s="19" t="s">
        <v>328</v>
      </c>
      <c r="C110" s="20" t="s">
        <v>0</v>
      </c>
      <c r="D110" s="21">
        <v>0</v>
      </c>
      <c r="E110" s="10">
        <v>83189.600000000006</v>
      </c>
      <c r="F110" s="10">
        <v>13255.5</v>
      </c>
      <c r="G110" s="14">
        <v>0.15934083106542163</v>
      </c>
    </row>
    <row r="111" spans="1:7" ht="94.5" x14ac:dyDescent="0.25">
      <c r="A111" s="9" t="s">
        <v>324</v>
      </c>
      <c r="B111" s="19" t="s">
        <v>389</v>
      </c>
      <c r="C111" s="20" t="s">
        <v>0</v>
      </c>
      <c r="D111" s="21">
        <v>0</v>
      </c>
      <c r="E111" s="10">
        <v>2226.5</v>
      </c>
      <c r="F111" s="10">
        <v>359.3</v>
      </c>
      <c r="G111" s="14">
        <v>0.16137435436784192</v>
      </c>
    </row>
    <row r="112" spans="1:7" ht="78.75" x14ac:dyDescent="0.25">
      <c r="A112" s="9" t="s">
        <v>11</v>
      </c>
      <c r="B112" s="19" t="s">
        <v>389</v>
      </c>
      <c r="C112" s="20" t="s">
        <v>9</v>
      </c>
      <c r="D112" s="21">
        <v>0</v>
      </c>
      <c r="E112" s="10">
        <v>2226.5</v>
      </c>
      <c r="F112" s="10">
        <v>359.3</v>
      </c>
      <c r="G112" s="14">
        <v>0.16137435436784192</v>
      </c>
    </row>
    <row r="113" spans="1:7" x14ac:dyDescent="0.25">
      <c r="A113" s="9" t="s">
        <v>55</v>
      </c>
      <c r="B113" s="19" t="s">
        <v>389</v>
      </c>
      <c r="C113" s="20" t="s">
        <v>9</v>
      </c>
      <c r="D113" s="21">
        <v>709</v>
      </c>
      <c r="E113" s="10">
        <v>2226.5</v>
      </c>
      <c r="F113" s="10">
        <v>359.3</v>
      </c>
      <c r="G113" s="14">
        <v>0.16137435436784192</v>
      </c>
    </row>
    <row r="114" spans="1:7" ht="94.5" x14ac:dyDescent="0.25">
      <c r="A114" s="9" t="s">
        <v>329</v>
      </c>
      <c r="B114" s="19" t="s">
        <v>330</v>
      </c>
      <c r="C114" s="20" t="s">
        <v>0</v>
      </c>
      <c r="D114" s="21">
        <v>0</v>
      </c>
      <c r="E114" s="10">
        <v>6003.2</v>
      </c>
      <c r="F114" s="10">
        <v>1180.0999999999999</v>
      </c>
      <c r="G114" s="14">
        <v>0.19657849147121534</v>
      </c>
    </row>
    <row r="115" spans="1:7" ht="78.75" x14ac:dyDescent="0.25">
      <c r="A115" s="9" t="s">
        <v>11</v>
      </c>
      <c r="B115" s="19" t="s">
        <v>330</v>
      </c>
      <c r="C115" s="20" t="s">
        <v>9</v>
      </c>
      <c r="D115" s="21">
        <v>0</v>
      </c>
      <c r="E115" s="10">
        <v>6003.2</v>
      </c>
      <c r="F115" s="10">
        <v>1180.0999999999999</v>
      </c>
      <c r="G115" s="14">
        <v>0.19657849147121534</v>
      </c>
    </row>
    <row r="116" spans="1:7" x14ac:dyDescent="0.25">
      <c r="A116" s="9" t="s">
        <v>55</v>
      </c>
      <c r="B116" s="19" t="s">
        <v>330</v>
      </c>
      <c r="C116" s="20" t="s">
        <v>9</v>
      </c>
      <c r="D116" s="21">
        <v>709</v>
      </c>
      <c r="E116" s="10">
        <v>6003.2</v>
      </c>
      <c r="F116" s="10">
        <v>1180.0999999999999</v>
      </c>
      <c r="G116" s="14">
        <v>0.19657849147121534</v>
      </c>
    </row>
    <row r="117" spans="1:7" ht="126" x14ac:dyDescent="0.25">
      <c r="A117" s="9" t="s">
        <v>325</v>
      </c>
      <c r="B117" s="19" t="s">
        <v>390</v>
      </c>
      <c r="C117" s="20" t="s">
        <v>0</v>
      </c>
      <c r="D117" s="21">
        <v>0</v>
      </c>
      <c r="E117" s="10">
        <v>74959.899999999994</v>
      </c>
      <c r="F117" s="10">
        <v>11716.1</v>
      </c>
      <c r="G117" s="14">
        <v>0.15629823412251084</v>
      </c>
    </row>
    <row r="118" spans="1:7" ht="78.75" x14ac:dyDescent="0.25">
      <c r="A118" s="9" t="s">
        <v>11</v>
      </c>
      <c r="B118" s="19" t="s">
        <v>390</v>
      </c>
      <c r="C118" s="20" t="s">
        <v>9</v>
      </c>
      <c r="D118" s="21">
        <v>0</v>
      </c>
      <c r="E118" s="10">
        <v>74959.899999999994</v>
      </c>
      <c r="F118" s="10">
        <v>11716.1</v>
      </c>
      <c r="G118" s="14">
        <v>0.15629823412251084</v>
      </c>
    </row>
    <row r="119" spans="1:7" x14ac:dyDescent="0.25">
      <c r="A119" s="9" t="s">
        <v>91</v>
      </c>
      <c r="B119" s="19" t="s">
        <v>390</v>
      </c>
      <c r="C119" s="20" t="s">
        <v>9</v>
      </c>
      <c r="D119" s="21">
        <v>702</v>
      </c>
      <c r="E119" s="10">
        <v>74959.899999999994</v>
      </c>
      <c r="F119" s="10">
        <v>11716.1</v>
      </c>
      <c r="G119" s="14">
        <v>0.15629823412251084</v>
      </c>
    </row>
    <row r="120" spans="1:7" ht="47.25" x14ac:dyDescent="0.25">
      <c r="A120" s="11" t="s">
        <v>391</v>
      </c>
      <c r="B120" s="16" t="s">
        <v>103</v>
      </c>
      <c r="C120" s="17" t="s">
        <v>0</v>
      </c>
      <c r="D120" s="18">
        <v>0</v>
      </c>
      <c r="E120" s="12">
        <v>108762.8</v>
      </c>
      <c r="F120" s="12">
        <v>23648.5</v>
      </c>
      <c r="G120" s="13">
        <v>0.21743187928225458</v>
      </c>
    </row>
    <row r="121" spans="1:7" ht="52.5" customHeight="1" x14ac:dyDescent="0.25">
      <c r="A121" s="9" t="s">
        <v>392</v>
      </c>
      <c r="B121" s="19" t="s">
        <v>102</v>
      </c>
      <c r="C121" s="20" t="s">
        <v>0</v>
      </c>
      <c r="D121" s="21">
        <v>0</v>
      </c>
      <c r="E121" s="10">
        <v>14395.2</v>
      </c>
      <c r="F121" s="10">
        <v>0</v>
      </c>
      <c r="G121" s="14">
        <v>0</v>
      </c>
    </row>
    <row r="122" spans="1:7" ht="31.5" x14ac:dyDescent="0.25">
      <c r="A122" s="9" t="s">
        <v>101</v>
      </c>
      <c r="B122" s="19" t="s">
        <v>393</v>
      </c>
      <c r="C122" s="20" t="s">
        <v>0</v>
      </c>
      <c r="D122" s="21">
        <v>0</v>
      </c>
      <c r="E122" s="10">
        <v>2195.9</v>
      </c>
      <c r="F122" s="10">
        <v>0</v>
      </c>
      <c r="G122" s="14">
        <v>0</v>
      </c>
    </row>
    <row r="123" spans="1:7" ht="31.5" x14ac:dyDescent="0.25">
      <c r="A123" s="9" t="s">
        <v>6</v>
      </c>
      <c r="B123" s="19" t="s">
        <v>393</v>
      </c>
      <c r="C123" s="20" t="s">
        <v>4</v>
      </c>
      <c r="D123" s="21">
        <v>0</v>
      </c>
      <c r="E123" s="10">
        <v>2195.9</v>
      </c>
      <c r="F123" s="10">
        <v>0</v>
      </c>
      <c r="G123" s="14">
        <v>0</v>
      </c>
    </row>
    <row r="124" spans="1:7" x14ac:dyDescent="0.25">
      <c r="A124" s="9" t="s">
        <v>2</v>
      </c>
      <c r="B124" s="19" t="s">
        <v>393</v>
      </c>
      <c r="C124" s="20" t="s">
        <v>4</v>
      </c>
      <c r="D124" s="21">
        <v>113</v>
      </c>
      <c r="E124" s="10">
        <v>2195.9</v>
      </c>
      <c r="F124" s="10">
        <v>0</v>
      </c>
      <c r="G124" s="14">
        <v>0</v>
      </c>
    </row>
    <row r="125" spans="1:7" ht="94.5" x14ac:dyDescent="0.25">
      <c r="A125" s="9" t="s">
        <v>332</v>
      </c>
      <c r="B125" s="19" t="s">
        <v>394</v>
      </c>
      <c r="C125" s="20" t="s">
        <v>0</v>
      </c>
      <c r="D125" s="21">
        <v>0</v>
      </c>
      <c r="E125" s="10">
        <v>12199.3</v>
      </c>
      <c r="F125" s="10">
        <v>0</v>
      </c>
      <c r="G125" s="14">
        <v>0</v>
      </c>
    </row>
    <row r="126" spans="1:7" ht="31.5" x14ac:dyDescent="0.25">
      <c r="A126" s="9" t="s">
        <v>44</v>
      </c>
      <c r="B126" s="19" t="s">
        <v>394</v>
      </c>
      <c r="C126" s="20" t="s">
        <v>43</v>
      </c>
      <c r="D126" s="21">
        <v>0</v>
      </c>
      <c r="E126" s="10">
        <v>12199.3</v>
      </c>
      <c r="F126" s="10">
        <v>0</v>
      </c>
      <c r="G126" s="14">
        <v>0</v>
      </c>
    </row>
    <row r="127" spans="1:7" x14ac:dyDescent="0.25">
      <c r="A127" s="9" t="s">
        <v>30</v>
      </c>
      <c r="B127" s="19" t="s">
        <v>394</v>
      </c>
      <c r="C127" s="20" t="s">
        <v>43</v>
      </c>
      <c r="D127" s="21">
        <v>801</v>
      </c>
      <c r="E127" s="10">
        <v>12199.3</v>
      </c>
      <c r="F127" s="10">
        <v>0</v>
      </c>
      <c r="G127" s="14">
        <v>0</v>
      </c>
    </row>
    <row r="128" spans="1:7" ht="31.5" x14ac:dyDescent="0.25">
      <c r="A128" s="9" t="s">
        <v>395</v>
      </c>
      <c r="B128" s="19" t="s">
        <v>396</v>
      </c>
      <c r="C128" s="20" t="s">
        <v>0</v>
      </c>
      <c r="D128" s="21">
        <v>0</v>
      </c>
      <c r="E128" s="10">
        <v>4809.3</v>
      </c>
      <c r="F128" s="10">
        <v>3069.5</v>
      </c>
      <c r="G128" s="14">
        <v>0.63824257168402887</v>
      </c>
    </row>
    <row r="129" spans="1:7" ht="78.75" x14ac:dyDescent="0.25">
      <c r="A129" s="9" t="s">
        <v>397</v>
      </c>
      <c r="B129" s="19" t="s">
        <v>398</v>
      </c>
      <c r="C129" s="20" t="s">
        <v>0</v>
      </c>
      <c r="D129" s="21">
        <v>0</v>
      </c>
      <c r="E129" s="10">
        <v>4809.3</v>
      </c>
      <c r="F129" s="10">
        <v>3069.5</v>
      </c>
      <c r="G129" s="14">
        <v>0.63824257168402887</v>
      </c>
    </row>
    <row r="130" spans="1:7" ht="31.5" x14ac:dyDescent="0.25">
      <c r="A130" s="9" t="s">
        <v>6</v>
      </c>
      <c r="B130" s="19" t="s">
        <v>398</v>
      </c>
      <c r="C130" s="20" t="s">
        <v>4</v>
      </c>
      <c r="D130" s="21">
        <v>0</v>
      </c>
      <c r="E130" s="10">
        <v>4809.3</v>
      </c>
      <c r="F130" s="10">
        <v>3069.5</v>
      </c>
      <c r="G130" s="14">
        <v>0.63824257168402887</v>
      </c>
    </row>
    <row r="131" spans="1:7" x14ac:dyDescent="0.25">
      <c r="A131" s="9" t="s">
        <v>90</v>
      </c>
      <c r="B131" s="19" t="s">
        <v>398</v>
      </c>
      <c r="C131" s="20" t="s">
        <v>4</v>
      </c>
      <c r="D131" s="21">
        <v>703</v>
      </c>
      <c r="E131" s="10">
        <v>4809.3</v>
      </c>
      <c r="F131" s="10">
        <v>3069.5</v>
      </c>
      <c r="G131" s="14">
        <v>0.63824257168402887</v>
      </c>
    </row>
    <row r="132" spans="1:7" ht="31.5" x14ac:dyDescent="0.25">
      <c r="A132" s="9" t="s">
        <v>399</v>
      </c>
      <c r="B132" s="19" t="s">
        <v>400</v>
      </c>
      <c r="C132" s="20" t="s">
        <v>0</v>
      </c>
      <c r="D132" s="21">
        <v>0</v>
      </c>
      <c r="E132" s="10">
        <v>86737.4</v>
      </c>
      <c r="F132" s="10">
        <v>19995.599999999999</v>
      </c>
      <c r="G132" s="14">
        <v>0.23053031333657684</v>
      </c>
    </row>
    <row r="133" spans="1:7" ht="63" x14ac:dyDescent="0.25">
      <c r="A133" s="9" t="s">
        <v>401</v>
      </c>
      <c r="B133" s="19" t="s">
        <v>402</v>
      </c>
      <c r="C133" s="20" t="s">
        <v>0</v>
      </c>
      <c r="D133" s="21">
        <v>0</v>
      </c>
      <c r="E133" s="10">
        <v>229.5</v>
      </c>
      <c r="F133" s="10">
        <v>0</v>
      </c>
      <c r="G133" s="14">
        <v>0</v>
      </c>
    </row>
    <row r="134" spans="1:7" ht="31.5" x14ac:dyDescent="0.25">
      <c r="A134" s="9" t="s">
        <v>6</v>
      </c>
      <c r="B134" s="19" t="s">
        <v>402</v>
      </c>
      <c r="C134" s="20" t="s">
        <v>4</v>
      </c>
      <c r="D134" s="21">
        <v>0</v>
      </c>
      <c r="E134" s="10">
        <v>229.5</v>
      </c>
      <c r="F134" s="10">
        <v>0</v>
      </c>
      <c r="G134" s="14">
        <v>0</v>
      </c>
    </row>
    <row r="135" spans="1:7" x14ac:dyDescent="0.25">
      <c r="A135" s="9" t="s">
        <v>30</v>
      </c>
      <c r="B135" s="19" t="s">
        <v>402</v>
      </c>
      <c r="C135" s="20" t="s">
        <v>4</v>
      </c>
      <c r="D135" s="21">
        <v>801</v>
      </c>
      <c r="E135" s="10">
        <v>229.5</v>
      </c>
      <c r="F135" s="10">
        <v>0</v>
      </c>
      <c r="G135" s="14">
        <v>0</v>
      </c>
    </row>
    <row r="136" spans="1:7" ht="47.25" x14ac:dyDescent="0.25">
      <c r="A136" s="9" t="s">
        <v>100</v>
      </c>
      <c r="B136" s="19" t="s">
        <v>403</v>
      </c>
      <c r="C136" s="20" t="s">
        <v>0</v>
      </c>
      <c r="D136" s="21">
        <v>0</v>
      </c>
      <c r="E136" s="10">
        <v>386.5</v>
      </c>
      <c r="F136" s="10">
        <v>30.6</v>
      </c>
      <c r="G136" s="14">
        <v>7.9172056921086684E-2</v>
      </c>
    </row>
    <row r="137" spans="1:7" ht="31.5" x14ac:dyDescent="0.25">
      <c r="A137" s="9" t="s">
        <v>6</v>
      </c>
      <c r="B137" s="19" t="s">
        <v>403</v>
      </c>
      <c r="C137" s="20" t="s">
        <v>4</v>
      </c>
      <c r="D137" s="21">
        <v>0</v>
      </c>
      <c r="E137" s="10">
        <v>386.5</v>
      </c>
      <c r="F137" s="10">
        <v>30.6</v>
      </c>
      <c r="G137" s="14">
        <v>7.9172056921086684E-2</v>
      </c>
    </row>
    <row r="138" spans="1:7" x14ac:dyDescent="0.25">
      <c r="A138" s="9" t="s">
        <v>30</v>
      </c>
      <c r="B138" s="19" t="s">
        <v>403</v>
      </c>
      <c r="C138" s="20" t="s">
        <v>4</v>
      </c>
      <c r="D138" s="21">
        <v>801</v>
      </c>
      <c r="E138" s="10">
        <v>386.5</v>
      </c>
      <c r="F138" s="10">
        <v>30.6</v>
      </c>
      <c r="G138" s="14">
        <v>7.9172056921086684E-2</v>
      </c>
    </row>
    <row r="139" spans="1:7" ht="31.5" x14ac:dyDescent="0.25">
      <c r="A139" s="9" t="s">
        <v>404</v>
      </c>
      <c r="B139" s="19" t="s">
        <v>405</v>
      </c>
      <c r="C139" s="20" t="s">
        <v>0</v>
      </c>
      <c r="D139" s="21">
        <v>0</v>
      </c>
      <c r="E139" s="10">
        <v>21</v>
      </c>
      <c r="F139" s="10">
        <v>0</v>
      </c>
      <c r="G139" s="14">
        <v>0</v>
      </c>
    </row>
    <row r="140" spans="1:7" ht="31.5" x14ac:dyDescent="0.25">
      <c r="A140" s="9" t="s">
        <v>34</v>
      </c>
      <c r="B140" s="19" t="s">
        <v>405</v>
      </c>
      <c r="C140" s="20" t="s">
        <v>33</v>
      </c>
      <c r="D140" s="21">
        <v>0</v>
      </c>
      <c r="E140" s="10">
        <v>21</v>
      </c>
      <c r="F140" s="10">
        <v>0</v>
      </c>
      <c r="G140" s="14">
        <v>0</v>
      </c>
    </row>
    <row r="141" spans="1:7" x14ac:dyDescent="0.25">
      <c r="A141" s="9" t="s">
        <v>90</v>
      </c>
      <c r="B141" s="19" t="s">
        <v>405</v>
      </c>
      <c r="C141" s="20" t="s">
        <v>33</v>
      </c>
      <c r="D141" s="21">
        <v>703</v>
      </c>
      <c r="E141" s="10">
        <v>21</v>
      </c>
      <c r="F141" s="10">
        <v>0</v>
      </c>
      <c r="G141" s="14">
        <v>0</v>
      </c>
    </row>
    <row r="142" spans="1:7" ht="31.5" x14ac:dyDescent="0.25">
      <c r="A142" s="9" t="s">
        <v>376</v>
      </c>
      <c r="B142" s="19" t="s">
        <v>406</v>
      </c>
      <c r="C142" s="20" t="s">
        <v>0</v>
      </c>
      <c r="D142" s="21">
        <v>0</v>
      </c>
      <c r="E142" s="10">
        <v>17554.5</v>
      </c>
      <c r="F142" s="10">
        <v>3169.8</v>
      </c>
      <c r="G142" s="14">
        <v>0.18056908485003847</v>
      </c>
    </row>
    <row r="143" spans="1:7" ht="78.75" x14ac:dyDescent="0.25">
      <c r="A143" s="9" t="s">
        <v>11</v>
      </c>
      <c r="B143" s="19" t="s">
        <v>406</v>
      </c>
      <c r="C143" s="20" t="s">
        <v>9</v>
      </c>
      <c r="D143" s="21">
        <v>0</v>
      </c>
      <c r="E143" s="10">
        <v>16783.400000000001</v>
      </c>
      <c r="F143" s="10">
        <v>3023.2</v>
      </c>
      <c r="G143" s="14">
        <v>0.18013036691016121</v>
      </c>
    </row>
    <row r="144" spans="1:7" x14ac:dyDescent="0.25">
      <c r="A144" s="9" t="s">
        <v>90</v>
      </c>
      <c r="B144" s="19" t="s">
        <v>406</v>
      </c>
      <c r="C144" s="20" t="s">
        <v>9</v>
      </c>
      <c r="D144" s="21">
        <v>703</v>
      </c>
      <c r="E144" s="10">
        <v>16783.400000000001</v>
      </c>
      <c r="F144" s="10">
        <v>3023.2</v>
      </c>
      <c r="G144" s="14">
        <v>0.18013036691016121</v>
      </c>
    </row>
    <row r="145" spans="1:7" ht="31.5" x14ac:dyDescent="0.25">
      <c r="A145" s="9" t="s">
        <v>6</v>
      </c>
      <c r="B145" s="19" t="s">
        <v>406</v>
      </c>
      <c r="C145" s="20" t="s">
        <v>4</v>
      </c>
      <c r="D145" s="21">
        <v>0</v>
      </c>
      <c r="E145" s="10">
        <v>686.8</v>
      </c>
      <c r="F145" s="10">
        <v>125.5</v>
      </c>
      <c r="G145" s="14">
        <v>0.18273150844496217</v>
      </c>
    </row>
    <row r="146" spans="1:7" x14ac:dyDescent="0.25">
      <c r="A146" s="9" t="s">
        <v>90</v>
      </c>
      <c r="B146" s="19" t="s">
        <v>406</v>
      </c>
      <c r="C146" s="20" t="s">
        <v>4</v>
      </c>
      <c r="D146" s="21">
        <v>703</v>
      </c>
      <c r="E146" s="10">
        <v>686.8</v>
      </c>
      <c r="F146" s="10">
        <v>125.5</v>
      </c>
      <c r="G146" s="14">
        <v>0.18273150844496217</v>
      </c>
    </row>
    <row r="147" spans="1:7" x14ac:dyDescent="0.25">
      <c r="A147" s="9" t="s">
        <v>3</v>
      </c>
      <c r="B147" s="19" t="s">
        <v>406</v>
      </c>
      <c r="C147" s="20" t="s">
        <v>1</v>
      </c>
      <c r="D147" s="21">
        <v>0</v>
      </c>
      <c r="E147" s="10">
        <v>84.3</v>
      </c>
      <c r="F147" s="10">
        <v>21.1</v>
      </c>
      <c r="G147" s="14">
        <v>0.25029655990510086</v>
      </c>
    </row>
    <row r="148" spans="1:7" x14ac:dyDescent="0.25">
      <c r="A148" s="9" t="s">
        <v>90</v>
      </c>
      <c r="B148" s="19" t="s">
        <v>406</v>
      </c>
      <c r="C148" s="20" t="s">
        <v>1</v>
      </c>
      <c r="D148" s="21">
        <v>703</v>
      </c>
      <c r="E148" s="10">
        <v>84.3</v>
      </c>
      <c r="F148" s="10">
        <v>21.1</v>
      </c>
      <c r="G148" s="14">
        <v>0.25029655990510086</v>
      </c>
    </row>
    <row r="149" spans="1:7" ht="31.5" x14ac:dyDescent="0.25">
      <c r="A149" s="9" t="s">
        <v>407</v>
      </c>
      <c r="B149" s="19" t="s">
        <v>408</v>
      </c>
      <c r="C149" s="20" t="s">
        <v>0</v>
      </c>
      <c r="D149" s="21">
        <v>0</v>
      </c>
      <c r="E149" s="10">
        <v>38635.300000000003</v>
      </c>
      <c r="F149" s="10">
        <v>9606.4</v>
      </c>
      <c r="G149" s="14">
        <v>0.24864308029185742</v>
      </c>
    </row>
    <row r="150" spans="1:7" ht="78.75" x14ac:dyDescent="0.25">
      <c r="A150" s="9" t="s">
        <v>11</v>
      </c>
      <c r="B150" s="19" t="s">
        <v>408</v>
      </c>
      <c r="C150" s="20" t="s">
        <v>9</v>
      </c>
      <c r="D150" s="21">
        <v>0</v>
      </c>
      <c r="E150" s="10">
        <v>34141.4</v>
      </c>
      <c r="F150" s="10">
        <v>7780.1</v>
      </c>
      <c r="G150" s="14">
        <v>0.22787876302670659</v>
      </c>
    </row>
    <row r="151" spans="1:7" x14ac:dyDescent="0.25">
      <c r="A151" s="9" t="s">
        <v>30</v>
      </c>
      <c r="B151" s="19" t="s">
        <v>408</v>
      </c>
      <c r="C151" s="20" t="s">
        <v>9</v>
      </c>
      <c r="D151" s="21">
        <v>801</v>
      </c>
      <c r="E151" s="10">
        <v>34141.4</v>
      </c>
      <c r="F151" s="10">
        <v>7780.1</v>
      </c>
      <c r="G151" s="14">
        <v>0.22787876302670659</v>
      </c>
    </row>
    <row r="152" spans="1:7" ht="31.5" x14ac:dyDescent="0.25">
      <c r="A152" s="9" t="s">
        <v>6</v>
      </c>
      <c r="B152" s="19" t="s">
        <v>408</v>
      </c>
      <c r="C152" s="20" t="s">
        <v>4</v>
      </c>
      <c r="D152" s="21">
        <v>0</v>
      </c>
      <c r="E152" s="10">
        <v>4474.3</v>
      </c>
      <c r="F152" s="10">
        <v>1810.2</v>
      </c>
      <c r="G152" s="14">
        <v>0.40457725230762354</v>
      </c>
    </row>
    <row r="153" spans="1:7" x14ac:dyDescent="0.25">
      <c r="A153" s="9" t="s">
        <v>30</v>
      </c>
      <c r="B153" s="19" t="s">
        <v>408</v>
      </c>
      <c r="C153" s="20" t="s">
        <v>4</v>
      </c>
      <c r="D153" s="21">
        <v>801</v>
      </c>
      <c r="E153" s="10">
        <v>4474.3</v>
      </c>
      <c r="F153" s="10">
        <v>1810.2</v>
      </c>
      <c r="G153" s="14">
        <v>0.40457725230762354</v>
      </c>
    </row>
    <row r="154" spans="1:7" x14ac:dyDescent="0.25">
      <c r="A154" s="9" t="s">
        <v>3</v>
      </c>
      <c r="B154" s="19" t="s">
        <v>408</v>
      </c>
      <c r="C154" s="20" t="s">
        <v>1</v>
      </c>
      <c r="D154" s="21">
        <v>0</v>
      </c>
      <c r="E154" s="10">
        <v>19.600000000000001</v>
      </c>
      <c r="F154" s="10">
        <v>16.100000000000001</v>
      </c>
      <c r="G154" s="14">
        <v>0.8214285714285714</v>
      </c>
    </row>
    <row r="155" spans="1:7" x14ac:dyDescent="0.25">
      <c r="A155" s="9" t="s">
        <v>30</v>
      </c>
      <c r="B155" s="19" t="s">
        <v>408</v>
      </c>
      <c r="C155" s="20" t="s">
        <v>1</v>
      </c>
      <c r="D155" s="21">
        <v>801</v>
      </c>
      <c r="E155" s="10">
        <v>19.600000000000001</v>
      </c>
      <c r="F155" s="10">
        <v>16.100000000000001</v>
      </c>
      <c r="G155" s="14">
        <v>0.8214285714285714</v>
      </c>
    </row>
    <row r="156" spans="1:7" ht="31.5" x14ac:dyDescent="0.25">
      <c r="A156" s="9" t="s">
        <v>409</v>
      </c>
      <c r="B156" s="19" t="s">
        <v>410</v>
      </c>
      <c r="C156" s="20" t="s">
        <v>0</v>
      </c>
      <c r="D156" s="21">
        <v>0</v>
      </c>
      <c r="E156" s="10">
        <v>5091.2</v>
      </c>
      <c r="F156" s="10">
        <v>1238.9000000000001</v>
      </c>
      <c r="G156" s="14">
        <v>0.24334145191703335</v>
      </c>
    </row>
    <row r="157" spans="1:7" ht="78.75" x14ac:dyDescent="0.25">
      <c r="A157" s="9" t="s">
        <v>11</v>
      </c>
      <c r="B157" s="19" t="s">
        <v>410</v>
      </c>
      <c r="C157" s="20" t="s">
        <v>9</v>
      </c>
      <c r="D157" s="21">
        <v>0</v>
      </c>
      <c r="E157" s="10">
        <v>4594.3</v>
      </c>
      <c r="F157" s="10">
        <v>1089.4000000000001</v>
      </c>
      <c r="G157" s="14">
        <v>0.23711990945301789</v>
      </c>
    </row>
    <row r="158" spans="1:7" x14ac:dyDescent="0.25">
      <c r="A158" s="9" t="s">
        <v>30</v>
      </c>
      <c r="B158" s="19" t="s">
        <v>410</v>
      </c>
      <c r="C158" s="20" t="s">
        <v>9</v>
      </c>
      <c r="D158" s="21">
        <v>801</v>
      </c>
      <c r="E158" s="10">
        <v>4594.3</v>
      </c>
      <c r="F158" s="10">
        <v>1089.4000000000001</v>
      </c>
      <c r="G158" s="14">
        <v>0.23711990945301789</v>
      </c>
    </row>
    <row r="159" spans="1:7" ht="31.5" x14ac:dyDescent="0.25">
      <c r="A159" s="9" t="s">
        <v>6</v>
      </c>
      <c r="B159" s="19" t="s">
        <v>410</v>
      </c>
      <c r="C159" s="20" t="s">
        <v>4</v>
      </c>
      <c r="D159" s="21">
        <v>0</v>
      </c>
      <c r="E159" s="10">
        <v>493.6</v>
      </c>
      <c r="F159" s="10">
        <v>148.69999999999999</v>
      </c>
      <c r="G159" s="14">
        <v>0.301256077795786</v>
      </c>
    </row>
    <row r="160" spans="1:7" ht="31.5" x14ac:dyDescent="0.25">
      <c r="A160" s="9" t="s">
        <v>12</v>
      </c>
      <c r="B160" s="19" t="s">
        <v>410</v>
      </c>
      <c r="C160" s="20" t="s">
        <v>4</v>
      </c>
      <c r="D160" s="21">
        <v>705</v>
      </c>
      <c r="E160" s="10">
        <v>10</v>
      </c>
      <c r="F160" s="10">
        <v>0</v>
      </c>
      <c r="G160" s="14">
        <v>0</v>
      </c>
    </row>
    <row r="161" spans="1:7" x14ac:dyDescent="0.25">
      <c r="A161" s="9" t="s">
        <v>30</v>
      </c>
      <c r="B161" s="19" t="s">
        <v>410</v>
      </c>
      <c r="C161" s="20" t="s">
        <v>4</v>
      </c>
      <c r="D161" s="21">
        <v>801</v>
      </c>
      <c r="E161" s="10">
        <v>483.6</v>
      </c>
      <c r="F161" s="10">
        <v>148.69999999999999</v>
      </c>
      <c r="G161" s="14">
        <v>0.3074855252274607</v>
      </c>
    </row>
    <row r="162" spans="1:7" x14ac:dyDescent="0.25">
      <c r="A162" s="9" t="s">
        <v>3</v>
      </c>
      <c r="B162" s="19" t="s">
        <v>410</v>
      </c>
      <c r="C162" s="20" t="s">
        <v>1</v>
      </c>
      <c r="D162" s="21">
        <v>0</v>
      </c>
      <c r="E162" s="10">
        <v>3.3</v>
      </c>
      <c r="F162" s="10">
        <v>0.8</v>
      </c>
      <c r="G162" s="14">
        <v>0.24242424242424246</v>
      </c>
    </row>
    <row r="163" spans="1:7" x14ac:dyDescent="0.25">
      <c r="A163" s="9" t="s">
        <v>30</v>
      </c>
      <c r="B163" s="19" t="s">
        <v>410</v>
      </c>
      <c r="C163" s="20" t="s">
        <v>1</v>
      </c>
      <c r="D163" s="21">
        <v>801</v>
      </c>
      <c r="E163" s="10">
        <v>3.3</v>
      </c>
      <c r="F163" s="10">
        <v>0.8</v>
      </c>
      <c r="G163" s="14">
        <v>0.24242424242424246</v>
      </c>
    </row>
    <row r="164" spans="1:7" ht="31.5" x14ac:dyDescent="0.25">
      <c r="A164" s="9" t="s">
        <v>411</v>
      </c>
      <c r="B164" s="19" t="s">
        <v>412</v>
      </c>
      <c r="C164" s="20" t="s">
        <v>0</v>
      </c>
      <c r="D164" s="21">
        <v>0</v>
      </c>
      <c r="E164" s="10">
        <v>24350</v>
      </c>
      <c r="F164" s="10">
        <v>5741.6</v>
      </c>
      <c r="G164" s="14">
        <v>0.23579466119096509</v>
      </c>
    </row>
    <row r="165" spans="1:7" ht="78.75" x14ac:dyDescent="0.25">
      <c r="A165" s="9" t="s">
        <v>11</v>
      </c>
      <c r="B165" s="19" t="s">
        <v>412</v>
      </c>
      <c r="C165" s="20" t="s">
        <v>9</v>
      </c>
      <c r="D165" s="21">
        <v>0</v>
      </c>
      <c r="E165" s="10">
        <v>21162</v>
      </c>
      <c r="F165" s="10">
        <v>4797.7</v>
      </c>
      <c r="G165" s="14">
        <v>0.22671297608921651</v>
      </c>
    </row>
    <row r="166" spans="1:7" x14ac:dyDescent="0.25">
      <c r="A166" s="9" t="s">
        <v>30</v>
      </c>
      <c r="B166" s="19" t="s">
        <v>412</v>
      </c>
      <c r="C166" s="20" t="s">
        <v>9</v>
      </c>
      <c r="D166" s="21">
        <v>801</v>
      </c>
      <c r="E166" s="10">
        <v>21162</v>
      </c>
      <c r="F166" s="10">
        <v>4797.7</v>
      </c>
      <c r="G166" s="14">
        <v>0.22671297608921651</v>
      </c>
    </row>
    <row r="167" spans="1:7" ht="31.5" x14ac:dyDescent="0.25">
      <c r="A167" s="9" t="s">
        <v>6</v>
      </c>
      <c r="B167" s="19" t="s">
        <v>412</v>
      </c>
      <c r="C167" s="20" t="s">
        <v>4</v>
      </c>
      <c r="D167" s="21">
        <v>0</v>
      </c>
      <c r="E167" s="10">
        <v>3177.9</v>
      </c>
      <c r="F167" s="10">
        <v>941.4</v>
      </c>
      <c r="G167" s="14">
        <v>0.29623336165392239</v>
      </c>
    </row>
    <row r="168" spans="1:7" ht="31.5" x14ac:dyDescent="0.25">
      <c r="A168" s="9" t="s">
        <v>12</v>
      </c>
      <c r="B168" s="19" t="s">
        <v>412</v>
      </c>
      <c r="C168" s="20" t="s">
        <v>4</v>
      </c>
      <c r="D168" s="21">
        <v>705</v>
      </c>
      <c r="E168" s="10">
        <v>18</v>
      </c>
      <c r="F168" s="10">
        <v>0</v>
      </c>
      <c r="G168" s="14">
        <v>0</v>
      </c>
    </row>
    <row r="169" spans="1:7" x14ac:dyDescent="0.25">
      <c r="A169" s="9" t="s">
        <v>30</v>
      </c>
      <c r="B169" s="19" t="s">
        <v>412</v>
      </c>
      <c r="C169" s="20" t="s">
        <v>4</v>
      </c>
      <c r="D169" s="21">
        <v>801</v>
      </c>
      <c r="E169" s="10">
        <v>3159.9</v>
      </c>
      <c r="F169" s="10">
        <v>941.4</v>
      </c>
      <c r="G169" s="14">
        <v>0.29792082027912276</v>
      </c>
    </row>
    <row r="170" spans="1:7" x14ac:dyDescent="0.25">
      <c r="A170" s="9" t="s">
        <v>3</v>
      </c>
      <c r="B170" s="19" t="s">
        <v>412</v>
      </c>
      <c r="C170" s="20" t="s">
        <v>1</v>
      </c>
      <c r="D170" s="21">
        <v>0</v>
      </c>
      <c r="E170" s="10">
        <v>10.1</v>
      </c>
      <c r="F170" s="10">
        <v>2.5</v>
      </c>
      <c r="G170" s="14">
        <v>0.24752475247524752</v>
      </c>
    </row>
    <row r="171" spans="1:7" x14ac:dyDescent="0.25">
      <c r="A171" s="9" t="s">
        <v>30</v>
      </c>
      <c r="B171" s="19" t="s">
        <v>412</v>
      </c>
      <c r="C171" s="20" t="s">
        <v>1</v>
      </c>
      <c r="D171" s="21">
        <v>801</v>
      </c>
      <c r="E171" s="10">
        <v>10.1</v>
      </c>
      <c r="F171" s="10">
        <v>2.5</v>
      </c>
      <c r="G171" s="14">
        <v>0.24752475247524752</v>
      </c>
    </row>
    <row r="172" spans="1:7" ht="63" x14ac:dyDescent="0.25">
      <c r="A172" s="9" t="s">
        <v>308</v>
      </c>
      <c r="B172" s="19" t="s">
        <v>413</v>
      </c>
      <c r="C172" s="20" t="s">
        <v>0</v>
      </c>
      <c r="D172" s="21">
        <v>0</v>
      </c>
      <c r="E172" s="10">
        <v>261</v>
      </c>
      <c r="F172" s="10">
        <v>0</v>
      </c>
      <c r="G172" s="14">
        <v>0</v>
      </c>
    </row>
    <row r="173" spans="1:7" ht="31.5" x14ac:dyDescent="0.25">
      <c r="A173" s="9" t="s">
        <v>6</v>
      </c>
      <c r="B173" s="19" t="s">
        <v>413</v>
      </c>
      <c r="C173" s="20" t="s">
        <v>4</v>
      </c>
      <c r="D173" s="21">
        <v>0</v>
      </c>
      <c r="E173" s="10">
        <v>261</v>
      </c>
      <c r="F173" s="10">
        <v>0</v>
      </c>
      <c r="G173" s="14">
        <v>0</v>
      </c>
    </row>
    <row r="174" spans="1:7" x14ac:dyDescent="0.25">
      <c r="A174" s="9" t="s">
        <v>30</v>
      </c>
      <c r="B174" s="19" t="s">
        <v>413</v>
      </c>
      <c r="C174" s="20" t="s">
        <v>4</v>
      </c>
      <c r="D174" s="21">
        <v>801</v>
      </c>
      <c r="E174" s="10">
        <v>261</v>
      </c>
      <c r="F174" s="10">
        <v>0</v>
      </c>
      <c r="G174" s="14">
        <v>0</v>
      </c>
    </row>
    <row r="175" spans="1:7" ht="31.5" x14ac:dyDescent="0.25">
      <c r="A175" s="9" t="s">
        <v>309</v>
      </c>
      <c r="B175" s="19" t="s">
        <v>414</v>
      </c>
      <c r="C175" s="20" t="s">
        <v>0</v>
      </c>
      <c r="D175" s="21">
        <v>0</v>
      </c>
      <c r="E175" s="10">
        <v>138.9</v>
      </c>
      <c r="F175" s="10">
        <v>138.9</v>
      </c>
      <c r="G175" s="14">
        <v>1</v>
      </c>
    </row>
    <row r="176" spans="1:7" ht="31.5" x14ac:dyDescent="0.25">
      <c r="A176" s="9" t="s">
        <v>6</v>
      </c>
      <c r="B176" s="19" t="s">
        <v>414</v>
      </c>
      <c r="C176" s="20" t="s">
        <v>4</v>
      </c>
      <c r="D176" s="21">
        <v>0</v>
      </c>
      <c r="E176" s="10">
        <v>138.9</v>
      </c>
      <c r="F176" s="10">
        <v>138.9</v>
      </c>
      <c r="G176" s="14">
        <v>1</v>
      </c>
    </row>
    <row r="177" spans="1:7" x14ac:dyDescent="0.25">
      <c r="A177" s="9" t="s">
        <v>30</v>
      </c>
      <c r="B177" s="19" t="s">
        <v>414</v>
      </c>
      <c r="C177" s="20" t="s">
        <v>4</v>
      </c>
      <c r="D177" s="21">
        <v>801</v>
      </c>
      <c r="E177" s="10">
        <v>138.9</v>
      </c>
      <c r="F177" s="10">
        <v>138.9</v>
      </c>
      <c r="G177" s="14">
        <v>1</v>
      </c>
    </row>
    <row r="178" spans="1:7" ht="31.5" x14ac:dyDescent="0.25">
      <c r="A178" s="9" t="s">
        <v>331</v>
      </c>
      <c r="B178" s="19" t="s">
        <v>415</v>
      </c>
      <c r="C178" s="20" t="s">
        <v>0</v>
      </c>
      <c r="D178" s="21">
        <v>0</v>
      </c>
      <c r="E178" s="10">
        <v>69.5</v>
      </c>
      <c r="F178" s="10">
        <v>69.400000000000006</v>
      </c>
      <c r="G178" s="14">
        <v>0.99856115107913679</v>
      </c>
    </row>
    <row r="179" spans="1:7" ht="31.5" x14ac:dyDescent="0.25">
      <c r="A179" s="9" t="s">
        <v>34</v>
      </c>
      <c r="B179" s="19" t="s">
        <v>415</v>
      </c>
      <c r="C179" s="20" t="s">
        <v>33</v>
      </c>
      <c r="D179" s="21">
        <v>0</v>
      </c>
      <c r="E179" s="10">
        <v>69.5</v>
      </c>
      <c r="F179" s="10">
        <v>69.400000000000006</v>
      </c>
      <c r="G179" s="14">
        <v>0.99856115107913679</v>
      </c>
    </row>
    <row r="180" spans="1:7" x14ac:dyDescent="0.25">
      <c r="A180" s="9" t="s">
        <v>30</v>
      </c>
      <c r="B180" s="19" t="s">
        <v>415</v>
      </c>
      <c r="C180" s="20" t="s">
        <v>33</v>
      </c>
      <c r="D180" s="21">
        <v>801</v>
      </c>
      <c r="E180" s="10">
        <v>69.5</v>
      </c>
      <c r="F180" s="10">
        <v>69.400000000000006</v>
      </c>
      <c r="G180" s="14">
        <v>0.99856115107913679</v>
      </c>
    </row>
    <row r="181" spans="1:7" ht="31.5" x14ac:dyDescent="0.25">
      <c r="A181" s="9" t="s">
        <v>416</v>
      </c>
      <c r="B181" s="19" t="s">
        <v>417</v>
      </c>
      <c r="C181" s="20" t="s">
        <v>0</v>
      </c>
      <c r="D181" s="21">
        <v>0</v>
      </c>
      <c r="E181" s="10">
        <v>2820.9</v>
      </c>
      <c r="F181" s="10">
        <v>583.4</v>
      </c>
      <c r="G181" s="14">
        <v>0.20681342833847352</v>
      </c>
    </row>
    <row r="182" spans="1:7" ht="31.5" x14ac:dyDescent="0.25">
      <c r="A182" s="9" t="s">
        <v>374</v>
      </c>
      <c r="B182" s="19" t="s">
        <v>418</v>
      </c>
      <c r="C182" s="20" t="s">
        <v>0</v>
      </c>
      <c r="D182" s="21">
        <v>0</v>
      </c>
      <c r="E182" s="10">
        <v>2820.9</v>
      </c>
      <c r="F182" s="10">
        <v>583.4</v>
      </c>
      <c r="G182" s="14">
        <v>0.20681342833847352</v>
      </c>
    </row>
    <row r="183" spans="1:7" ht="78.75" x14ac:dyDescent="0.25">
      <c r="A183" s="9" t="s">
        <v>11</v>
      </c>
      <c r="B183" s="19" t="s">
        <v>418</v>
      </c>
      <c r="C183" s="20" t="s">
        <v>9</v>
      </c>
      <c r="D183" s="21">
        <v>0</v>
      </c>
      <c r="E183" s="10">
        <v>2798.1</v>
      </c>
      <c r="F183" s="10">
        <v>583.4</v>
      </c>
      <c r="G183" s="14">
        <v>0.20849862406633071</v>
      </c>
    </row>
    <row r="184" spans="1:7" ht="31.5" x14ac:dyDescent="0.25">
      <c r="A184" s="9" t="s">
        <v>99</v>
      </c>
      <c r="B184" s="19" t="s">
        <v>418</v>
      </c>
      <c r="C184" s="20" t="s">
        <v>9</v>
      </c>
      <c r="D184" s="21">
        <v>804</v>
      </c>
      <c r="E184" s="10">
        <v>2798.1</v>
      </c>
      <c r="F184" s="10">
        <v>583.4</v>
      </c>
      <c r="G184" s="14">
        <v>0.20849862406633071</v>
      </c>
    </row>
    <row r="185" spans="1:7" ht="31.5" x14ac:dyDescent="0.25">
      <c r="A185" s="9" t="s">
        <v>6</v>
      </c>
      <c r="B185" s="19" t="s">
        <v>418</v>
      </c>
      <c r="C185" s="20" t="s">
        <v>4</v>
      </c>
      <c r="D185" s="21">
        <v>0</v>
      </c>
      <c r="E185" s="10">
        <v>22.8</v>
      </c>
      <c r="F185" s="10">
        <v>0</v>
      </c>
      <c r="G185" s="14">
        <v>0</v>
      </c>
    </row>
    <row r="186" spans="1:7" ht="31.5" x14ac:dyDescent="0.25">
      <c r="A186" s="9" t="s">
        <v>99</v>
      </c>
      <c r="B186" s="19" t="s">
        <v>418</v>
      </c>
      <c r="C186" s="20" t="s">
        <v>4</v>
      </c>
      <c r="D186" s="21">
        <v>804</v>
      </c>
      <c r="E186" s="10">
        <v>22.8</v>
      </c>
      <c r="F186" s="10">
        <v>0</v>
      </c>
      <c r="G186" s="14">
        <v>0</v>
      </c>
    </row>
    <row r="187" spans="1:7" ht="66" customHeight="1" x14ac:dyDescent="0.25">
      <c r="A187" s="11" t="s">
        <v>419</v>
      </c>
      <c r="B187" s="16" t="s">
        <v>98</v>
      </c>
      <c r="C187" s="17" t="s">
        <v>0</v>
      </c>
      <c r="D187" s="18">
        <v>0</v>
      </c>
      <c r="E187" s="12">
        <v>81308.7</v>
      </c>
      <c r="F187" s="12">
        <v>12056.7</v>
      </c>
      <c r="G187" s="13">
        <v>0.14828302506373858</v>
      </c>
    </row>
    <row r="188" spans="1:7" ht="47.25" x14ac:dyDescent="0.25">
      <c r="A188" s="9" t="s">
        <v>420</v>
      </c>
      <c r="B188" s="19" t="s">
        <v>97</v>
      </c>
      <c r="C188" s="20" t="s">
        <v>0</v>
      </c>
      <c r="D188" s="21">
        <v>0</v>
      </c>
      <c r="E188" s="10">
        <v>13094.9</v>
      </c>
      <c r="F188" s="10">
        <v>186.7</v>
      </c>
      <c r="G188" s="14">
        <v>1.4257459010759914E-2</v>
      </c>
    </row>
    <row r="189" spans="1:7" ht="31.5" x14ac:dyDescent="0.25">
      <c r="A189" s="9" t="s">
        <v>421</v>
      </c>
      <c r="B189" s="19" t="s">
        <v>422</v>
      </c>
      <c r="C189" s="20" t="s">
        <v>0</v>
      </c>
      <c r="D189" s="21">
        <v>0</v>
      </c>
      <c r="E189" s="10">
        <v>556</v>
      </c>
      <c r="F189" s="10">
        <v>0</v>
      </c>
      <c r="G189" s="14">
        <v>0</v>
      </c>
    </row>
    <row r="190" spans="1:7" ht="31.5" x14ac:dyDescent="0.25">
      <c r="A190" s="9" t="s">
        <v>6</v>
      </c>
      <c r="B190" s="19" t="s">
        <v>422</v>
      </c>
      <c r="C190" s="20" t="s">
        <v>4</v>
      </c>
      <c r="D190" s="21">
        <v>0</v>
      </c>
      <c r="E190" s="10">
        <v>556</v>
      </c>
      <c r="F190" s="10">
        <v>0</v>
      </c>
      <c r="G190" s="14">
        <v>0</v>
      </c>
    </row>
    <row r="191" spans="1:7" x14ac:dyDescent="0.25">
      <c r="A191" s="9" t="s">
        <v>335</v>
      </c>
      <c r="B191" s="19" t="s">
        <v>422</v>
      </c>
      <c r="C191" s="20" t="s">
        <v>4</v>
      </c>
      <c r="D191" s="21">
        <v>502</v>
      </c>
      <c r="E191" s="10">
        <v>556</v>
      </c>
      <c r="F191" s="10">
        <v>0</v>
      </c>
      <c r="G191" s="14">
        <v>0</v>
      </c>
    </row>
    <row r="192" spans="1:7" ht="31.5" x14ac:dyDescent="0.25">
      <c r="A192" s="9" t="s">
        <v>423</v>
      </c>
      <c r="B192" s="19" t="s">
        <v>424</v>
      </c>
      <c r="C192" s="20" t="s">
        <v>0</v>
      </c>
      <c r="D192" s="21">
        <v>0</v>
      </c>
      <c r="E192" s="10">
        <v>2047.7</v>
      </c>
      <c r="F192" s="10">
        <v>0</v>
      </c>
      <c r="G192" s="14">
        <v>0</v>
      </c>
    </row>
    <row r="193" spans="1:7" ht="31.5" x14ac:dyDescent="0.25">
      <c r="A193" s="9" t="s">
        <v>6</v>
      </c>
      <c r="B193" s="19" t="s">
        <v>424</v>
      </c>
      <c r="C193" s="20" t="s">
        <v>4</v>
      </c>
      <c r="D193" s="21">
        <v>0</v>
      </c>
      <c r="E193" s="10">
        <v>2047.7</v>
      </c>
      <c r="F193" s="10">
        <v>0</v>
      </c>
      <c r="G193" s="14">
        <v>0</v>
      </c>
    </row>
    <row r="194" spans="1:7" x14ac:dyDescent="0.25">
      <c r="A194" s="9" t="s">
        <v>335</v>
      </c>
      <c r="B194" s="19" t="s">
        <v>424</v>
      </c>
      <c r="C194" s="20" t="s">
        <v>4</v>
      </c>
      <c r="D194" s="21">
        <v>502</v>
      </c>
      <c r="E194" s="10">
        <v>2047.7</v>
      </c>
      <c r="F194" s="10">
        <v>0</v>
      </c>
      <c r="G194" s="14">
        <v>0</v>
      </c>
    </row>
    <row r="195" spans="1:7" ht="31.5" x14ac:dyDescent="0.25">
      <c r="A195" s="9" t="s">
        <v>425</v>
      </c>
      <c r="B195" s="19" t="s">
        <v>426</v>
      </c>
      <c r="C195" s="20" t="s">
        <v>0</v>
      </c>
      <c r="D195" s="21">
        <v>0</v>
      </c>
      <c r="E195" s="10">
        <v>197.7</v>
      </c>
      <c r="F195" s="10">
        <v>0</v>
      </c>
      <c r="G195" s="14">
        <v>0</v>
      </c>
    </row>
    <row r="196" spans="1:7" ht="31.5" x14ac:dyDescent="0.25">
      <c r="A196" s="9" t="s">
        <v>6</v>
      </c>
      <c r="B196" s="19" t="s">
        <v>426</v>
      </c>
      <c r="C196" s="20" t="s">
        <v>4</v>
      </c>
      <c r="D196" s="21">
        <v>0</v>
      </c>
      <c r="E196" s="10">
        <v>197.7</v>
      </c>
      <c r="F196" s="10">
        <v>0</v>
      </c>
      <c r="G196" s="14">
        <v>0</v>
      </c>
    </row>
    <row r="197" spans="1:7" x14ac:dyDescent="0.25">
      <c r="A197" s="9" t="s">
        <v>335</v>
      </c>
      <c r="B197" s="19" t="s">
        <v>426</v>
      </c>
      <c r="C197" s="20" t="s">
        <v>4</v>
      </c>
      <c r="D197" s="21">
        <v>502</v>
      </c>
      <c r="E197" s="10">
        <v>197.7</v>
      </c>
      <c r="F197" s="10">
        <v>0</v>
      </c>
      <c r="G197" s="14">
        <v>0</v>
      </c>
    </row>
    <row r="198" spans="1:7" ht="47.25" x14ac:dyDescent="0.25">
      <c r="A198" s="9" t="s">
        <v>427</v>
      </c>
      <c r="B198" s="19" t="s">
        <v>428</v>
      </c>
      <c r="C198" s="20" t="s">
        <v>0</v>
      </c>
      <c r="D198" s="21">
        <v>0</v>
      </c>
      <c r="E198" s="10">
        <v>2334</v>
      </c>
      <c r="F198" s="10">
        <v>0</v>
      </c>
      <c r="G198" s="14">
        <v>0</v>
      </c>
    </row>
    <row r="199" spans="1:7" ht="31.5" x14ac:dyDescent="0.25">
      <c r="A199" s="9" t="s">
        <v>6</v>
      </c>
      <c r="B199" s="19" t="s">
        <v>428</v>
      </c>
      <c r="C199" s="20" t="s">
        <v>4</v>
      </c>
      <c r="D199" s="21">
        <v>0</v>
      </c>
      <c r="E199" s="10">
        <v>2334</v>
      </c>
      <c r="F199" s="10">
        <v>0</v>
      </c>
      <c r="G199" s="14">
        <v>0</v>
      </c>
    </row>
    <row r="200" spans="1:7" x14ac:dyDescent="0.25">
      <c r="A200" s="9" t="s">
        <v>335</v>
      </c>
      <c r="B200" s="19" t="s">
        <v>428</v>
      </c>
      <c r="C200" s="20" t="s">
        <v>4</v>
      </c>
      <c r="D200" s="21">
        <v>502</v>
      </c>
      <c r="E200" s="10">
        <v>2334</v>
      </c>
      <c r="F200" s="10">
        <v>0</v>
      </c>
      <c r="G200" s="14">
        <v>0</v>
      </c>
    </row>
    <row r="201" spans="1:7" ht="18.75" customHeight="1" x14ac:dyDescent="0.25">
      <c r="A201" s="9" t="s">
        <v>429</v>
      </c>
      <c r="B201" s="19" t="s">
        <v>430</v>
      </c>
      <c r="C201" s="20" t="s">
        <v>0</v>
      </c>
      <c r="D201" s="21">
        <v>0</v>
      </c>
      <c r="E201" s="10">
        <v>7959.5</v>
      </c>
      <c r="F201" s="10">
        <v>186.7</v>
      </c>
      <c r="G201" s="14">
        <v>2.345624725171179E-2</v>
      </c>
    </row>
    <row r="202" spans="1:7" ht="31.5" x14ac:dyDescent="0.25">
      <c r="A202" s="9" t="s">
        <v>6</v>
      </c>
      <c r="B202" s="19" t="s">
        <v>430</v>
      </c>
      <c r="C202" s="20" t="s">
        <v>4</v>
      </c>
      <c r="D202" s="21">
        <v>0</v>
      </c>
      <c r="E202" s="10">
        <v>7959.5</v>
      </c>
      <c r="F202" s="10">
        <v>186.7</v>
      </c>
      <c r="G202" s="14">
        <v>2.345624725171179E-2</v>
      </c>
    </row>
    <row r="203" spans="1:7" x14ac:dyDescent="0.25">
      <c r="A203" s="9" t="s">
        <v>335</v>
      </c>
      <c r="B203" s="19" t="s">
        <v>430</v>
      </c>
      <c r="C203" s="20" t="s">
        <v>4</v>
      </c>
      <c r="D203" s="21">
        <v>502</v>
      </c>
      <c r="E203" s="10">
        <v>7959.5</v>
      </c>
      <c r="F203" s="10">
        <v>186.7</v>
      </c>
      <c r="G203" s="14">
        <v>2.345624725171179E-2</v>
      </c>
    </row>
    <row r="204" spans="1:7" ht="63" x14ac:dyDescent="0.25">
      <c r="A204" s="9" t="s">
        <v>431</v>
      </c>
      <c r="B204" s="19" t="s">
        <v>96</v>
      </c>
      <c r="C204" s="20" t="s">
        <v>0</v>
      </c>
      <c r="D204" s="21">
        <v>0</v>
      </c>
      <c r="E204" s="10">
        <v>141.69999999999999</v>
      </c>
      <c r="F204" s="10">
        <v>0</v>
      </c>
      <c r="G204" s="14">
        <v>0</v>
      </c>
    </row>
    <row r="205" spans="1:7" ht="47.25" x14ac:dyDescent="0.25">
      <c r="A205" s="9" t="s">
        <v>432</v>
      </c>
      <c r="B205" s="19" t="s">
        <v>433</v>
      </c>
      <c r="C205" s="20" t="s">
        <v>0</v>
      </c>
      <c r="D205" s="21">
        <v>0</v>
      </c>
      <c r="E205" s="10">
        <v>141.69999999999999</v>
      </c>
      <c r="F205" s="10">
        <v>0</v>
      </c>
      <c r="G205" s="14">
        <v>0</v>
      </c>
    </row>
    <row r="206" spans="1:7" ht="31.5" x14ac:dyDescent="0.25">
      <c r="A206" s="9" t="s">
        <v>6</v>
      </c>
      <c r="B206" s="19" t="s">
        <v>433</v>
      </c>
      <c r="C206" s="20" t="s">
        <v>4</v>
      </c>
      <c r="D206" s="21">
        <v>0</v>
      </c>
      <c r="E206" s="10">
        <v>141.69999999999999</v>
      </c>
      <c r="F206" s="10">
        <v>0</v>
      </c>
      <c r="G206" s="14">
        <v>0</v>
      </c>
    </row>
    <row r="207" spans="1:7" x14ac:dyDescent="0.25">
      <c r="A207" s="9" t="s">
        <v>92</v>
      </c>
      <c r="B207" s="19" t="s">
        <v>433</v>
      </c>
      <c r="C207" s="20" t="s">
        <v>4</v>
      </c>
      <c r="D207" s="21">
        <v>701</v>
      </c>
      <c r="E207" s="10">
        <v>4.2</v>
      </c>
      <c r="F207" s="10">
        <v>0</v>
      </c>
      <c r="G207" s="14">
        <v>0</v>
      </c>
    </row>
    <row r="208" spans="1:7" x14ac:dyDescent="0.25">
      <c r="A208" s="9" t="s">
        <v>91</v>
      </c>
      <c r="B208" s="19" t="s">
        <v>433</v>
      </c>
      <c r="C208" s="20" t="s">
        <v>4</v>
      </c>
      <c r="D208" s="21">
        <v>702</v>
      </c>
      <c r="E208" s="10">
        <v>136</v>
      </c>
      <c r="F208" s="10">
        <v>0</v>
      </c>
      <c r="G208" s="14">
        <v>0</v>
      </c>
    </row>
    <row r="209" spans="1:7" x14ac:dyDescent="0.25">
      <c r="A209" s="9" t="s">
        <v>90</v>
      </c>
      <c r="B209" s="19" t="s">
        <v>433</v>
      </c>
      <c r="C209" s="20" t="s">
        <v>4</v>
      </c>
      <c r="D209" s="21">
        <v>703</v>
      </c>
      <c r="E209" s="10">
        <v>1.5</v>
      </c>
      <c r="F209" s="10">
        <v>0</v>
      </c>
      <c r="G209" s="14">
        <v>0</v>
      </c>
    </row>
    <row r="210" spans="1:7" ht="47.25" x14ac:dyDescent="0.25">
      <c r="A210" s="9" t="s">
        <v>434</v>
      </c>
      <c r="B210" s="19" t="s">
        <v>94</v>
      </c>
      <c r="C210" s="20" t="s">
        <v>0</v>
      </c>
      <c r="D210" s="21">
        <v>0</v>
      </c>
      <c r="E210" s="10">
        <v>68072.100000000006</v>
      </c>
      <c r="F210" s="10">
        <v>11870</v>
      </c>
      <c r="G210" s="14">
        <v>0.17437393587093683</v>
      </c>
    </row>
    <row r="211" spans="1:7" ht="81" customHeight="1" x14ac:dyDescent="0.25">
      <c r="A211" s="9" t="s">
        <v>336</v>
      </c>
      <c r="B211" s="19" t="s">
        <v>435</v>
      </c>
      <c r="C211" s="20" t="s">
        <v>0</v>
      </c>
      <c r="D211" s="21">
        <v>0</v>
      </c>
      <c r="E211" s="10">
        <v>3216.3</v>
      </c>
      <c r="F211" s="10">
        <v>1126.9000000000001</v>
      </c>
      <c r="G211" s="14">
        <v>0.35037154494294687</v>
      </c>
    </row>
    <row r="212" spans="1:7" x14ac:dyDescent="0.25">
      <c r="A212" s="9" t="s">
        <v>84</v>
      </c>
      <c r="B212" s="19" t="s">
        <v>435</v>
      </c>
      <c r="C212" s="20" t="s">
        <v>82</v>
      </c>
      <c r="D212" s="21">
        <v>0</v>
      </c>
      <c r="E212" s="10">
        <v>3216.3</v>
      </c>
      <c r="F212" s="10">
        <v>1126.9000000000001</v>
      </c>
      <c r="G212" s="14">
        <v>0.35037154494294687</v>
      </c>
    </row>
    <row r="213" spans="1:7" x14ac:dyDescent="0.25">
      <c r="A213" s="9" t="s">
        <v>335</v>
      </c>
      <c r="B213" s="19" t="s">
        <v>435</v>
      </c>
      <c r="C213" s="20" t="s">
        <v>82</v>
      </c>
      <c r="D213" s="21">
        <v>502</v>
      </c>
      <c r="E213" s="10">
        <v>3216.3</v>
      </c>
      <c r="F213" s="10">
        <v>1126.9000000000001</v>
      </c>
      <c r="G213" s="14">
        <v>0.35037154494294687</v>
      </c>
    </row>
    <row r="214" spans="1:7" ht="31.5" x14ac:dyDescent="0.25">
      <c r="A214" s="9" t="s">
        <v>436</v>
      </c>
      <c r="B214" s="19" t="s">
        <v>437</v>
      </c>
      <c r="C214" s="20" t="s">
        <v>0</v>
      </c>
      <c r="D214" s="21">
        <v>0</v>
      </c>
      <c r="E214" s="10">
        <v>21.1</v>
      </c>
      <c r="F214" s="10">
        <v>3.4</v>
      </c>
      <c r="G214" s="14">
        <v>0.16113744075829384</v>
      </c>
    </row>
    <row r="215" spans="1:7" ht="31.5" x14ac:dyDescent="0.25">
      <c r="A215" s="9" t="s">
        <v>6</v>
      </c>
      <c r="B215" s="19" t="s">
        <v>437</v>
      </c>
      <c r="C215" s="20" t="s">
        <v>4</v>
      </c>
      <c r="D215" s="21">
        <v>0</v>
      </c>
      <c r="E215" s="10">
        <v>21.1</v>
      </c>
      <c r="F215" s="10">
        <v>3.4</v>
      </c>
      <c r="G215" s="14">
        <v>0.16113744075829384</v>
      </c>
    </row>
    <row r="216" spans="1:7" x14ac:dyDescent="0.25">
      <c r="A216" s="9" t="s">
        <v>335</v>
      </c>
      <c r="B216" s="19" t="s">
        <v>437</v>
      </c>
      <c r="C216" s="20" t="s">
        <v>4</v>
      </c>
      <c r="D216" s="21">
        <v>502</v>
      </c>
      <c r="E216" s="10">
        <v>21.1</v>
      </c>
      <c r="F216" s="10">
        <v>3.4</v>
      </c>
      <c r="G216" s="14">
        <v>0.16113744075829384</v>
      </c>
    </row>
    <row r="217" spans="1:7" ht="31.5" x14ac:dyDescent="0.25">
      <c r="A217" s="9" t="s">
        <v>374</v>
      </c>
      <c r="B217" s="19" t="s">
        <v>438</v>
      </c>
      <c r="C217" s="20" t="s">
        <v>0</v>
      </c>
      <c r="D217" s="21">
        <v>0</v>
      </c>
      <c r="E217" s="10">
        <v>12306.1</v>
      </c>
      <c r="F217" s="10">
        <v>2651.3</v>
      </c>
      <c r="G217" s="14">
        <v>0.21544599832603345</v>
      </c>
    </row>
    <row r="218" spans="1:7" ht="78.75" x14ac:dyDescent="0.25">
      <c r="A218" s="9" t="s">
        <v>11</v>
      </c>
      <c r="B218" s="19" t="s">
        <v>438</v>
      </c>
      <c r="C218" s="20" t="s">
        <v>9</v>
      </c>
      <c r="D218" s="21">
        <v>0</v>
      </c>
      <c r="E218" s="10">
        <v>12289.5</v>
      </c>
      <c r="F218" s="10">
        <v>2651.3</v>
      </c>
      <c r="G218" s="14">
        <v>0.21573701126978317</v>
      </c>
    </row>
    <row r="219" spans="1:7" ht="31.5" x14ac:dyDescent="0.25">
      <c r="A219" s="9" t="s">
        <v>89</v>
      </c>
      <c r="B219" s="19" t="s">
        <v>438</v>
      </c>
      <c r="C219" s="20" t="s">
        <v>9</v>
      </c>
      <c r="D219" s="21">
        <v>505</v>
      </c>
      <c r="E219" s="10">
        <v>12289.5</v>
      </c>
      <c r="F219" s="10">
        <v>2651.3</v>
      </c>
      <c r="G219" s="14">
        <v>0.21573701126978317</v>
      </c>
    </row>
    <row r="220" spans="1:7" ht="31.5" x14ac:dyDescent="0.25">
      <c r="A220" s="9" t="s">
        <v>6</v>
      </c>
      <c r="B220" s="19" t="s">
        <v>438</v>
      </c>
      <c r="C220" s="20" t="s">
        <v>4</v>
      </c>
      <c r="D220" s="21">
        <v>0</v>
      </c>
      <c r="E220" s="10">
        <v>16.600000000000001</v>
      </c>
      <c r="F220" s="10">
        <v>0</v>
      </c>
      <c r="G220" s="14">
        <v>0</v>
      </c>
    </row>
    <row r="221" spans="1:7" ht="31.5" x14ac:dyDescent="0.25">
      <c r="A221" s="9" t="s">
        <v>89</v>
      </c>
      <c r="B221" s="19" t="s">
        <v>438</v>
      </c>
      <c r="C221" s="20" t="s">
        <v>4</v>
      </c>
      <c r="D221" s="21">
        <v>505</v>
      </c>
      <c r="E221" s="10">
        <v>16.600000000000001</v>
      </c>
      <c r="F221" s="10">
        <v>0</v>
      </c>
      <c r="G221" s="14">
        <v>0</v>
      </c>
    </row>
    <row r="222" spans="1:7" ht="31.5" x14ac:dyDescent="0.25">
      <c r="A222" s="9" t="s">
        <v>376</v>
      </c>
      <c r="B222" s="19" t="s">
        <v>439</v>
      </c>
      <c r="C222" s="20" t="s">
        <v>0</v>
      </c>
      <c r="D222" s="21">
        <v>0</v>
      </c>
      <c r="E222" s="10">
        <v>52528.6</v>
      </c>
      <c r="F222" s="10">
        <v>8088.5</v>
      </c>
      <c r="G222" s="14">
        <v>0.15398278271265559</v>
      </c>
    </row>
    <row r="223" spans="1:7" ht="78.75" x14ac:dyDescent="0.25">
      <c r="A223" s="9" t="s">
        <v>11</v>
      </c>
      <c r="B223" s="19" t="s">
        <v>439</v>
      </c>
      <c r="C223" s="20" t="s">
        <v>9</v>
      </c>
      <c r="D223" s="21">
        <v>0</v>
      </c>
      <c r="E223" s="10">
        <v>5156.8999999999996</v>
      </c>
      <c r="F223" s="10">
        <v>1094.8</v>
      </c>
      <c r="G223" s="14">
        <v>0.21229808605945433</v>
      </c>
    </row>
    <row r="224" spans="1:7" x14ac:dyDescent="0.25">
      <c r="A224" s="9" t="s">
        <v>2</v>
      </c>
      <c r="B224" s="19" t="s">
        <v>439</v>
      </c>
      <c r="C224" s="20" t="s">
        <v>9</v>
      </c>
      <c r="D224" s="21">
        <v>113</v>
      </c>
      <c r="E224" s="10">
        <v>5156.8999999999996</v>
      </c>
      <c r="F224" s="10">
        <v>1094.8</v>
      </c>
      <c r="G224" s="14">
        <v>0.21229808605945433</v>
      </c>
    </row>
    <row r="225" spans="1:7" ht="31.5" x14ac:dyDescent="0.25">
      <c r="A225" s="9" t="s">
        <v>6</v>
      </c>
      <c r="B225" s="19" t="s">
        <v>439</v>
      </c>
      <c r="C225" s="20" t="s">
        <v>4</v>
      </c>
      <c r="D225" s="21">
        <v>0</v>
      </c>
      <c r="E225" s="10">
        <v>155.5</v>
      </c>
      <c r="F225" s="10">
        <v>0</v>
      </c>
      <c r="G225" s="14">
        <v>0</v>
      </c>
    </row>
    <row r="226" spans="1:7" x14ac:dyDescent="0.25">
      <c r="A226" s="9" t="s">
        <v>2</v>
      </c>
      <c r="B226" s="19" t="s">
        <v>439</v>
      </c>
      <c r="C226" s="20" t="s">
        <v>4</v>
      </c>
      <c r="D226" s="21">
        <v>113</v>
      </c>
      <c r="E226" s="10">
        <v>155.5</v>
      </c>
      <c r="F226" s="10">
        <v>0</v>
      </c>
      <c r="G226" s="14">
        <v>0</v>
      </c>
    </row>
    <row r="227" spans="1:7" ht="34.5" customHeight="1" x14ac:dyDescent="0.25">
      <c r="A227" s="9" t="s">
        <v>74</v>
      </c>
      <c r="B227" s="19" t="s">
        <v>439</v>
      </c>
      <c r="C227" s="20" t="s">
        <v>73</v>
      </c>
      <c r="D227" s="21">
        <v>0</v>
      </c>
      <c r="E227" s="10">
        <v>47216.2</v>
      </c>
      <c r="F227" s="10">
        <v>6993.7</v>
      </c>
      <c r="G227" s="14">
        <v>0.14812077210787825</v>
      </c>
    </row>
    <row r="228" spans="1:7" x14ac:dyDescent="0.25">
      <c r="A228" s="9" t="s">
        <v>2</v>
      </c>
      <c r="B228" s="19" t="s">
        <v>439</v>
      </c>
      <c r="C228" s="20" t="s">
        <v>73</v>
      </c>
      <c r="D228" s="21">
        <v>113</v>
      </c>
      <c r="E228" s="10">
        <v>47216.2</v>
      </c>
      <c r="F228" s="10">
        <v>6993.7</v>
      </c>
      <c r="G228" s="14">
        <v>0.14812077210787825</v>
      </c>
    </row>
    <row r="229" spans="1:7" ht="47.25" x14ac:dyDescent="0.25">
      <c r="A229" s="11" t="s">
        <v>440</v>
      </c>
      <c r="B229" s="16" t="s">
        <v>88</v>
      </c>
      <c r="C229" s="17" t="s">
        <v>0</v>
      </c>
      <c r="D229" s="18">
        <v>0</v>
      </c>
      <c r="E229" s="12">
        <v>295508.5</v>
      </c>
      <c r="F229" s="12">
        <v>73370.2</v>
      </c>
      <c r="G229" s="13">
        <v>0.24828456711059071</v>
      </c>
    </row>
    <row r="230" spans="1:7" ht="47.25" x14ac:dyDescent="0.25">
      <c r="A230" s="9" t="s">
        <v>441</v>
      </c>
      <c r="B230" s="19" t="s">
        <v>87</v>
      </c>
      <c r="C230" s="20" t="s">
        <v>0</v>
      </c>
      <c r="D230" s="21">
        <v>0</v>
      </c>
      <c r="E230" s="10">
        <v>71589.7</v>
      </c>
      <c r="F230" s="10">
        <v>16038</v>
      </c>
      <c r="G230" s="14">
        <v>0.22402664070390016</v>
      </c>
    </row>
    <row r="231" spans="1:7" ht="47.25" x14ac:dyDescent="0.25">
      <c r="A231" s="9" t="s">
        <v>442</v>
      </c>
      <c r="B231" s="19" t="s">
        <v>443</v>
      </c>
      <c r="C231" s="20" t="s">
        <v>0</v>
      </c>
      <c r="D231" s="21">
        <v>0</v>
      </c>
      <c r="E231" s="10">
        <v>101.2</v>
      </c>
      <c r="F231" s="10">
        <v>0</v>
      </c>
      <c r="G231" s="14">
        <v>0</v>
      </c>
    </row>
    <row r="232" spans="1:7" ht="31.5" x14ac:dyDescent="0.25">
      <c r="A232" s="9" t="s">
        <v>311</v>
      </c>
      <c r="B232" s="19" t="s">
        <v>443</v>
      </c>
      <c r="C232" s="20" t="s">
        <v>312</v>
      </c>
      <c r="D232" s="21">
        <v>0</v>
      </c>
      <c r="E232" s="10">
        <v>101.2</v>
      </c>
      <c r="F232" s="10">
        <v>0</v>
      </c>
      <c r="G232" s="14">
        <v>0</v>
      </c>
    </row>
    <row r="233" spans="1:7" ht="31.5" x14ac:dyDescent="0.25">
      <c r="A233" s="9" t="s">
        <v>313</v>
      </c>
      <c r="B233" s="19" t="s">
        <v>443</v>
      </c>
      <c r="C233" s="20" t="s">
        <v>312</v>
      </c>
      <c r="D233" s="21">
        <v>1301</v>
      </c>
      <c r="E233" s="10">
        <v>101.2</v>
      </c>
      <c r="F233" s="10">
        <v>0</v>
      </c>
      <c r="G233" s="14">
        <v>0</v>
      </c>
    </row>
    <row r="234" spans="1:7" ht="31.5" x14ac:dyDescent="0.25">
      <c r="A234" s="9" t="s">
        <v>374</v>
      </c>
      <c r="B234" s="19" t="s">
        <v>444</v>
      </c>
      <c r="C234" s="20" t="s">
        <v>0</v>
      </c>
      <c r="D234" s="21">
        <v>0</v>
      </c>
      <c r="E234" s="10">
        <v>23023.3</v>
      </c>
      <c r="F234" s="10">
        <v>5082.8</v>
      </c>
      <c r="G234" s="14">
        <v>0.22076765711257729</v>
      </c>
    </row>
    <row r="235" spans="1:7" ht="78.75" x14ac:dyDescent="0.25">
      <c r="A235" s="9" t="s">
        <v>11</v>
      </c>
      <c r="B235" s="19" t="s">
        <v>444</v>
      </c>
      <c r="C235" s="20" t="s">
        <v>9</v>
      </c>
      <c r="D235" s="21">
        <v>0</v>
      </c>
      <c r="E235" s="10">
        <v>20142.2</v>
      </c>
      <c r="F235" s="10">
        <v>4499.7</v>
      </c>
      <c r="G235" s="14">
        <v>0.22339664981978133</v>
      </c>
    </row>
    <row r="236" spans="1:7" ht="47.25" x14ac:dyDescent="0.25">
      <c r="A236" s="9" t="s">
        <v>10</v>
      </c>
      <c r="B236" s="19" t="s">
        <v>444</v>
      </c>
      <c r="C236" s="20" t="s">
        <v>9</v>
      </c>
      <c r="D236" s="21">
        <v>106</v>
      </c>
      <c r="E236" s="10">
        <v>20142.2</v>
      </c>
      <c r="F236" s="10">
        <v>4499.7</v>
      </c>
      <c r="G236" s="14">
        <v>0.22339664981978133</v>
      </c>
    </row>
    <row r="237" spans="1:7" ht="31.5" x14ac:dyDescent="0.25">
      <c r="A237" s="9" t="s">
        <v>6</v>
      </c>
      <c r="B237" s="19" t="s">
        <v>444</v>
      </c>
      <c r="C237" s="20" t="s">
        <v>4</v>
      </c>
      <c r="D237" s="21">
        <v>0</v>
      </c>
      <c r="E237" s="10">
        <v>2880.6</v>
      </c>
      <c r="F237" s="10">
        <v>583.1</v>
      </c>
      <c r="G237" s="14">
        <v>0.20242310629729918</v>
      </c>
    </row>
    <row r="238" spans="1:7" ht="47.25" x14ac:dyDescent="0.25">
      <c r="A238" s="9" t="s">
        <v>10</v>
      </c>
      <c r="B238" s="19" t="s">
        <v>444</v>
      </c>
      <c r="C238" s="20" t="s">
        <v>4</v>
      </c>
      <c r="D238" s="21">
        <v>106</v>
      </c>
      <c r="E238" s="10">
        <v>2880.6</v>
      </c>
      <c r="F238" s="10">
        <v>583.1</v>
      </c>
      <c r="G238" s="14">
        <v>0.20242310629729918</v>
      </c>
    </row>
    <row r="239" spans="1:7" x14ac:dyDescent="0.25">
      <c r="A239" s="9" t="s">
        <v>3</v>
      </c>
      <c r="B239" s="19" t="s">
        <v>444</v>
      </c>
      <c r="C239" s="20" t="s">
        <v>1</v>
      </c>
      <c r="D239" s="21">
        <v>0</v>
      </c>
      <c r="E239" s="10">
        <v>0.5</v>
      </c>
      <c r="F239" s="10">
        <v>0</v>
      </c>
      <c r="G239" s="14">
        <v>0</v>
      </c>
    </row>
    <row r="240" spans="1:7" ht="47.25" x14ac:dyDescent="0.25">
      <c r="A240" s="9" t="s">
        <v>10</v>
      </c>
      <c r="B240" s="19" t="s">
        <v>444</v>
      </c>
      <c r="C240" s="20" t="s">
        <v>1</v>
      </c>
      <c r="D240" s="21">
        <v>106</v>
      </c>
      <c r="E240" s="10">
        <v>0.5</v>
      </c>
      <c r="F240" s="10">
        <v>0</v>
      </c>
      <c r="G240" s="14">
        <v>0</v>
      </c>
    </row>
    <row r="241" spans="1:7" ht="31.5" x14ac:dyDescent="0.25">
      <c r="A241" s="9" t="s">
        <v>376</v>
      </c>
      <c r="B241" s="19" t="s">
        <v>445</v>
      </c>
      <c r="C241" s="20" t="s">
        <v>0</v>
      </c>
      <c r="D241" s="21">
        <v>0</v>
      </c>
      <c r="E241" s="10">
        <v>48465.2</v>
      </c>
      <c r="F241" s="10">
        <v>10955.2</v>
      </c>
      <c r="G241" s="14">
        <v>0.22604260376517588</v>
      </c>
    </row>
    <row r="242" spans="1:7" ht="78.75" x14ac:dyDescent="0.25">
      <c r="A242" s="9" t="s">
        <v>11</v>
      </c>
      <c r="B242" s="19" t="s">
        <v>445</v>
      </c>
      <c r="C242" s="20" t="s">
        <v>9</v>
      </c>
      <c r="D242" s="21">
        <v>0</v>
      </c>
      <c r="E242" s="10">
        <v>46199.1</v>
      </c>
      <c r="F242" s="10">
        <v>10288.1</v>
      </c>
      <c r="G242" s="14">
        <v>0.22269048531248445</v>
      </c>
    </row>
    <row r="243" spans="1:7" x14ac:dyDescent="0.25">
      <c r="A243" s="9" t="s">
        <v>2</v>
      </c>
      <c r="B243" s="19" t="s">
        <v>445</v>
      </c>
      <c r="C243" s="20" t="s">
        <v>9</v>
      </c>
      <c r="D243" s="21">
        <v>113</v>
      </c>
      <c r="E243" s="10">
        <v>46199.1</v>
      </c>
      <c r="F243" s="10">
        <v>10288.1</v>
      </c>
      <c r="G243" s="14">
        <v>0.22269048531248445</v>
      </c>
    </row>
    <row r="244" spans="1:7" ht="31.5" x14ac:dyDescent="0.25">
      <c r="A244" s="9" t="s">
        <v>6</v>
      </c>
      <c r="B244" s="19" t="s">
        <v>445</v>
      </c>
      <c r="C244" s="20" t="s">
        <v>4</v>
      </c>
      <c r="D244" s="21">
        <v>0</v>
      </c>
      <c r="E244" s="10">
        <v>2266.1</v>
      </c>
      <c r="F244" s="10">
        <v>667.1</v>
      </c>
      <c r="G244" s="14">
        <v>0.29438241913419533</v>
      </c>
    </row>
    <row r="245" spans="1:7" x14ac:dyDescent="0.25">
      <c r="A245" s="9" t="s">
        <v>2</v>
      </c>
      <c r="B245" s="19" t="s">
        <v>445</v>
      </c>
      <c r="C245" s="20" t="s">
        <v>4</v>
      </c>
      <c r="D245" s="21">
        <v>113</v>
      </c>
      <c r="E245" s="10">
        <v>2266.1</v>
      </c>
      <c r="F245" s="10">
        <v>667.1</v>
      </c>
      <c r="G245" s="14">
        <v>0.29438241913419533</v>
      </c>
    </row>
    <row r="246" spans="1:7" ht="114" customHeight="1" x14ac:dyDescent="0.25">
      <c r="A246" s="9" t="s">
        <v>446</v>
      </c>
      <c r="B246" s="19" t="s">
        <v>447</v>
      </c>
      <c r="C246" s="20" t="s">
        <v>0</v>
      </c>
      <c r="D246" s="21">
        <v>0</v>
      </c>
      <c r="E246" s="10">
        <v>223918.8</v>
      </c>
      <c r="F246" s="10">
        <v>57332.3</v>
      </c>
      <c r="G246" s="14">
        <v>0.2560405825683239</v>
      </c>
    </row>
    <row r="247" spans="1:7" ht="31.5" x14ac:dyDescent="0.25">
      <c r="A247" s="9" t="s">
        <v>448</v>
      </c>
      <c r="B247" s="19" t="s">
        <v>449</v>
      </c>
      <c r="C247" s="20" t="s">
        <v>0</v>
      </c>
      <c r="D247" s="21">
        <v>0</v>
      </c>
      <c r="E247" s="10">
        <v>20141.3</v>
      </c>
      <c r="F247" s="10">
        <v>9363</v>
      </c>
      <c r="G247" s="14">
        <v>0.4648657236623257</v>
      </c>
    </row>
    <row r="248" spans="1:7" x14ac:dyDescent="0.25">
      <c r="A248" s="9" t="s">
        <v>84</v>
      </c>
      <c r="B248" s="19" t="s">
        <v>449</v>
      </c>
      <c r="C248" s="20" t="s">
        <v>82</v>
      </c>
      <c r="D248" s="21">
        <v>0</v>
      </c>
      <c r="E248" s="10">
        <v>20141.3</v>
      </c>
      <c r="F248" s="10">
        <v>9363</v>
      </c>
      <c r="G248" s="14">
        <v>0.4648657236623257</v>
      </c>
    </row>
    <row r="249" spans="1:7" ht="47.25" x14ac:dyDescent="0.25">
      <c r="A249" s="9" t="s">
        <v>83</v>
      </c>
      <c r="B249" s="19" t="s">
        <v>449</v>
      </c>
      <c r="C249" s="20" t="s">
        <v>82</v>
      </c>
      <c r="D249" s="21">
        <v>1401</v>
      </c>
      <c r="E249" s="10">
        <v>20141.3</v>
      </c>
      <c r="F249" s="10">
        <v>9363</v>
      </c>
      <c r="G249" s="14">
        <v>0.4648657236623257</v>
      </c>
    </row>
    <row r="250" spans="1:7" ht="47.25" x14ac:dyDescent="0.25">
      <c r="A250" s="9" t="s">
        <v>450</v>
      </c>
      <c r="B250" s="19" t="s">
        <v>451</v>
      </c>
      <c r="C250" s="20" t="s">
        <v>0</v>
      </c>
      <c r="D250" s="21">
        <v>0</v>
      </c>
      <c r="E250" s="10">
        <v>17000</v>
      </c>
      <c r="F250" s="10">
        <v>5033.6000000000004</v>
      </c>
      <c r="G250" s="14">
        <v>0.29609411764705884</v>
      </c>
    </row>
    <row r="251" spans="1:7" x14ac:dyDescent="0.25">
      <c r="A251" s="9" t="s">
        <v>84</v>
      </c>
      <c r="B251" s="19" t="s">
        <v>451</v>
      </c>
      <c r="C251" s="20" t="s">
        <v>82</v>
      </c>
      <c r="D251" s="21">
        <v>0</v>
      </c>
      <c r="E251" s="10">
        <v>17000</v>
      </c>
      <c r="F251" s="10">
        <v>5033.6000000000004</v>
      </c>
      <c r="G251" s="14">
        <v>0.29609411764705884</v>
      </c>
    </row>
    <row r="252" spans="1:7" ht="31.5" x14ac:dyDescent="0.25">
      <c r="A252" s="9" t="s">
        <v>86</v>
      </c>
      <c r="B252" s="19" t="s">
        <v>451</v>
      </c>
      <c r="C252" s="20" t="s">
        <v>82</v>
      </c>
      <c r="D252" s="21">
        <v>1403</v>
      </c>
      <c r="E252" s="10">
        <v>17000</v>
      </c>
      <c r="F252" s="10">
        <v>5033.6000000000004</v>
      </c>
      <c r="G252" s="14">
        <v>0.29609411764705884</v>
      </c>
    </row>
    <row r="253" spans="1:7" ht="97.5" customHeight="1" x14ac:dyDescent="0.25">
      <c r="A253" s="9" t="s">
        <v>85</v>
      </c>
      <c r="B253" s="19" t="s">
        <v>452</v>
      </c>
      <c r="C253" s="20" t="s">
        <v>0</v>
      </c>
      <c r="D253" s="21">
        <v>0</v>
      </c>
      <c r="E253" s="10">
        <v>186777.5</v>
      </c>
      <c r="F253" s="10">
        <v>42935.7</v>
      </c>
      <c r="G253" s="14">
        <v>0.22987618958386313</v>
      </c>
    </row>
    <row r="254" spans="1:7" ht="78.75" x14ac:dyDescent="0.25">
      <c r="A254" s="9" t="s">
        <v>11</v>
      </c>
      <c r="B254" s="19" t="s">
        <v>452</v>
      </c>
      <c r="C254" s="20" t="s">
        <v>9</v>
      </c>
      <c r="D254" s="21">
        <v>0</v>
      </c>
      <c r="E254" s="10">
        <v>100.7</v>
      </c>
      <c r="F254" s="10">
        <v>0</v>
      </c>
      <c r="G254" s="14">
        <v>0</v>
      </c>
    </row>
    <row r="255" spans="1:7" ht="47.25" x14ac:dyDescent="0.25">
      <c r="A255" s="9" t="s">
        <v>10</v>
      </c>
      <c r="B255" s="19" t="s">
        <v>452</v>
      </c>
      <c r="C255" s="20" t="s">
        <v>9</v>
      </c>
      <c r="D255" s="21">
        <v>106</v>
      </c>
      <c r="E255" s="10">
        <v>100.7</v>
      </c>
      <c r="F255" s="10">
        <v>0</v>
      </c>
      <c r="G255" s="14">
        <v>0</v>
      </c>
    </row>
    <row r="256" spans="1:7" x14ac:dyDescent="0.25">
      <c r="A256" s="9" t="s">
        <v>84</v>
      </c>
      <c r="B256" s="19" t="s">
        <v>452</v>
      </c>
      <c r="C256" s="20" t="s">
        <v>82</v>
      </c>
      <c r="D256" s="21">
        <v>0</v>
      </c>
      <c r="E256" s="10">
        <v>186676.8</v>
      </c>
      <c r="F256" s="10">
        <v>42935.7</v>
      </c>
      <c r="G256" s="14">
        <v>0.23000019284667403</v>
      </c>
    </row>
    <row r="257" spans="1:7" ht="47.25" x14ac:dyDescent="0.25">
      <c r="A257" s="9" t="s">
        <v>83</v>
      </c>
      <c r="B257" s="19" t="s">
        <v>452</v>
      </c>
      <c r="C257" s="20" t="s">
        <v>82</v>
      </c>
      <c r="D257" s="21">
        <v>1401</v>
      </c>
      <c r="E257" s="10">
        <v>186676.8</v>
      </c>
      <c r="F257" s="10">
        <v>42935.7</v>
      </c>
      <c r="G257" s="14">
        <v>0.23000019284667403</v>
      </c>
    </row>
    <row r="258" spans="1:7" ht="47.25" x14ac:dyDescent="0.25">
      <c r="A258" s="11" t="s">
        <v>453</v>
      </c>
      <c r="B258" s="16" t="s">
        <v>81</v>
      </c>
      <c r="C258" s="17" t="s">
        <v>0</v>
      </c>
      <c r="D258" s="18">
        <v>0</v>
      </c>
      <c r="E258" s="12">
        <v>22503.8</v>
      </c>
      <c r="F258" s="12">
        <v>9172.6</v>
      </c>
      <c r="G258" s="13">
        <v>0.40760227161634927</v>
      </c>
    </row>
    <row r="259" spans="1:7" ht="78.75" x14ac:dyDescent="0.25">
      <c r="A259" s="9" t="s">
        <v>454</v>
      </c>
      <c r="B259" s="19" t="s">
        <v>76</v>
      </c>
      <c r="C259" s="20" t="s">
        <v>0</v>
      </c>
      <c r="D259" s="21">
        <v>0</v>
      </c>
      <c r="E259" s="10">
        <v>1421</v>
      </c>
      <c r="F259" s="10">
        <v>178.8</v>
      </c>
      <c r="G259" s="14">
        <v>0.12582688247712878</v>
      </c>
    </row>
    <row r="260" spans="1:7" ht="31.5" x14ac:dyDescent="0.25">
      <c r="A260" s="9" t="s">
        <v>80</v>
      </c>
      <c r="B260" s="19" t="s">
        <v>455</v>
      </c>
      <c r="C260" s="20" t="s">
        <v>0</v>
      </c>
      <c r="D260" s="21">
        <v>0</v>
      </c>
      <c r="E260" s="10">
        <v>100</v>
      </c>
      <c r="F260" s="10">
        <v>11.9</v>
      </c>
      <c r="G260" s="14">
        <v>0.11900000000000001</v>
      </c>
    </row>
    <row r="261" spans="1:7" ht="31.5" x14ac:dyDescent="0.25">
      <c r="A261" s="9" t="s">
        <v>6</v>
      </c>
      <c r="B261" s="19" t="s">
        <v>455</v>
      </c>
      <c r="C261" s="20" t="s">
        <v>4</v>
      </c>
      <c r="D261" s="21">
        <v>0</v>
      </c>
      <c r="E261" s="10">
        <v>100</v>
      </c>
      <c r="F261" s="10">
        <v>11.9</v>
      </c>
      <c r="G261" s="14">
        <v>0.11900000000000001</v>
      </c>
    </row>
    <row r="262" spans="1:7" x14ac:dyDescent="0.25">
      <c r="A262" s="9" t="s">
        <v>2</v>
      </c>
      <c r="B262" s="19" t="s">
        <v>455</v>
      </c>
      <c r="C262" s="20" t="s">
        <v>4</v>
      </c>
      <c r="D262" s="21">
        <v>113</v>
      </c>
      <c r="E262" s="10">
        <v>100</v>
      </c>
      <c r="F262" s="10">
        <v>11.9</v>
      </c>
      <c r="G262" s="14">
        <v>0.11900000000000001</v>
      </c>
    </row>
    <row r="263" spans="1:7" ht="31.5" x14ac:dyDescent="0.25">
      <c r="A263" s="9" t="s">
        <v>79</v>
      </c>
      <c r="B263" s="19" t="s">
        <v>456</v>
      </c>
      <c r="C263" s="20" t="s">
        <v>0</v>
      </c>
      <c r="D263" s="21">
        <v>0</v>
      </c>
      <c r="E263" s="10">
        <v>150</v>
      </c>
      <c r="F263" s="10">
        <v>5</v>
      </c>
      <c r="G263" s="14">
        <v>3.3333333333333333E-2</v>
      </c>
    </row>
    <row r="264" spans="1:7" ht="31.5" x14ac:dyDescent="0.25">
      <c r="A264" s="9" t="s">
        <v>6</v>
      </c>
      <c r="B264" s="19" t="s">
        <v>456</v>
      </c>
      <c r="C264" s="20" t="s">
        <v>4</v>
      </c>
      <c r="D264" s="21">
        <v>0</v>
      </c>
      <c r="E264" s="10">
        <v>150</v>
      </c>
      <c r="F264" s="10">
        <v>5</v>
      </c>
      <c r="G264" s="14">
        <v>3.3333333333333333E-2</v>
      </c>
    </row>
    <row r="265" spans="1:7" x14ac:dyDescent="0.25">
      <c r="A265" s="9" t="s">
        <v>2</v>
      </c>
      <c r="B265" s="19" t="s">
        <v>456</v>
      </c>
      <c r="C265" s="20" t="s">
        <v>4</v>
      </c>
      <c r="D265" s="21">
        <v>113</v>
      </c>
      <c r="E265" s="10">
        <v>150</v>
      </c>
      <c r="F265" s="10">
        <v>5</v>
      </c>
      <c r="G265" s="14">
        <v>3.3333333333333333E-2</v>
      </c>
    </row>
    <row r="266" spans="1:7" ht="49.5" customHeight="1" x14ac:dyDescent="0.25">
      <c r="A266" s="9" t="s">
        <v>337</v>
      </c>
      <c r="B266" s="19" t="s">
        <v>457</v>
      </c>
      <c r="C266" s="20" t="s">
        <v>0</v>
      </c>
      <c r="D266" s="21">
        <v>0</v>
      </c>
      <c r="E266" s="10">
        <v>240</v>
      </c>
      <c r="F266" s="10">
        <v>0</v>
      </c>
      <c r="G266" s="14">
        <v>0</v>
      </c>
    </row>
    <row r="267" spans="1:7" ht="31.5" x14ac:dyDescent="0.25">
      <c r="A267" s="9" t="s">
        <v>6</v>
      </c>
      <c r="B267" s="19" t="s">
        <v>457</v>
      </c>
      <c r="C267" s="20" t="s">
        <v>4</v>
      </c>
      <c r="D267" s="21">
        <v>0</v>
      </c>
      <c r="E267" s="10">
        <v>240</v>
      </c>
      <c r="F267" s="10">
        <v>0</v>
      </c>
      <c r="G267" s="14">
        <v>0</v>
      </c>
    </row>
    <row r="268" spans="1:7" ht="20.25" customHeight="1" x14ac:dyDescent="0.25">
      <c r="A268" s="9" t="s">
        <v>37</v>
      </c>
      <c r="B268" s="19" t="s">
        <v>457</v>
      </c>
      <c r="C268" s="20" t="s">
        <v>4</v>
      </c>
      <c r="D268" s="21">
        <v>412</v>
      </c>
      <c r="E268" s="10">
        <v>240</v>
      </c>
      <c r="F268" s="10">
        <v>0</v>
      </c>
      <c r="G268" s="14">
        <v>0</v>
      </c>
    </row>
    <row r="269" spans="1:7" x14ac:dyDescent="0.25">
      <c r="A269" s="9" t="s">
        <v>78</v>
      </c>
      <c r="B269" s="19" t="s">
        <v>458</v>
      </c>
      <c r="C269" s="20" t="s">
        <v>0</v>
      </c>
      <c r="D269" s="21">
        <v>0</v>
      </c>
      <c r="E269" s="10">
        <v>741.2</v>
      </c>
      <c r="F269" s="10">
        <v>161.80000000000001</v>
      </c>
      <c r="G269" s="14">
        <v>0.21829465731246628</v>
      </c>
    </row>
    <row r="270" spans="1:7" ht="31.5" x14ac:dyDescent="0.25">
      <c r="A270" s="9" t="s">
        <v>6</v>
      </c>
      <c r="B270" s="19" t="s">
        <v>458</v>
      </c>
      <c r="C270" s="20" t="s">
        <v>4</v>
      </c>
      <c r="D270" s="21">
        <v>0</v>
      </c>
      <c r="E270" s="10">
        <v>611.70000000000005</v>
      </c>
      <c r="F270" s="10">
        <v>160</v>
      </c>
      <c r="G270" s="14">
        <v>0.26156612718652933</v>
      </c>
    </row>
    <row r="271" spans="1:7" x14ac:dyDescent="0.25">
      <c r="A271" s="9" t="s">
        <v>2</v>
      </c>
      <c r="B271" s="19" t="s">
        <v>458</v>
      </c>
      <c r="C271" s="20" t="s">
        <v>4</v>
      </c>
      <c r="D271" s="21">
        <v>113</v>
      </c>
      <c r="E271" s="10">
        <v>59</v>
      </c>
      <c r="F271" s="10">
        <v>3.4</v>
      </c>
      <c r="G271" s="14">
        <v>5.7627118644067797E-2</v>
      </c>
    </row>
    <row r="272" spans="1:7" x14ac:dyDescent="0.25">
      <c r="A272" s="9" t="s">
        <v>77</v>
      </c>
      <c r="B272" s="19" t="s">
        <v>458</v>
      </c>
      <c r="C272" s="20" t="s">
        <v>4</v>
      </c>
      <c r="D272" s="21">
        <v>501</v>
      </c>
      <c r="E272" s="10">
        <v>108.7</v>
      </c>
      <c r="F272" s="10">
        <v>23.7</v>
      </c>
      <c r="G272" s="14">
        <v>0.21803127874885003</v>
      </c>
    </row>
    <row r="273" spans="1:7" x14ac:dyDescent="0.25">
      <c r="A273" s="9" t="s">
        <v>2</v>
      </c>
      <c r="B273" s="19" t="s">
        <v>458</v>
      </c>
      <c r="C273" s="20" t="s">
        <v>4</v>
      </c>
      <c r="D273" s="21">
        <v>113</v>
      </c>
      <c r="E273" s="10">
        <v>444</v>
      </c>
      <c r="F273" s="10">
        <v>132.9</v>
      </c>
      <c r="G273" s="14">
        <v>0.29932432432432432</v>
      </c>
    </row>
    <row r="274" spans="1:7" x14ac:dyDescent="0.25">
      <c r="A274" s="9" t="s">
        <v>3</v>
      </c>
      <c r="B274" s="19" t="s">
        <v>458</v>
      </c>
      <c r="C274" s="20" t="s">
        <v>1</v>
      </c>
      <c r="D274" s="21">
        <v>0</v>
      </c>
      <c r="E274" s="10">
        <v>129.5</v>
      </c>
      <c r="F274" s="10">
        <v>1.9</v>
      </c>
      <c r="G274" s="14">
        <v>1.4671814671814672E-2</v>
      </c>
    </row>
    <row r="275" spans="1:7" x14ac:dyDescent="0.25">
      <c r="A275" s="9" t="s">
        <v>2</v>
      </c>
      <c r="B275" s="19" t="s">
        <v>458</v>
      </c>
      <c r="C275" s="20" t="s">
        <v>1</v>
      </c>
      <c r="D275" s="21">
        <v>113</v>
      </c>
      <c r="E275" s="10">
        <v>129.5</v>
      </c>
      <c r="F275" s="10">
        <v>1.9</v>
      </c>
      <c r="G275" s="14">
        <v>1.4671814671814672E-2</v>
      </c>
    </row>
    <row r="276" spans="1:7" x14ac:dyDescent="0.25">
      <c r="A276" s="9" t="s">
        <v>459</v>
      </c>
      <c r="B276" s="19" t="s">
        <v>460</v>
      </c>
      <c r="C276" s="20" t="s">
        <v>0</v>
      </c>
      <c r="D276" s="21">
        <v>0</v>
      </c>
      <c r="E276" s="10">
        <v>189.8</v>
      </c>
      <c r="F276" s="10">
        <v>0</v>
      </c>
      <c r="G276" s="14">
        <v>0</v>
      </c>
    </row>
    <row r="277" spans="1:7" ht="31.5" x14ac:dyDescent="0.25">
      <c r="A277" s="9" t="s">
        <v>6</v>
      </c>
      <c r="B277" s="19" t="s">
        <v>460</v>
      </c>
      <c r="C277" s="20" t="s">
        <v>4</v>
      </c>
      <c r="D277" s="21">
        <v>0</v>
      </c>
      <c r="E277" s="10">
        <v>189.8</v>
      </c>
      <c r="F277" s="10">
        <v>0</v>
      </c>
      <c r="G277" s="14">
        <v>0</v>
      </c>
    </row>
    <row r="278" spans="1:7" x14ac:dyDescent="0.25">
      <c r="A278" s="9" t="s">
        <v>2</v>
      </c>
      <c r="B278" s="19" t="s">
        <v>460</v>
      </c>
      <c r="C278" s="20" t="s">
        <v>4</v>
      </c>
      <c r="D278" s="21">
        <v>113</v>
      </c>
      <c r="E278" s="10">
        <v>189.8</v>
      </c>
      <c r="F278" s="10">
        <v>0</v>
      </c>
      <c r="G278" s="14">
        <v>0</v>
      </c>
    </row>
    <row r="279" spans="1:7" ht="47.25" x14ac:dyDescent="0.25">
      <c r="A279" s="9" t="s">
        <v>461</v>
      </c>
      <c r="B279" s="19" t="s">
        <v>462</v>
      </c>
      <c r="C279" s="20" t="s">
        <v>0</v>
      </c>
      <c r="D279" s="21">
        <v>0</v>
      </c>
      <c r="E279" s="10">
        <v>12037.8</v>
      </c>
      <c r="F279" s="10">
        <v>6700</v>
      </c>
      <c r="G279" s="14">
        <v>0.55658010599943519</v>
      </c>
    </row>
    <row r="280" spans="1:7" ht="31.5" x14ac:dyDescent="0.25">
      <c r="A280" s="9" t="s">
        <v>75</v>
      </c>
      <c r="B280" s="19" t="s">
        <v>463</v>
      </c>
      <c r="C280" s="20" t="s">
        <v>0</v>
      </c>
      <c r="D280" s="21">
        <v>0</v>
      </c>
      <c r="E280" s="10">
        <v>5193.8</v>
      </c>
      <c r="F280" s="10">
        <v>5193.8</v>
      </c>
      <c r="G280" s="14">
        <v>1</v>
      </c>
    </row>
    <row r="281" spans="1:7" ht="37.5" customHeight="1" x14ac:dyDescent="0.25">
      <c r="A281" s="9" t="s">
        <v>74</v>
      </c>
      <c r="B281" s="19" t="s">
        <v>463</v>
      </c>
      <c r="C281" s="20" t="s">
        <v>73</v>
      </c>
      <c r="D281" s="21">
        <v>0</v>
      </c>
      <c r="E281" s="10">
        <v>5193.8</v>
      </c>
      <c r="F281" s="10">
        <v>5193.8</v>
      </c>
      <c r="G281" s="14">
        <v>1</v>
      </c>
    </row>
    <row r="282" spans="1:7" x14ac:dyDescent="0.25">
      <c r="A282" s="9" t="s">
        <v>2</v>
      </c>
      <c r="B282" s="19" t="s">
        <v>463</v>
      </c>
      <c r="C282" s="20" t="s">
        <v>73</v>
      </c>
      <c r="D282" s="21">
        <v>113</v>
      </c>
      <c r="E282" s="10">
        <v>5193.8</v>
      </c>
      <c r="F282" s="10">
        <v>5193.8</v>
      </c>
      <c r="G282" s="14">
        <v>1</v>
      </c>
    </row>
    <row r="283" spans="1:7" ht="47.25" x14ac:dyDescent="0.25">
      <c r="A283" s="9" t="s">
        <v>464</v>
      </c>
      <c r="B283" s="19" t="s">
        <v>465</v>
      </c>
      <c r="C283" s="20" t="s">
        <v>0</v>
      </c>
      <c r="D283" s="21">
        <v>0</v>
      </c>
      <c r="E283" s="10">
        <v>6844</v>
      </c>
      <c r="F283" s="10">
        <v>1506.2</v>
      </c>
      <c r="G283" s="14">
        <v>0.22007597895967271</v>
      </c>
    </row>
    <row r="284" spans="1:7" ht="78.75" x14ac:dyDescent="0.25">
      <c r="A284" s="9" t="s">
        <v>11</v>
      </c>
      <c r="B284" s="19" t="s">
        <v>465</v>
      </c>
      <c r="C284" s="20" t="s">
        <v>9</v>
      </c>
      <c r="D284" s="21">
        <v>0</v>
      </c>
      <c r="E284" s="10">
        <v>5808.3</v>
      </c>
      <c r="F284" s="10">
        <v>1319.7</v>
      </c>
      <c r="G284" s="14">
        <v>0.22720933836062188</v>
      </c>
    </row>
    <row r="285" spans="1:7" x14ac:dyDescent="0.25">
      <c r="A285" s="9" t="s">
        <v>72</v>
      </c>
      <c r="B285" s="19" t="s">
        <v>465</v>
      </c>
      <c r="C285" s="20" t="s">
        <v>9</v>
      </c>
      <c r="D285" s="21">
        <v>1202</v>
      </c>
      <c r="E285" s="10">
        <v>5808.3</v>
      </c>
      <c r="F285" s="10">
        <v>1319.7</v>
      </c>
      <c r="G285" s="14">
        <v>0.22720933836062188</v>
      </c>
    </row>
    <row r="286" spans="1:7" ht="31.5" x14ac:dyDescent="0.25">
      <c r="A286" s="9" t="s">
        <v>6</v>
      </c>
      <c r="B286" s="19" t="s">
        <v>465</v>
      </c>
      <c r="C286" s="20" t="s">
        <v>4</v>
      </c>
      <c r="D286" s="21">
        <v>0</v>
      </c>
      <c r="E286" s="10">
        <v>1035.5999999999999</v>
      </c>
      <c r="F286" s="10">
        <v>186.4</v>
      </c>
      <c r="G286" s="14">
        <v>0.17999227500965626</v>
      </c>
    </row>
    <row r="287" spans="1:7" x14ac:dyDescent="0.25">
      <c r="A287" s="9" t="s">
        <v>72</v>
      </c>
      <c r="B287" s="19" t="s">
        <v>465</v>
      </c>
      <c r="C287" s="20" t="s">
        <v>4</v>
      </c>
      <c r="D287" s="21">
        <v>1202</v>
      </c>
      <c r="E287" s="10">
        <v>1035.5999999999999</v>
      </c>
      <c r="F287" s="10">
        <v>186.4</v>
      </c>
      <c r="G287" s="14">
        <v>0.17999227500965626</v>
      </c>
    </row>
    <row r="288" spans="1:7" x14ac:dyDescent="0.25">
      <c r="A288" s="9" t="s">
        <v>3</v>
      </c>
      <c r="B288" s="19" t="s">
        <v>465</v>
      </c>
      <c r="C288" s="20" t="s">
        <v>1</v>
      </c>
      <c r="D288" s="21">
        <v>0</v>
      </c>
      <c r="E288" s="10">
        <v>0.1</v>
      </c>
      <c r="F288" s="10">
        <v>0</v>
      </c>
      <c r="G288" s="14">
        <v>0</v>
      </c>
    </row>
    <row r="289" spans="1:7" x14ac:dyDescent="0.25">
      <c r="A289" s="9" t="s">
        <v>72</v>
      </c>
      <c r="B289" s="19" t="s">
        <v>465</v>
      </c>
      <c r="C289" s="20" t="s">
        <v>1</v>
      </c>
      <c r="D289" s="21">
        <v>1202</v>
      </c>
      <c r="E289" s="10">
        <v>0.1</v>
      </c>
      <c r="F289" s="10">
        <v>0</v>
      </c>
      <c r="G289" s="14">
        <v>0</v>
      </c>
    </row>
    <row r="290" spans="1:7" ht="67.5" customHeight="1" x14ac:dyDescent="0.25">
      <c r="A290" s="9" t="s">
        <v>466</v>
      </c>
      <c r="B290" s="19" t="s">
        <v>338</v>
      </c>
      <c r="C290" s="20" t="s">
        <v>0</v>
      </c>
      <c r="D290" s="21">
        <v>0</v>
      </c>
      <c r="E290" s="10">
        <v>9045</v>
      </c>
      <c r="F290" s="10">
        <v>2293.8000000000002</v>
      </c>
      <c r="G290" s="14">
        <v>0.25359867330016583</v>
      </c>
    </row>
    <row r="291" spans="1:7" ht="31.5" x14ac:dyDescent="0.25">
      <c r="A291" s="9" t="s">
        <v>374</v>
      </c>
      <c r="B291" s="19" t="s">
        <v>467</v>
      </c>
      <c r="C291" s="20" t="s">
        <v>0</v>
      </c>
      <c r="D291" s="21">
        <v>0</v>
      </c>
      <c r="E291" s="10">
        <v>9045</v>
      </c>
      <c r="F291" s="10">
        <v>2293.8000000000002</v>
      </c>
      <c r="G291" s="14">
        <v>0.25359867330016583</v>
      </c>
    </row>
    <row r="292" spans="1:7" ht="78.75" x14ac:dyDescent="0.25">
      <c r="A292" s="9" t="s">
        <v>11</v>
      </c>
      <c r="B292" s="19" t="s">
        <v>467</v>
      </c>
      <c r="C292" s="20" t="s">
        <v>9</v>
      </c>
      <c r="D292" s="21">
        <v>0</v>
      </c>
      <c r="E292" s="10">
        <v>8897.2999999999993</v>
      </c>
      <c r="F292" s="10">
        <v>2233.6999999999998</v>
      </c>
      <c r="G292" s="14">
        <v>0.25105369044541603</v>
      </c>
    </row>
    <row r="293" spans="1:7" x14ac:dyDescent="0.25">
      <c r="A293" s="9" t="s">
        <v>2</v>
      </c>
      <c r="B293" s="19" t="s">
        <v>467</v>
      </c>
      <c r="C293" s="20" t="s">
        <v>9</v>
      </c>
      <c r="D293" s="21">
        <v>113</v>
      </c>
      <c r="E293" s="10">
        <v>8897.2999999999993</v>
      </c>
      <c r="F293" s="10">
        <v>2233.6999999999998</v>
      </c>
      <c r="G293" s="14">
        <v>0.25105369044541603</v>
      </c>
    </row>
    <row r="294" spans="1:7" ht="31.5" x14ac:dyDescent="0.25">
      <c r="A294" s="9" t="s">
        <v>6</v>
      </c>
      <c r="B294" s="19" t="s">
        <v>467</v>
      </c>
      <c r="C294" s="20" t="s">
        <v>4</v>
      </c>
      <c r="D294" s="21">
        <v>0</v>
      </c>
      <c r="E294" s="10">
        <v>147.69999999999999</v>
      </c>
      <c r="F294" s="10">
        <v>60.1</v>
      </c>
      <c r="G294" s="14">
        <v>0.40690589031821262</v>
      </c>
    </row>
    <row r="295" spans="1:7" x14ac:dyDescent="0.25">
      <c r="A295" s="9" t="s">
        <v>2</v>
      </c>
      <c r="B295" s="19" t="s">
        <v>467</v>
      </c>
      <c r="C295" s="20" t="s">
        <v>4</v>
      </c>
      <c r="D295" s="21">
        <v>113</v>
      </c>
      <c r="E295" s="10">
        <v>147.69999999999999</v>
      </c>
      <c r="F295" s="10">
        <v>60.1</v>
      </c>
      <c r="G295" s="14">
        <v>0.40690589031821262</v>
      </c>
    </row>
    <row r="296" spans="1:7" ht="47.25" x14ac:dyDescent="0.25">
      <c r="A296" s="11" t="s">
        <v>468</v>
      </c>
      <c r="B296" s="16" t="s">
        <v>71</v>
      </c>
      <c r="C296" s="17" t="s">
        <v>0</v>
      </c>
      <c r="D296" s="18">
        <v>0</v>
      </c>
      <c r="E296" s="12">
        <v>112709.5</v>
      </c>
      <c r="F296" s="12">
        <v>21685</v>
      </c>
      <c r="G296" s="13">
        <v>0.19239726908556953</v>
      </c>
    </row>
    <row r="297" spans="1:7" ht="47.25" x14ac:dyDescent="0.25">
      <c r="A297" s="9" t="s">
        <v>469</v>
      </c>
      <c r="B297" s="19" t="s">
        <v>70</v>
      </c>
      <c r="C297" s="20" t="s">
        <v>0</v>
      </c>
      <c r="D297" s="21">
        <v>0</v>
      </c>
      <c r="E297" s="10">
        <v>17606</v>
      </c>
      <c r="F297" s="10">
        <v>0</v>
      </c>
      <c r="G297" s="14">
        <v>0</v>
      </c>
    </row>
    <row r="298" spans="1:7" ht="47.25" x14ac:dyDescent="0.25">
      <c r="A298" s="9" t="s">
        <v>470</v>
      </c>
      <c r="B298" s="19" t="s">
        <v>471</v>
      </c>
      <c r="C298" s="20" t="s">
        <v>0</v>
      </c>
      <c r="D298" s="21">
        <v>0</v>
      </c>
      <c r="E298" s="10">
        <v>2390</v>
      </c>
      <c r="F298" s="10">
        <v>0</v>
      </c>
      <c r="G298" s="14">
        <v>0</v>
      </c>
    </row>
    <row r="299" spans="1:7" ht="31.5" x14ac:dyDescent="0.25">
      <c r="A299" s="9" t="s">
        <v>6</v>
      </c>
      <c r="B299" s="19" t="s">
        <v>471</v>
      </c>
      <c r="C299" s="20" t="s">
        <v>4</v>
      </c>
      <c r="D299" s="21">
        <v>0</v>
      </c>
      <c r="E299" s="10">
        <v>2390</v>
      </c>
      <c r="F299" s="10">
        <v>0</v>
      </c>
      <c r="G299" s="14">
        <v>0</v>
      </c>
    </row>
    <row r="300" spans="1:7" x14ac:dyDescent="0.25">
      <c r="A300" s="9" t="s">
        <v>55</v>
      </c>
      <c r="B300" s="19" t="s">
        <v>471</v>
      </c>
      <c r="C300" s="20" t="s">
        <v>4</v>
      </c>
      <c r="D300" s="21">
        <v>709</v>
      </c>
      <c r="E300" s="10">
        <v>2390</v>
      </c>
      <c r="F300" s="10">
        <v>0</v>
      </c>
      <c r="G300" s="14">
        <v>0</v>
      </c>
    </row>
    <row r="301" spans="1:7" ht="47.25" x14ac:dyDescent="0.25">
      <c r="A301" s="9" t="s">
        <v>472</v>
      </c>
      <c r="B301" s="19" t="s">
        <v>473</v>
      </c>
      <c r="C301" s="20" t="s">
        <v>0</v>
      </c>
      <c r="D301" s="21">
        <v>0</v>
      </c>
      <c r="E301" s="10">
        <v>2000</v>
      </c>
      <c r="F301" s="10">
        <v>0</v>
      </c>
      <c r="G301" s="14">
        <v>0</v>
      </c>
    </row>
    <row r="302" spans="1:7" ht="31.5" x14ac:dyDescent="0.25">
      <c r="A302" s="9" t="s">
        <v>6</v>
      </c>
      <c r="B302" s="19" t="s">
        <v>473</v>
      </c>
      <c r="C302" s="20" t="s">
        <v>4</v>
      </c>
      <c r="D302" s="21">
        <v>0</v>
      </c>
      <c r="E302" s="10">
        <v>2000</v>
      </c>
      <c r="F302" s="10">
        <v>0</v>
      </c>
      <c r="G302" s="14">
        <v>0</v>
      </c>
    </row>
    <row r="303" spans="1:7" x14ac:dyDescent="0.25">
      <c r="A303" s="9" t="s">
        <v>30</v>
      </c>
      <c r="B303" s="19" t="s">
        <v>473</v>
      </c>
      <c r="C303" s="20" t="s">
        <v>4</v>
      </c>
      <c r="D303" s="21">
        <v>801</v>
      </c>
      <c r="E303" s="10">
        <v>2000</v>
      </c>
      <c r="F303" s="10">
        <v>0</v>
      </c>
      <c r="G303" s="14">
        <v>0</v>
      </c>
    </row>
    <row r="304" spans="1:7" ht="63" x14ac:dyDescent="0.25">
      <c r="A304" s="9" t="s">
        <v>474</v>
      </c>
      <c r="B304" s="19" t="s">
        <v>475</v>
      </c>
      <c r="C304" s="20" t="s">
        <v>0</v>
      </c>
      <c r="D304" s="21">
        <v>0</v>
      </c>
      <c r="E304" s="10">
        <v>1120</v>
      </c>
      <c r="F304" s="10">
        <v>0</v>
      </c>
      <c r="G304" s="14">
        <v>0</v>
      </c>
    </row>
    <row r="305" spans="1:7" ht="31.5" x14ac:dyDescent="0.25">
      <c r="A305" s="9" t="s">
        <v>6</v>
      </c>
      <c r="B305" s="19" t="s">
        <v>475</v>
      </c>
      <c r="C305" s="20" t="s">
        <v>4</v>
      </c>
      <c r="D305" s="21">
        <v>0</v>
      </c>
      <c r="E305" s="10">
        <v>1120</v>
      </c>
      <c r="F305" s="10">
        <v>0</v>
      </c>
      <c r="G305" s="14">
        <v>0</v>
      </c>
    </row>
    <row r="306" spans="1:7" x14ac:dyDescent="0.25">
      <c r="A306" s="9" t="s">
        <v>30</v>
      </c>
      <c r="B306" s="19" t="s">
        <v>475</v>
      </c>
      <c r="C306" s="20" t="s">
        <v>4</v>
      </c>
      <c r="D306" s="21">
        <v>801</v>
      </c>
      <c r="E306" s="10">
        <v>1120</v>
      </c>
      <c r="F306" s="10">
        <v>0</v>
      </c>
      <c r="G306" s="14">
        <v>0</v>
      </c>
    </row>
    <row r="307" spans="1:7" ht="47.25" x14ac:dyDescent="0.25">
      <c r="A307" s="9" t="s">
        <v>476</v>
      </c>
      <c r="B307" s="19" t="s">
        <v>477</v>
      </c>
      <c r="C307" s="20" t="s">
        <v>0</v>
      </c>
      <c r="D307" s="21">
        <v>0</v>
      </c>
      <c r="E307" s="10">
        <v>2000</v>
      </c>
      <c r="F307" s="10">
        <v>0</v>
      </c>
      <c r="G307" s="14">
        <v>0</v>
      </c>
    </row>
    <row r="308" spans="1:7" ht="31.5" x14ac:dyDescent="0.25">
      <c r="A308" s="9" t="s">
        <v>6</v>
      </c>
      <c r="B308" s="19" t="s">
        <v>477</v>
      </c>
      <c r="C308" s="20" t="s">
        <v>4</v>
      </c>
      <c r="D308" s="21">
        <v>0</v>
      </c>
      <c r="E308" s="10">
        <v>2000</v>
      </c>
      <c r="F308" s="10">
        <v>0</v>
      </c>
      <c r="G308" s="14">
        <v>0</v>
      </c>
    </row>
    <row r="309" spans="1:7" x14ac:dyDescent="0.25">
      <c r="A309" s="9" t="s">
        <v>30</v>
      </c>
      <c r="B309" s="19" t="s">
        <v>477</v>
      </c>
      <c r="C309" s="20" t="s">
        <v>4</v>
      </c>
      <c r="D309" s="21">
        <v>801</v>
      </c>
      <c r="E309" s="10">
        <v>2000</v>
      </c>
      <c r="F309" s="10">
        <v>0</v>
      </c>
      <c r="G309" s="14">
        <v>0</v>
      </c>
    </row>
    <row r="310" spans="1:7" ht="47.25" x14ac:dyDescent="0.25">
      <c r="A310" s="9" t="s">
        <v>478</v>
      </c>
      <c r="B310" s="19" t="s">
        <v>479</v>
      </c>
      <c r="C310" s="20" t="s">
        <v>0</v>
      </c>
      <c r="D310" s="21">
        <v>0</v>
      </c>
      <c r="E310" s="10">
        <v>2000</v>
      </c>
      <c r="F310" s="10">
        <v>0</v>
      </c>
      <c r="G310" s="14">
        <v>0</v>
      </c>
    </row>
    <row r="311" spans="1:7" ht="31.5" x14ac:dyDescent="0.25">
      <c r="A311" s="9" t="s">
        <v>6</v>
      </c>
      <c r="B311" s="19" t="s">
        <v>479</v>
      </c>
      <c r="C311" s="20" t="s">
        <v>4</v>
      </c>
      <c r="D311" s="21">
        <v>0</v>
      </c>
      <c r="E311" s="10">
        <v>2000</v>
      </c>
      <c r="F311" s="10">
        <v>0</v>
      </c>
      <c r="G311" s="14">
        <v>0</v>
      </c>
    </row>
    <row r="312" spans="1:7" x14ac:dyDescent="0.25">
      <c r="A312" s="9" t="s">
        <v>55</v>
      </c>
      <c r="B312" s="19" t="s">
        <v>479</v>
      </c>
      <c r="C312" s="20" t="s">
        <v>4</v>
      </c>
      <c r="D312" s="21">
        <v>709</v>
      </c>
      <c r="E312" s="10">
        <v>2000</v>
      </c>
      <c r="F312" s="10">
        <v>0</v>
      </c>
      <c r="G312" s="14">
        <v>0</v>
      </c>
    </row>
    <row r="313" spans="1:7" ht="47.25" x14ac:dyDescent="0.25">
      <c r="A313" s="9" t="s">
        <v>480</v>
      </c>
      <c r="B313" s="19" t="s">
        <v>481</v>
      </c>
      <c r="C313" s="20" t="s">
        <v>0</v>
      </c>
      <c r="D313" s="21">
        <v>0</v>
      </c>
      <c r="E313" s="10">
        <v>2000</v>
      </c>
      <c r="F313" s="10">
        <v>0</v>
      </c>
      <c r="G313" s="14">
        <v>0</v>
      </c>
    </row>
    <row r="314" spans="1:7" ht="31.5" x14ac:dyDescent="0.25">
      <c r="A314" s="9" t="s">
        <v>6</v>
      </c>
      <c r="B314" s="19" t="s">
        <v>481</v>
      </c>
      <c r="C314" s="20" t="s">
        <v>4</v>
      </c>
      <c r="D314" s="21">
        <v>0</v>
      </c>
      <c r="E314" s="10">
        <v>2000</v>
      </c>
      <c r="F314" s="10">
        <v>0</v>
      </c>
      <c r="G314" s="14">
        <v>0</v>
      </c>
    </row>
    <row r="315" spans="1:7" x14ac:dyDescent="0.25">
      <c r="A315" s="9" t="s">
        <v>55</v>
      </c>
      <c r="B315" s="19" t="s">
        <v>481</v>
      </c>
      <c r="C315" s="20" t="s">
        <v>4</v>
      </c>
      <c r="D315" s="21">
        <v>709</v>
      </c>
      <c r="E315" s="10">
        <v>2000</v>
      </c>
      <c r="F315" s="10">
        <v>0</v>
      </c>
      <c r="G315" s="14">
        <v>0</v>
      </c>
    </row>
    <row r="316" spans="1:7" ht="47.25" x14ac:dyDescent="0.25">
      <c r="A316" s="9" t="s">
        <v>482</v>
      </c>
      <c r="B316" s="19" t="s">
        <v>483</v>
      </c>
      <c r="C316" s="20" t="s">
        <v>0</v>
      </c>
      <c r="D316" s="21">
        <v>0</v>
      </c>
      <c r="E316" s="10">
        <v>2000</v>
      </c>
      <c r="F316" s="10">
        <v>0</v>
      </c>
      <c r="G316" s="14">
        <v>0</v>
      </c>
    </row>
    <row r="317" spans="1:7" ht="31.5" x14ac:dyDescent="0.25">
      <c r="A317" s="9" t="s">
        <v>6</v>
      </c>
      <c r="B317" s="19" t="s">
        <v>483</v>
      </c>
      <c r="C317" s="20" t="s">
        <v>4</v>
      </c>
      <c r="D317" s="21">
        <v>0</v>
      </c>
      <c r="E317" s="10">
        <v>2000</v>
      </c>
      <c r="F317" s="10">
        <v>0</v>
      </c>
      <c r="G317" s="14">
        <v>0</v>
      </c>
    </row>
    <row r="318" spans="1:7" x14ac:dyDescent="0.25">
      <c r="A318" s="9" t="s">
        <v>55</v>
      </c>
      <c r="B318" s="19" t="s">
        <v>483</v>
      </c>
      <c r="C318" s="20" t="s">
        <v>4</v>
      </c>
      <c r="D318" s="21">
        <v>709</v>
      </c>
      <c r="E318" s="10">
        <v>2000</v>
      </c>
      <c r="F318" s="10">
        <v>0</v>
      </c>
      <c r="G318" s="14">
        <v>0</v>
      </c>
    </row>
    <row r="319" spans="1:7" ht="47.25" x14ac:dyDescent="0.25">
      <c r="A319" s="9" t="s">
        <v>484</v>
      </c>
      <c r="B319" s="19" t="s">
        <v>485</v>
      </c>
      <c r="C319" s="20" t="s">
        <v>0</v>
      </c>
      <c r="D319" s="21">
        <v>0</v>
      </c>
      <c r="E319" s="10">
        <v>2000</v>
      </c>
      <c r="F319" s="10">
        <v>0</v>
      </c>
      <c r="G319" s="14">
        <v>0</v>
      </c>
    </row>
    <row r="320" spans="1:7" ht="31.5" x14ac:dyDescent="0.25">
      <c r="A320" s="9" t="s">
        <v>6</v>
      </c>
      <c r="B320" s="19" t="s">
        <v>485</v>
      </c>
      <c r="C320" s="20" t="s">
        <v>4</v>
      </c>
      <c r="D320" s="21">
        <v>0</v>
      </c>
      <c r="E320" s="10">
        <v>2000</v>
      </c>
      <c r="F320" s="10">
        <v>0</v>
      </c>
      <c r="G320" s="14">
        <v>0</v>
      </c>
    </row>
    <row r="321" spans="1:7" x14ac:dyDescent="0.25">
      <c r="A321" s="9" t="s">
        <v>55</v>
      </c>
      <c r="B321" s="19" t="s">
        <v>485</v>
      </c>
      <c r="C321" s="20" t="s">
        <v>4</v>
      </c>
      <c r="D321" s="21">
        <v>709</v>
      </c>
      <c r="E321" s="10">
        <v>2000</v>
      </c>
      <c r="F321" s="10">
        <v>0</v>
      </c>
      <c r="G321" s="14">
        <v>0</v>
      </c>
    </row>
    <row r="322" spans="1:7" ht="47.25" x14ac:dyDescent="0.25">
      <c r="A322" s="9" t="s">
        <v>486</v>
      </c>
      <c r="B322" s="19" t="s">
        <v>487</v>
      </c>
      <c r="C322" s="20" t="s">
        <v>0</v>
      </c>
      <c r="D322" s="21">
        <v>0</v>
      </c>
      <c r="E322" s="10">
        <v>2000</v>
      </c>
      <c r="F322" s="10">
        <v>0</v>
      </c>
      <c r="G322" s="14">
        <v>0</v>
      </c>
    </row>
    <row r="323" spans="1:7" ht="31.5" x14ac:dyDescent="0.25">
      <c r="A323" s="9" t="s">
        <v>6</v>
      </c>
      <c r="B323" s="19" t="s">
        <v>487</v>
      </c>
      <c r="C323" s="20" t="s">
        <v>4</v>
      </c>
      <c r="D323" s="21">
        <v>0</v>
      </c>
      <c r="E323" s="10">
        <v>2000</v>
      </c>
      <c r="F323" s="10">
        <v>0</v>
      </c>
      <c r="G323" s="14">
        <v>0</v>
      </c>
    </row>
    <row r="324" spans="1:7" x14ac:dyDescent="0.25">
      <c r="A324" s="9" t="s">
        <v>55</v>
      </c>
      <c r="B324" s="19" t="s">
        <v>487</v>
      </c>
      <c r="C324" s="20" t="s">
        <v>4</v>
      </c>
      <c r="D324" s="21">
        <v>709</v>
      </c>
      <c r="E324" s="10">
        <v>2000</v>
      </c>
      <c r="F324" s="10">
        <v>0</v>
      </c>
      <c r="G324" s="14">
        <v>0</v>
      </c>
    </row>
    <row r="325" spans="1:7" ht="47.25" x14ac:dyDescent="0.25">
      <c r="A325" s="9" t="s">
        <v>326</v>
      </c>
      <c r="B325" s="19" t="s">
        <v>488</v>
      </c>
      <c r="C325" s="20" t="s">
        <v>0</v>
      </c>
      <c r="D325" s="21">
        <v>0</v>
      </c>
      <c r="E325" s="10">
        <v>17.3</v>
      </c>
      <c r="F325" s="10">
        <v>0</v>
      </c>
      <c r="G325" s="14">
        <v>0</v>
      </c>
    </row>
    <row r="326" spans="1:7" ht="31.5" x14ac:dyDescent="0.25">
      <c r="A326" s="9" t="s">
        <v>6</v>
      </c>
      <c r="B326" s="19" t="s">
        <v>488</v>
      </c>
      <c r="C326" s="20" t="s">
        <v>4</v>
      </c>
      <c r="D326" s="21">
        <v>0</v>
      </c>
      <c r="E326" s="10">
        <v>17.3</v>
      </c>
      <c r="F326" s="10">
        <v>0</v>
      </c>
      <c r="G326" s="14">
        <v>0</v>
      </c>
    </row>
    <row r="327" spans="1:7" x14ac:dyDescent="0.25">
      <c r="A327" s="9" t="s">
        <v>55</v>
      </c>
      <c r="B327" s="19" t="s">
        <v>488</v>
      </c>
      <c r="C327" s="20" t="s">
        <v>4</v>
      </c>
      <c r="D327" s="21">
        <v>709</v>
      </c>
      <c r="E327" s="10">
        <v>17.3</v>
      </c>
      <c r="F327" s="10">
        <v>0</v>
      </c>
      <c r="G327" s="14">
        <v>0</v>
      </c>
    </row>
    <row r="328" spans="1:7" ht="47.25" x14ac:dyDescent="0.25">
      <c r="A328" s="9" t="s">
        <v>327</v>
      </c>
      <c r="B328" s="19" t="s">
        <v>489</v>
      </c>
      <c r="C328" s="20" t="s">
        <v>0</v>
      </c>
      <c r="D328" s="21">
        <v>0</v>
      </c>
      <c r="E328" s="10">
        <v>78.7</v>
      </c>
      <c r="F328" s="10">
        <v>0</v>
      </c>
      <c r="G328" s="14">
        <v>0</v>
      </c>
    </row>
    <row r="329" spans="1:7" ht="31.5" x14ac:dyDescent="0.25">
      <c r="A329" s="9" t="s">
        <v>6</v>
      </c>
      <c r="B329" s="19" t="s">
        <v>489</v>
      </c>
      <c r="C329" s="20" t="s">
        <v>4</v>
      </c>
      <c r="D329" s="21">
        <v>0</v>
      </c>
      <c r="E329" s="10">
        <v>78.7</v>
      </c>
      <c r="F329" s="10">
        <v>0</v>
      </c>
      <c r="G329" s="14">
        <v>0</v>
      </c>
    </row>
    <row r="330" spans="1:7" x14ac:dyDescent="0.25">
      <c r="A330" s="9" t="s">
        <v>55</v>
      </c>
      <c r="B330" s="19" t="s">
        <v>489</v>
      </c>
      <c r="C330" s="20" t="s">
        <v>4</v>
      </c>
      <c r="D330" s="21">
        <v>709</v>
      </c>
      <c r="E330" s="10">
        <v>78.7</v>
      </c>
      <c r="F330" s="10">
        <v>0</v>
      </c>
      <c r="G330" s="14">
        <v>0</v>
      </c>
    </row>
    <row r="331" spans="1:7" ht="31.5" x14ac:dyDescent="0.25">
      <c r="A331" s="9" t="s">
        <v>490</v>
      </c>
      <c r="B331" s="19" t="s">
        <v>491</v>
      </c>
      <c r="C331" s="20" t="s">
        <v>0</v>
      </c>
      <c r="D331" s="21">
        <v>0</v>
      </c>
      <c r="E331" s="10">
        <v>95091.5</v>
      </c>
      <c r="F331" s="10">
        <v>21685</v>
      </c>
      <c r="G331" s="14">
        <v>0.22804351598197525</v>
      </c>
    </row>
    <row r="332" spans="1:7" ht="47.25" x14ac:dyDescent="0.25">
      <c r="A332" s="9" t="s">
        <v>492</v>
      </c>
      <c r="B332" s="19" t="s">
        <v>493</v>
      </c>
      <c r="C332" s="20" t="s">
        <v>0</v>
      </c>
      <c r="D332" s="21">
        <v>0</v>
      </c>
      <c r="E332" s="10">
        <v>261.89999999999998</v>
      </c>
      <c r="F332" s="10">
        <v>261.89999999999998</v>
      </c>
      <c r="G332" s="14">
        <v>1</v>
      </c>
    </row>
    <row r="333" spans="1:7" x14ac:dyDescent="0.25">
      <c r="A333" s="9" t="s">
        <v>3</v>
      </c>
      <c r="B333" s="19" t="s">
        <v>493</v>
      </c>
      <c r="C333" s="20" t="s">
        <v>1</v>
      </c>
      <c r="D333" s="21">
        <v>0</v>
      </c>
      <c r="E333" s="10">
        <v>261.89999999999998</v>
      </c>
      <c r="F333" s="10">
        <v>261.89999999999998</v>
      </c>
      <c r="G333" s="14">
        <v>1</v>
      </c>
    </row>
    <row r="334" spans="1:7" x14ac:dyDescent="0.25">
      <c r="A334" s="9" t="s">
        <v>2</v>
      </c>
      <c r="B334" s="19" t="s">
        <v>493</v>
      </c>
      <c r="C334" s="20" t="s">
        <v>1</v>
      </c>
      <c r="D334" s="21">
        <v>113</v>
      </c>
      <c r="E334" s="10">
        <v>261.89999999999998</v>
      </c>
      <c r="F334" s="10">
        <v>261.89999999999998</v>
      </c>
      <c r="G334" s="14">
        <v>1</v>
      </c>
    </row>
    <row r="335" spans="1:7" ht="113.25" customHeight="1" x14ac:dyDescent="0.25">
      <c r="A335" s="9" t="s">
        <v>69</v>
      </c>
      <c r="B335" s="19" t="s">
        <v>494</v>
      </c>
      <c r="C335" s="20" t="s">
        <v>0</v>
      </c>
      <c r="D335" s="21">
        <v>0</v>
      </c>
      <c r="E335" s="10">
        <v>10782.8</v>
      </c>
      <c r="F335" s="10">
        <v>2637.8</v>
      </c>
      <c r="G335" s="14">
        <v>0.24463033720369481</v>
      </c>
    </row>
    <row r="336" spans="1:7" ht="31.5" x14ac:dyDescent="0.25">
      <c r="A336" s="9" t="s">
        <v>34</v>
      </c>
      <c r="B336" s="19" t="s">
        <v>494</v>
      </c>
      <c r="C336" s="20" t="s">
        <v>33</v>
      </c>
      <c r="D336" s="21">
        <v>0</v>
      </c>
      <c r="E336" s="10">
        <v>10782.8</v>
      </c>
      <c r="F336" s="10">
        <v>2637.8</v>
      </c>
      <c r="G336" s="14">
        <v>0.24463033720369481</v>
      </c>
    </row>
    <row r="337" spans="1:7" x14ac:dyDescent="0.25">
      <c r="A337" s="9" t="s">
        <v>68</v>
      </c>
      <c r="B337" s="19" t="s">
        <v>494</v>
      </c>
      <c r="C337" s="20" t="s">
        <v>33</v>
      </c>
      <c r="D337" s="21">
        <v>1001</v>
      </c>
      <c r="E337" s="10">
        <v>10782.8</v>
      </c>
      <c r="F337" s="10">
        <v>2637.8</v>
      </c>
      <c r="G337" s="14">
        <v>0.24463033720369481</v>
      </c>
    </row>
    <row r="338" spans="1:7" ht="31.5" x14ac:dyDescent="0.25">
      <c r="A338" s="9" t="s">
        <v>374</v>
      </c>
      <c r="B338" s="19" t="s">
        <v>495</v>
      </c>
      <c r="C338" s="20" t="s">
        <v>0</v>
      </c>
      <c r="D338" s="21">
        <v>0</v>
      </c>
      <c r="E338" s="10">
        <v>77325.2</v>
      </c>
      <c r="F338" s="10">
        <v>17435.400000000001</v>
      </c>
      <c r="G338" s="14">
        <v>0.22548147305147614</v>
      </c>
    </row>
    <row r="339" spans="1:7" ht="78.75" x14ac:dyDescent="0.25">
      <c r="A339" s="9" t="s">
        <v>11</v>
      </c>
      <c r="B339" s="19" t="s">
        <v>495</v>
      </c>
      <c r="C339" s="20" t="s">
        <v>9</v>
      </c>
      <c r="D339" s="21">
        <v>0</v>
      </c>
      <c r="E339" s="10">
        <v>74140</v>
      </c>
      <c r="F339" s="10">
        <v>16684.400000000001</v>
      </c>
      <c r="G339" s="14">
        <v>0.22503911518748315</v>
      </c>
    </row>
    <row r="340" spans="1:7" ht="47.25" x14ac:dyDescent="0.25">
      <c r="A340" s="9" t="s">
        <v>67</v>
      </c>
      <c r="B340" s="19" t="s">
        <v>495</v>
      </c>
      <c r="C340" s="20" t="s">
        <v>9</v>
      </c>
      <c r="D340" s="21">
        <v>102</v>
      </c>
      <c r="E340" s="10">
        <v>3916.1</v>
      </c>
      <c r="F340" s="10">
        <v>835</v>
      </c>
      <c r="G340" s="14">
        <v>0.21322233855110953</v>
      </c>
    </row>
    <row r="341" spans="1:7" ht="63" x14ac:dyDescent="0.25">
      <c r="A341" s="9" t="s">
        <v>314</v>
      </c>
      <c r="B341" s="19" t="s">
        <v>495</v>
      </c>
      <c r="C341" s="20" t="s">
        <v>9</v>
      </c>
      <c r="D341" s="21">
        <v>104</v>
      </c>
      <c r="E341" s="10">
        <v>52497.4</v>
      </c>
      <c r="F341" s="10">
        <v>11672.1</v>
      </c>
      <c r="G341" s="14">
        <v>0.22233672524734557</v>
      </c>
    </row>
    <row r="342" spans="1:7" ht="47.25" x14ac:dyDescent="0.25">
      <c r="A342" s="9" t="s">
        <v>67</v>
      </c>
      <c r="B342" s="19" t="s">
        <v>495</v>
      </c>
      <c r="C342" s="20" t="s">
        <v>9</v>
      </c>
      <c r="D342" s="21">
        <v>102</v>
      </c>
      <c r="E342" s="10">
        <v>50</v>
      </c>
      <c r="F342" s="10">
        <v>0</v>
      </c>
      <c r="G342" s="14">
        <v>0</v>
      </c>
    </row>
    <row r="343" spans="1:7" ht="63" x14ac:dyDescent="0.25">
      <c r="A343" s="9" t="s">
        <v>314</v>
      </c>
      <c r="B343" s="19" t="s">
        <v>495</v>
      </c>
      <c r="C343" s="20" t="s">
        <v>9</v>
      </c>
      <c r="D343" s="21">
        <v>104</v>
      </c>
      <c r="E343" s="10">
        <v>53.9</v>
      </c>
      <c r="F343" s="10">
        <v>7.6</v>
      </c>
      <c r="G343" s="14">
        <v>0.14100185528756956</v>
      </c>
    </row>
    <row r="344" spans="1:7" ht="47.25" x14ac:dyDescent="0.25">
      <c r="A344" s="9" t="s">
        <v>67</v>
      </c>
      <c r="B344" s="19" t="s">
        <v>495</v>
      </c>
      <c r="C344" s="20" t="s">
        <v>9</v>
      </c>
      <c r="D344" s="21">
        <v>102</v>
      </c>
      <c r="E344" s="10">
        <v>853.8</v>
      </c>
      <c r="F344" s="10">
        <v>250</v>
      </c>
      <c r="G344" s="14">
        <v>0.29280862028578125</v>
      </c>
    </row>
    <row r="345" spans="1:7" ht="63" x14ac:dyDescent="0.25">
      <c r="A345" s="9" t="s">
        <v>314</v>
      </c>
      <c r="B345" s="19" t="s">
        <v>495</v>
      </c>
      <c r="C345" s="20" t="s">
        <v>9</v>
      </c>
      <c r="D345" s="21">
        <v>104</v>
      </c>
      <c r="E345" s="10">
        <v>16768.8</v>
      </c>
      <c r="F345" s="10">
        <v>3919.7</v>
      </c>
      <c r="G345" s="14">
        <v>0.23374958255808406</v>
      </c>
    </row>
    <row r="346" spans="1:7" ht="31.5" x14ac:dyDescent="0.25">
      <c r="A346" s="9" t="s">
        <v>6</v>
      </c>
      <c r="B346" s="19" t="s">
        <v>495</v>
      </c>
      <c r="C346" s="20" t="s">
        <v>4</v>
      </c>
      <c r="D346" s="21">
        <v>0</v>
      </c>
      <c r="E346" s="10">
        <v>3009.8</v>
      </c>
      <c r="F346" s="10">
        <v>690</v>
      </c>
      <c r="G346" s="14">
        <v>0.22925111303076615</v>
      </c>
    </row>
    <row r="347" spans="1:7" ht="63" x14ac:dyDescent="0.25">
      <c r="A347" s="9" t="s">
        <v>314</v>
      </c>
      <c r="B347" s="19" t="s">
        <v>495</v>
      </c>
      <c r="C347" s="20" t="s">
        <v>4</v>
      </c>
      <c r="D347" s="21">
        <v>104</v>
      </c>
      <c r="E347" s="10">
        <v>1629.6</v>
      </c>
      <c r="F347" s="10">
        <v>255.6</v>
      </c>
      <c r="G347" s="14">
        <v>0.15684830633284241</v>
      </c>
    </row>
    <row r="348" spans="1:7" ht="31.5" x14ac:dyDescent="0.25">
      <c r="A348" s="9" t="s">
        <v>12</v>
      </c>
      <c r="B348" s="19" t="s">
        <v>495</v>
      </c>
      <c r="C348" s="20" t="s">
        <v>4</v>
      </c>
      <c r="D348" s="21">
        <v>705</v>
      </c>
      <c r="E348" s="10">
        <v>19</v>
      </c>
      <c r="F348" s="10">
        <v>0</v>
      </c>
      <c r="G348" s="14">
        <v>0</v>
      </c>
    </row>
    <row r="349" spans="1:7" ht="63" x14ac:dyDescent="0.25">
      <c r="A349" s="9" t="s">
        <v>314</v>
      </c>
      <c r="B349" s="19" t="s">
        <v>495</v>
      </c>
      <c r="C349" s="20" t="s">
        <v>4</v>
      </c>
      <c r="D349" s="21">
        <v>104</v>
      </c>
      <c r="E349" s="10">
        <v>1361.2</v>
      </c>
      <c r="F349" s="10">
        <v>434.4</v>
      </c>
      <c r="G349" s="14">
        <v>0.31913017925359971</v>
      </c>
    </row>
    <row r="350" spans="1:7" ht="31.5" x14ac:dyDescent="0.25">
      <c r="A350" s="9" t="s">
        <v>34</v>
      </c>
      <c r="B350" s="19" t="s">
        <v>495</v>
      </c>
      <c r="C350" s="20" t="s">
        <v>33</v>
      </c>
      <c r="D350" s="21">
        <v>0</v>
      </c>
      <c r="E350" s="10">
        <v>25</v>
      </c>
      <c r="F350" s="10">
        <v>25</v>
      </c>
      <c r="G350" s="14">
        <v>1</v>
      </c>
    </row>
    <row r="351" spans="1:7" ht="63" x14ac:dyDescent="0.25">
      <c r="A351" s="9" t="s">
        <v>314</v>
      </c>
      <c r="B351" s="19" t="s">
        <v>495</v>
      </c>
      <c r="C351" s="20" t="s">
        <v>33</v>
      </c>
      <c r="D351" s="21">
        <v>104</v>
      </c>
      <c r="E351" s="10">
        <v>25</v>
      </c>
      <c r="F351" s="10">
        <v>25</v>
      </c>
      <c r="G351" s="14">
        <v>1</v>
      </c>
    </row>
    <row r="352" spans="1:7" x14ac:dyDescent="0.25">
      <c r="A352" s="9" t="s">
        <v>3</v>
      </c>
      <c r="B352" s="19" t="s">
        <v>495</v>
      </c>
      <c r="C352" s="20" t="s">
        <v>1</v>
      </c>
      <c r="D352" s="21">
        <v>0</v>
      </c>
      <c r="E352" s="10">
        <v>150.4</v>
      </c>
      <c r="F352" s="10">
        <v>36</v>
      </c>
      <c r="G352" s="14">
        <v>0.23936170212765956</v>
      </c>
    </row>
    <row r="353" spans="1:7" ht="63" x14ac:dyDescent="0.25">
      <c r="A353" s="9" t="s">
        <v>314</v>
      </c>
      <c r="B353" s="19" t="s">
        <v>495</v>
      </c>
      <c r="C353" s="20" t="s">
        <v>1</v>
      </c>
      <c r="D353" s="21">
        <v>104</v>
      </c>
      <c r="E353" s="10">
        <v>150.4</v>
      </c>
      <c r="F353" s="10">
        <v>36</v>
      </c>
      <c r="G353" s="14">
        <v>0.23936170212765956</v>
      </c>
    </row>
    <row r="354" spans="1:7" ht="63" x14ac:dyDescent="0.25">
      <c r="A354" s="9" t="s">
        <v>66</v>
      </c>
      <c r="B354" s="19" t="s">
        <v>496</v>
      </c>
      <c r="C354" s="20" t="s">
        <v>0</v>
      </c>
      <c r="D354" s="21">
        <v>0</v>
      </c>
      <c r="E354" s="10">
        <v>131.69999999999999</v>
      </c>
      <c r="F354" s="10">
        <v>131.69999999999999</v>
      </c>
      <c r="G354" s="14">
        <v>1</v>
      </c>
    </row>
    <row r="355" spans="1:7" ht="31.5" x14ac:dyDescent="0.25">
      <c r="A355" s="9" t="s">
        <v>6</v>
      </c>
      <c r="B355" s="19" t="s">
        <v>496</v>
      </c>
      <c r="C355" s="20" t="s">
        <v>4</v>
      </c>
      <c r="D355" s="21">
        <v>0</v>
      </c>
      <c r="E355" s="10">
        <v>131.69999999999999</v>
      </c>
      <c r="F355" s="10">
        <v>131.69999999999999</v>
      </c>
      <c r="G355" s="14">
        <v>1</v>
      </c>
    </row>
    <row r="356" spans="1:7" x14ac:dyDescent="0.25">
      <c r="A356" s="9" t="s">
        <v>65</v>
      </c>
      <c r="B356" s="19" t="s">
        <v>496</v>
      </c>
      <c r="C356" s="20" t="s">
        <v>4</v>
      </c>
      <c r="D356" s="21">
        <v>105</v>
      </c>
      <c r="E356" s="10">
        <v>131.69999999999999</v>
      </c>
      <c r="F356" s="10">
        <v>131.69999999999999</v>
      </c>
      <c r="G356" s="14">
        <v>1</v>
      </c>
    </row>
    <row r="357" spans="1:7" ht="112.5" customHeight="1" x14ac:dyDescent="0.25">
      <c r="A357" s="9" t="s">
        <v>60</v>
      </c>
      <c r="B357" s="19" t="s">
        <v>497</v>
      </c>
      <c r="C357" s="20" t="s">
        <v>0</v>
      </c>
      <c r="D357" s="21">
        <v>0</v>
      </c>
      <c r="E357" s="10">
        <v>0.6</v>
      </c>
      <c r="F357" s="10">
        <v>0</v>
      </c>
      <c r="G357" s="14">
        <v>0</v>
      </c>
    </row>
    <row r="358" spans="1:7" ht="31.5" x14ac:dyDescent="0.25">
      <c r="A358" s="9" t="s">
        <v>6</v>
      </c>
      <c r="B358" s="19" t="s">
        <v>497</v>
      </c>
      <c r="C358" s="20" t="s">
        <v>4</v>
      </c>
      <c r="D358" s="21">
        <v>0</v>
      </c>
      <c r="E358" s="10">
        <v>0.6</v>
      </c>
      <c r="F358" s="10">
        <v>0</v>
      </c>
      <c r="G358" s="14">
        <v>0</v>
      </c>
    </row>
    <row r="359" spans="1:7" ht="63" x14ac:dyDescent="0.25">
      <c r="A359" s="9" t="s">
        <v>314</v>
      </c>
      <c r="B359" s="19" t="s">
        <v>497</v>
      </c>
      <c r="C359" s="20" t="s">
        <v>4</v>
      </c>
      <c r="D359" s="21">
        <v>104</v>
      </c>
      <c r="E359" s="10">
        <v>0.6</v>
      </c>
      <c r="F359" s="10">
        <v>0</v>
      </c>
      <c r="G359" s="14">
        <v>0</v>
      </c>
    </row>
    <row r="360" spans="1:7" ht="31.5" x14ac:dyDescent="0.25">
      <c r="A360" s="9" t="s">
        <v>62</v>
      </c>
      <c r="B360" s="19" t="s">
        <v>498</v>
      </c>
      <c r="C360" s="20" t="s">
        <v>0</v>
      </c>
      <c r="D360" s="21">
        <v>0</v>
      </c>
      <c r="E360" s="10">
        <v>1105</v>
      </c>
      <c r="F360" s="10">
        <v>143.6</v>
      </c>
      <c r="G360" s="14">
        <v>0.12995475113122171</v>
      </c>
    </row>
    <row r="361" spans="1:7" ht="78.75" x14ac:dyDescent="0.25">
      <c r="A361" s="9" t="s">
        <v>11</v>
      </c>
      <c r="B361" s="19" t="s">
        <v>498</v>
      </c>
      <c r="C361" s="20" t="s">
        <v>9</v>
      </c>
      <c r="D361" s="21">
        <v>0</v>
      </c>
      <c r="E361" s="10">
        <v>1071.7</v>
      </c>
      <c r="F361" s="10">
        <v>143.6</v>
      </c>
      <c r="G361" s="14">
        <v>0.13399272184379957</v>
      </c>
    </row>
    <row r="362" spans="1:7" ht="63" x14ac:dyDescent="0.25">
      <c r="A362" s="9" t="s">
        <v>314</v>
      </c>
      <c r="B362" s="19" t="s">
        <v>498</v>
      </c>
      <c r="C362" s="20" t="s">
        <v>9</v>
      </c>
      <c r="D362" s="21">
        <v>104</v>
      </c>
      <c r="E362" s="10">
        <v>1071.7</v>
      </c>
      <c r="F362" s="10">
        <v>143.6</v>
      </c>
      <c r="G362" s="14">
        <v>0.13399272184379957</v>
      </c>
    </row>
    <row r="363" spans="1:7" ht="31.5" x14ac:dyDescent="0.25">
      <c r="A363" s="9" t="s">
        <v>6</v>
      </c>
      <c r="B363" s="19" t="s">
        <v>498</v>
      </c>
      <c r="C363" s="20" t="s">
        <v>4</v>
      </c>
      <c r="D363" s="21">
        <v>0</v>
      </c>
      <c r="E363" s="10">
        <v>33.299999999999997</v>
      </c>
      <c r="F363" s="10">
        <v>0</v>
      </c>
      <c r="G363" s="14">
        <v>0</v>
      </c>
    </row>
    <row r="364" spans="1:7" ht="63" x14ac:dyDescent="0.25">
      <c r="A364" s="9" t="s">
        <v>314</v>
      </c>
      <c r="B364" s="19" t="s">
        <v>498</v>
      </c>
      <c r="C364" s="20" t="s">
        <v>4</v>
      </c>
      <c r="D364" s="21">
        <v>104</v>
      </c>
      <c r="E364" s="10">
        <v>33.299999999999997</v>
      </c>
      <c r="F364" s="10">
        <v>0</v>
      </c>
      <c r="G364" s="14">
        <v>0</v>
      </c>
    </row>
    <row r="365" spans="1:7" ht="64.5" customHeight="1" x14ac:dyDescent="0.25">
      <c r="A365" s="9" t="s">
        <v>63</v>
      </c>
      <c r="B365" s="19" t="s">
        <v>499</v>
      </c>
      <c r="C365" s="20" t="s">
        <v>0</v>
      </c>
      <c r="D365" s="21">
        <v>0</v>
      </c>
      <c r="E365" s="10">
        <v>2153.1</v>
      </c>
      <c r="F365" s="10">
        <v>390.8</v>
      </c>
      <c r="G365" s="14">
        <v>0.1815057359156565</v>
      </c>
    </row>
    <row r="366" spans="1:7" ht="78.75" x14ac:dyDescent="0.25">
      <c r="A366" s="9" t="s">
        <v>11</v>
      </c>
      <c r="B366" s="19" t="s">
        <v>499</v>
      </c>
      <c r="C366" s="20" t="s">
        <v>9</v>
      </c>
      <c r="D366" s="21">
        <v>0</v>
      </c>
      <c r="E366" s="10">
        <v>1965.1</v>
      </c>
      <c r="F366" s="10">
        <v>363.6</v>
      </c>
      <c r="G366" s="14">
        <v>0.18502875171746988</v>
      </c>
    </row>
    <row r="367" spans="1:7" ht="63" x14ac:dyDescent="0.25">
      <c r="A367" s="9" t="s">
        <v>314</v>
      </c>
      <c r="B367" s="19" t="s">
        <v>499</v>
      </c>
      <c r="C367" s="20" t="s">
        <v>9</v>
      </c>
      <c r="D367" s="21">
        <v>104</v>
      </c>
      <c r="E367" s="10">
        <v>1965.1</v>
      </c>
      <c r="F367" s="10">
        <v>363.6</v>
      </c>
      <c r="G367" s="14">
        <v>0.18502875171746988</v>
      </c>
    </row>
    <row r="368" spans="1:7" ht="31.5" x14ac:dyDescent="0.25">
      <c r="A368" s="9" t="s">
        <v>6</v>
      </c>
      <c r="B368" s="19" t="s">
        <v>499</v>
      </c>
      <c r="C368" s="20" t="s">
        <v>4</v>
      </c>
      <c r="D368" s="21">
        <v>0</v>
      </c>
      <c r="E368" s="10">
        <v>188</v>
      </c>
      <c r="F368" s="10">
        <v>27.1</v>
      </c>
      <c r="G368" s="14">
        <v>0.14414893617021277</v>
      </c>
    </row>
    <row r="369" spans="1:7" ht="63" x14ac:dyDescent="0.25">
      <c r="A369" s="9" t="s">
        <v>314</v>
      </c>
      <c r="B369" s="19" t="s">
        <v>499</v>
      </c>
      <c r="C369" s="20" t="s">
        <v>4</v>
      </c>
      <c r="D369" s="21">
        <v>104</v>
      </c>
      <c r="E369" s="10">
        <v>188</v>
      </c>
      <c r="F369" s="10">
        <v>27.1</v>
      </c>
      <c r="G369" s="14">
        <v>0.14414893617021277</v>
      </c>
    </row>
    <row r="370" spans="1:7" ht="78.75" x14ac:dyDescent="0.25">
      <c r="A370" s="9" t="s">
        <v>64</v>
      </c>
      <c r="B370" s="19" t="s">
        <v>500</v>
      </c>
      <c r="C370" s="20" t="s">
        <v>0</v>
      </c>
      <c r="D370" s="21">
        <v>0</v>
      </c>
      <c r="E370" s="10">
        <v>2226.1</v>
      </c>
      <c r="F370" s="10">
        <v>433.6</v>
      </c>
      <c r="G370" s="14">
        <v>0.19478010871030055</v>
      </c>
    </row>
    <row r="371" spans="1:7" ht="78.75" x14ac:dyDescent="0.25">
      <c r="A371" s="9" t="s">
        <v>11</v>
      </c>
      <c r="B371" s="19" t="s">
        <v>500</v>
      </c>
      <c r="C371" s="20" t="s">
        <v>9</v>
      </c>
      <c r="D371" s="21">
        <v>0</v>
      </c>
      <c r="E371" s="10">
        <v>2206.1999999999998</v>
      </c>
      <c r="F371" s="10">
        <v>433.6</v>
      </c>
      <c r="G371" s="14">
        <v>0.19653703200072525</v>
      </c>
    </row>
    <row r="372" spans="1:7" ht="63" x14ac:dyDescent="0.25">
      <c r="A372" s="9" t="s">
        <v>314</v>
      </c>
      <c r="B372" s="19" t="s">
        <v>500</v>
      </c>
      <c r="C372" s="20" t="s">
        <v>9</v>
      </c>
      <c r="D372" s="21">
        <v>104</v>
      </c>
      <c r="E372" s="10">
        <v>2206.1999999999998</v>
      </c>
      <c r="F372" s="10">
        <v>433.6</v>
      </c>
      <c r="G372" s="14">
        <v>0.19653703200072525</v>
      </c>
    </row>
    <row r="373" spans="1:7" ht="31.5" x14ac:dyDescent="0.25">
      <c r="A373" s="9" t="s">
        <v>6</v>
      </c>
      <c r="B373" s="19" t="s">
        <v>500</v>
      </c>
      <c r="C373" s="20" t="s">
        <v>4</v>
      </c>
      <c r="D373" s="21">
        <v>0</v>
      </c>
      <c r="E373" s="10">
        <v>19.899999999999999</v>
      </c>
      <c r="F373" s="10">
        <v>0</v>
      </c>
      <c r="G373" s="14">
        <v>0</v>
      </c>
    </row>
    <row r="374" spans="1:7" ht="63" x14ac:dyDescent="0.25">
      <c r="A374" s="9" t="s">
        <v>314</v>
      </c>
      <c r="B374" s="19" t="s">
        <v>500</v>
      </c>
      <c r="C374" s="20" t="s">
        <v>4</v>
      </c>
      <c r="D374" s="21">
        <v>104</v>
      </c>
      <c r="E374" s="10">
        <v>19.899999999999999</v>
      </c>
      <c r="F374" s="10">
        <v>0</v>
      </c>
      <c r="G374" s="14">
        <v>0</v>
      </c>
    </row>
    <row r="375" spans="1:7" ht="63" x14ac:dyDescent="0.25">
      <c r="A375" s="9" t="s">
        <v>61</v>
      </c>
      <c r="B375" s="19" t="s">
        <v>501</v>
      </c>
      <c r="C375" s="20" t="s">
        <v>0</v>
      </c>
      <c r="D375" s="21">
        <v>0</v>
      </c>
      <c r="E375" s="10">
        <v>1105.0999999999999</v>
      </c>
      <c r="F375" s="10">
        <v>250.3</v>
      </c>
      <c r="G375" s="14">
        <v>0.22649533978825448</v>
      </c>
    </row>
    <row r="376" spans="1:7" ht="78.75" x14ac:dyDescent="0.25">
      <c r="A376" s="9" t="s">
        <v>11</v>
      </c>
      <c r="B376" s="19" t="s">
        <v>501</v>
      </c>
      <c r="C376" s="20" t="s">
        <v>9</v>
      </c>
      <c r="D376" s="21">
        <v>0</v>
      </c>
      <c r="E376" s="10">
        <v>1103.2</v>
      </c>
      <c r="F376" s="10">
        <v>250.3</v>
      </c>
      <c r="G376" s="14">
        <v>0.22688542422044961</v>
      </c>
    </row>
    <row r="377" spans="1:7" ht="63" x14ac:dyDescent="0.25">
      <c r="A377" s="9" t="s">
        <v>314</v>
      </c>
      <c r="B377" s="19" t="s">
        <v>501</v>
      </c>
      <c r="C377" s="20" t="s">
        <v>9</v>
      </c>
      <c r="D377" s="21">
        <v>104</v>
      </c>
      <c r="E377" s="10">
        <v>1103.2</v>
      </c>
      <c r="F377" s="10">
        <v>250.3</v>
      </c>
      <c r="G377" s="14">
        <v>0.22688542422044961</v>
      </c>
    </row>
    <row r="378" spans="1:7" ht="31.5" x14ac:dyDescent="0.25">
      <c r="A378" s="9" t="s">
        <v>6</v>
      </c>
      <c r="B378" s="19" t="s">
        <v>501</v>
      </c>
      <c r="C378" s="20" t="s">
        <v>4</v>
      </c>
      <c r="D378" s="21">
        <v>0</v>
      </c>
      <c r="E378" s="10">
        <v>1.9</v>
      </c>
      <c r="F378" s="10">
        <v>0</v>
      </c>
      <c r="G378" s="14">
        <v>0</v>
      </c>
    </row>
    <row r="379" spans="1:7" ht="63" x14ac:dyDescent="0.25">
      <c r="A379" s="9" t="s">
        <v>314</v>
      </c>
      <c r="B379" s="19" t="s">
        <v>501</v>
      </c>
      <c r="C379" s="20" t="s">
        <v>4</v>
      </c>
      <c r="D379" s="21">
        <v>104</v>
      </c>
      <c r="E379" s="10">
        <v>1.9</v>
      </c>
      <c r="F379" s="10">
        <v>0</v>
      </c>
      <c r="G379" s="14">
        <v>0</v>
      </c>
    </row>
    <row r="380" spans="1:7" ht="31.5" x14ac:dyDescent="0.25">
      <c r="A380" s="9" t="s">
        <v>502</v>
      </c>
      <c r="B380" s="19" t="s">
        <v>503</v>
      </c>
      <c r="C380" s="20" t="s">
        <v>0</v>
      </c>
      <c r="D380" s="21">
        <v>0</v>
      </c>
      <c r="E380" s="10">
        <v>12</v>
      </c>
      <c r="F380" s="10">
        <v>0</v>
      </c>
      <c r="G380" s="14">
        <v>0</v>
      </c>
    </row>
    <row r="381" spans="1:7" ht="21" customHeight="1" x14ac:dyDescent="0.25">
      <c r="A381" s="9" t="s">
        <v>59</v>
      </c>
      <c r="B381" s="19" t="s">
        <v>504</v>
      </c>
      <c r="C381" s="20" t="s">
        <v>0</v>
      </c>
      <c r="D381" s="21">
        <v>0</v>
      </c>
      <c r="E381" s="10">
        <v>12</v>
      </c>
      <c r="F381" s="10">
        <v>0</v>
      </c>
      <c r="G381" s="14">
        <v>0</v>
      </c>
    </row>
    <row r="382" spans="1:7" ht="31.5" x14ac:dyDescent="0.25">
      <c r="A382" s="9" t="s">
        <v>6</v>
      </c>
      <c r="B382" s="19" t="s">
        <v>504</v>
      </c>
      <c r="C382" s="20" t="s">
        <v>4</v>
      </c>
      <c r="D382" s="21">
        <v>0</v>
      </c>
      <c r="E382" s="10">
        <v>12</v>
      </c>
      <c r="F382" s="10">
        <v>0</v>
      </c>
      <c r="G382" s="14">
        <v>0</v>
      </c>
    </row>
    <row r="383" spans="1:7" x14ac:dyDescent="0.25">
      <c r="A383" s="9" t="s">
        <v>2</v>
      </c>
      <c r="B383" s="19" t="s">
        <v>504</v>
      </c>
      <c r="C383" s="20" t="s">
        <v>4</v>
      </c>
      <c r="D383" s="21">
        <v>113</v>
      </c>
      <c r="E383" s="10">
        <v>12</v>
      </c>
      <c r="F383" s="10">
        <v>0</v>
      </c>
      <c r="G383" s="14">
        <v>0</v>
      </c>
    </row>
    <row r="384" spans="1:7" ht="47.25" x14ac:dyDescent="0.25">
      <c r="A384" s="11" t="s">
        <v>58</v>
      </c>
      <c r="B384" s="16" t="s">
        <v>57</v>
      </c>
      <c r="C384" s="17" t="s">
        <v>0</v>
      </c>
      <c r="D384" s="18">
        <v>0</v>
      </c>
      <c r="E384" s="12">
        <v>96707.9</v>
      </c>
      <c r="F384" s="12">
        <v>3693</v>
      </c>
      <c r="G384" s="13">
        <v>3.8187159477147167E-2</v>
      </c>
    </row>
    <row r="385" spans="1:7" ht="47.25" x14ac:dyDescent="0.25">
      <c r="A385" s="9" t="s">
        <v>505</v>
      </c>
      <c r="B385" s="19" t="s">
        <v>56</v>
      </c>
      <c r="C385" s="20" t="s">
        <v>0</v>
      </c>
      <c r="D385" s="21">
        <v>0</v>
      </c>
      <c r="E385" s="10">
        <v>34273.800000000003</v>
      </c>
      <c r="F385" s="10">
        <v>111.2</v>
      </c>
      <c r="G385" s="14">
        <v>3.2444607834555841E-3</v>
      </c>
    </row>
    <row r="386" spans="1:7" ht="31.5" x14ac:dyDescent="0.25">
      <c r="A386" s="9" t="s">
        <v>506</v>
      </c>
      <c r="B386" s="19" t="s">
        <v>339</v>
      </c>
      <c r="C386" s="20" t="s">
        <v>0</v>
      </c>
      <c r="D386" s="21">
        <v>0</v>
      </c>
      <c r="E386" s="10">
        <v>500</v>
      </c>
      <c r="F386" s="10">
        <v>0</v>
      </c>
      <c r="G386" s="14">
        <v>0</v>
      </c>
    </row>
    <row r="387" spans="1:7" ht="31.5" x14ac:dyDescent="0.25">
      <c r="A387" s="9" t="s">
        <v>6</v>
      </c>
      <c r="B387" s="19" t="s">
        <v>339</v>
      </c>
      <c r="C387" s="20" t="s">
        <v>4</v>
      </c>
      <c r="D387" s="21">
        <v>0</v>
      </c>
      <c r="E387" s="10">
        <v>500</v>
      </c>
      <c r="F387" s="10">
        <v>0</v>
      </c>
      <c r="G387" s="14">
        <v>0</v>
      </c>
    </row>
    <row r="388" spans="1:7" x14ac:dyDescent="0.25">
      <c r="A388" s="9" t="s">
        <v>54</v>
      </c>
      <c r="B388" s="19" t="s">
        <v>339</v>
      </c>
      <c r="C388" s="20" t="s">
        <v>4</v>
      </c>
      <c r="D388" s="21">
        <v>409</v>
      </c>
      <c r="E388" s="10">
        <v>500</v>
      </c>
      <c r="F388" s="10">
        <v>0</v>
      </c>
      <c r="G388" s="14">
        <v>0</v>
      </c>
    </row>
    <row r="389" spans="1:7" ht="63" x14ac:dyDescent="0.25">
      <c r="A389" s="9" t="s">
        <v>341</v>
      </c>
      <c r="B389" s="19" t="s">
        <v>340</v>
      </c>
      <c r="C389" s="20" t="s">
        <v>0</v>
      </c>
      <c r="D389" s="21">
        <v>0</v>
      </c>
      <c r="E389" s="10">
        <v>111.1</v>
      </c>
      <c r="F389" s="10">
        <v>111.2</v>
      </c>
      <c r="G389" s="14">
        <v>1.000900090009001</v>
      </c>
    </row>
    <row r="390" spans="1:7" ht="31.5" x14ac:dyDescent="0.25">
      <c r="A390" s="9" t="s">
        <v>6</v>
      </c>
      <c r="B390" s="19" t="s">
        <v>340</v>
      </c>
      <c r="C390" s="20" t="s">
        <v>4</v>
      </c>
      <c r="D390" s="21">
        <v>0</v>
      </c>
      <c r="E390" s="10">
        <v>111.1</v>
      </c>
      <c r="F390" s="10">
        <v>111.2</v>
      </c>
      <c r="G390" s="14">
        <v>1.000900090009001</v>
      </c>
    </row>
    <row r="391" spans="1:7" x14ac:dyDescent="0.25">
      <c r="A391" s="9" t="s">
        <v>54</v>
      </c>
      <c r="B391" s="19" t="s">
        <v>340</v>
      </c>
      <c r="C391" s="20" t="s">
        <v>4</v>
      </c>
      <c r="D391" s="21">
        <v>409</v>
      </c>
      <c r="E391" s="10">
        <v>111.1</v>
      </c>
      <c r="F391" s="10">
        <v>111.2</v>
      </c>
      <c r="G391" s="14">
        <v>1.000900090009001</v>
      </c>
    </row>
    <row r="392" spans="1:7" ht="47.25" x14ac:dyDescent="0.25">
      <c r="A392" s="9" t="s">
        <v>507</v>
      </c>
      <c r="B392" s="19" t="s">
        <v>342</v>
      </c>
      <c r="C392" s="20" t="s">
        <v>0</v>
      </c>
      <c r="D392" s="21">
        <v>0</v>
      </c>
      <c r="E392" s="10">
        <v>132</v>
      </c>
      <c r="F392" s="10">
        <v>0</v>
      </c>
      <c r="G392" s="14">
        <v>0</v>
      </c>
    </row>
    <row r="393" spans="1:7" ht="31.5" x14ac:dyDescent="0.25">
      <c r="A393" s="9" t="s">
        <v>6</v>
      </c>
      <c r="B393" s="19" t="s">
        <v>342</v>
      </c>
      <c r="C393" s="20" t="s">
        <v>4</v>
      </c>
      <c r="D393" s="21">
        <v>0</v>
      </c>
      <c r="E393" s="10">
        <v>132</v>
      </c>
      <c r="F393" s="10">
        <v>0</v>
      </c>
      <c r="G393" s="14">
        <v>0</v>
      </c>
    </row>
    <row r="394" spans="1:7" x14ac:dyDescent="0.25">
      <c r="A394" s="9" t="s">
        <v>54</v>
      </c>
      <c r="B394" s="19" t="s">
        <v>342</v>
      </c>
      <c r="C394" s="20" t="s">
        <v>4</v>
      </c>
      <c r="D394" s="21">
        <v>409</v>
      </c>
      <c r="E394" s="10">
        <v>132</v>
      </c>
      <c r="F394" s="10">
        <v>0</v>
      </c>
      <c r="G394" s="14">
        <v>0</v>
      </c>
    </row>
    <row r="395" spans="1:7" ht="78.75" x14ac:dyDescent="0.25">
      <c r="A395" s="9" t="s">
        <v>508</v>
      </c>
      <c r="B395" s="19" t="s">
        <v>509</v>
      </c>
      <c r="C395" s="20" t="s">
        <v>0</v>
      </c>
      <c r="D395" s="21">
        <v>0</v>
      </c>
      <c r="E395" s="10">
        <v>33530.699999999997</v>
      </c>
      <c r="F395" s="10">
        <v>0</v>
      </c>
      <c r="G395" s="14">
        <v>0</v>
      </c>
    </row>
    <row r="396" spans="1:7" ht="31.5" x14ac:dyDescent="0.25">
      <c r="A396" s="9" t="s">
        <v>6</v>
      </c>
      <c r="B396" s="19" t="s">
        <v>509</v>
      </c>
      <c r="C396" s="20" t="s">
        <v>4</v>
      </c>
      <c r="D396" s="21">
        <v>0</v>
      </c>
      <c r="E396" s="10">
        <v>33530.699999999997</v>
      </c>
      <c r="F396" s="10">
        <v>0</v>
      </c>
      <c r="G396" s="14">
        <v>0</v>
      </c>
    </row>
    <row r="397" spans="1:7" x14ac:dyDescent="0.25">
      <c r="A397" s="9" t="s">
        <v>54</v>
      </c>
      <c r="B397" s="19" t="s">
        <v>509</v>
      </c>
      <c r="C397" s="20" t="s">
        <v>4</v>
      </c>
      <c r="D397" s="21">
        <v>409</v>
      </c>
      <c r="E397" s="10">
        <v>33530.699999999997</v>
      </c>
      <c r="F397" s="10">
        <v>0</v>
      </c>
      <c r="G397" s="14">
        <v>0</v>
      </c>
    </row>
    <row r="398" spans="1:7" ht="51" customHeight="1" x14ac:dyDescent="0.25">
      <c r="A398" s="9" t="s">
        <v>510</v>
      </c>
      <c r="B398" s="19" t="s">
        <v>511</v>
      </c>
      <c r="C398" s="20" t="s">
        <v>0</v>
      </c>
      <c r="D398" s="21">
        <v>0</v>
      </c>
      <c r="E398" s="10">
        <v>50763.6</v>
      </c>
      <c r="F398" s="10">
        <v>702.4</v>
      </c>
      <c r="G398" s="14">
        <v>1.3836686129431324E-2</v>
      </c>
    </row>
    <row r="399" spans="1:7" ht="47.25" x14ac:dyDescent="0.25">
      <c r="A399" s="9" t="s">
        <v>512</v>
      </c>
      <c r="B399" s="19" t="s">
        <v>513</v>
      </c>
      <c r="C399" s="20" t="s">
        <v>0</v>
      </c>
      <c r="D399" s="21">
        <v>0</v>
      </c>
      <c r="E399" s="10">
        <v>50763.6</v>
      </c>
      <c r="F399" s="10">
        <v>702.4</v>
      </c>
      <c r="G399" s="14">
        <v>1.3836686129431324E-2</v>
      </c>
    </row>
    <row r="400" spans="1:7" ht="31.5" x14ac:dyDescent="0.25">
      <c r="A400" s="9" t="s">
        <v>6</v>
      </c>
      <c r="B400" s="19" t="s">
        <v>513</v>
      </c>
      <c r="C400" s="20" t="s">
        <v>4</v>
      </c>
      <c r="D400" s="21">
        <v>0</v>
      </c>
      <c r="E400" s="10">
        <v>40763.599999999999</v>
      </c>
      <c r="F400" s="10">
        <v>702.4</v>
      </c>
      <c r="G400" s="14">
        <v>1.7231059082122285E-2</v>
      </c>
    </row>
    <row r="401" spans="1:7" x14ac:dyDescent="0.25">
      <c r="A401" s="9" t="s">
        <v>54</v>
      </c>
      <c r="B401" s="19" t="s">
        <v>513</v>
      </c>
      <c r="C401" s="20" t="s">
        <v>4</v>
      </c>
      <c r="D401" s="21">
        <v>409</v>
      </c>
      <c r="E401" s="10">
        <v>40763.599999999999</v>
      </c>
      <c r="F401" s="10">
        <v>702.4</v>
      </c>
      <c r="G401" s="14">
        <v>1.7231059082122285E-2</v>
      </c>
    </row>
    <row r="402" spans="1:7" ht="33.75" customHeight="1" x14ac:dyDescent="0.25">
      <c r="A402" s="9" t="s">
        <v>74</v>
      </c>
      <c r="B402" s="19" t="s">
        <v>513</v>
      </c>
      <c r="C402" s="20" t="s">
        <v>73</v>
      </c>
      <c r="D402" s="21">
        <v>0</v>
      </c>
      <c r="E402" s="10">
        <v>10000</v>
      </c>
      <c r="F402" s="10">
        <v>0</v>
      </c>
      <c r="G402" s="14">
        <v>0</v>
      </c>
    </row>
    <row r="403" spans="1:7" x14ac:dyDescent="0.25">
      <c r="A403" s="9" t="s">
        <v>54</v>
      </c>
      <c r="B403" s="19" t="s">
        <v>513</v>
      </c>
      <c r="C403" s="20" t="s">
        <v>73</v>
      </c>
      <c r="D403" s="21">
        <v>409</v>
      </c>
      <c r="E403" s="10">
        <v>10000</v>
      </c>
      <c r="F403" s="10">
        <v>0</v>
      </c>
      <c r="G403" s="14">
        <v>0</v>
      </c>
    </row>
    <row r="404" spans="1:7" ht="47.25" x14ac:dyDescent="0.25">
      <c r="A404" s="9" t="s">
        <v>514</v>
      </c>
      <c r="B404" s="19" t="s">
        <v>515</v>
      </c>
      <c r="C404" s="20" t="s">
        <v>0</v>
      </c>
      <c r="D404" s="21">
        <v>0</v>
      </c>
      <c r="E404" s="10">
        <v>11598</v>
      </c>
      <c r="F404" s="10">
        <v>2879.5</v>
      </c>
      <c r="G404" s="14">
        <v>0.24827556475254353</v>
      </c>
    </row>
    <row r="405" spans="1:7" ht="47.25" x14ac:dyDescent="0.25">
      <c r="A405" s="9" t="s">
        <v>516</v>
      </c>
      <c r="B405" s="19" t="s">
        <v>517</v>
      </c>
      <c r="C405" s="20" t="s">
        <v>0</v>
      </c>
      <c r="D405" s="21">
        <v>0</v>
      </c>
      <c r="E405" s="10">
        <v>870</v>
      </c>
      <c r="F405" s="10">
        <v>0</v>
      </c>
      <c r="G405" s="14">
        <v>0</v>
      </c>
    </row>
    <row r="406" spans="1:7" ht="31.5" x14ac:dyDescent="0.25">
      <c r="A406" s="9" t="s">
        <v>6</v>
      </c>
      <c r="B406" s="19" t="s">
        <v>517</v>
      </c>
      <c r="C406" s="20" t="s">
        <v>4</v>
      </c>
      <c r="D406" s="21">
        <v>0</v>
      </c>
      <c r="E406" s="10">
        <v>870</v>
      </c>
      <c r="F406" s="10">
        <v>0</v>
      </c>
      <c r="G406" s="14">
        <v>0</v>
      </c>
    </row>
    <row r="407" spans="1:7" ht="31.5" x14ac:dyDescent="0.25">
      <c r="A407" s="9" t="s">
        <v>50</v>
      </c>
      <c r="B407" s="19" t="s">
        <v>517</v>
      </c>
      <c r="C407" s="20" t="s">
        <v>4</v>
      </c>
      <c r="D407" s="21">
        <v>314</v>
      </c>
      <c r="E407" s="10">
        <v>870</v>
      </c>
      <c r="F407" s="10">
        <v>0</v>
      </c>
      <c r="G407" s="14">
        <v>0</v>
      </c>
    </row>
    <row r="408" spans="1:7" ht="31.5" x14ac:dyDescent="0.25">
      <c r="A408" s="9" t="s">
        <v>376</v>
      </c>
      <c r="B408" s="19" t="s">
        <v>518</v>
      </c>
      <c r="C408" s="20" t="s">
        <v>0</v>
      </c>
      <c r="D408" s="21">
        <v>0</v>
      </c>
      <c r="E408" s="10">
        <v>10728</v>
      </c>
      <c r="F408" s="10">
        <v>2879.5</v>
      </c>
      <c r="G408" s="14">
        <v>0.2684097688292319</v>
      </c>
    </row>
    <row r="409" spans="1:7" ht="78.75" x14ac:dyDescent="0.25">
      <c r="A409" s="9" t="s">
        <v>11</v>
      </c>
      <c r="B409" s="19" t="s">
        <v>518</v>
      </c>
      <c r="C409" s="20" t="s">
        <v>9</v>
      </c>
      <c r="D409" s="21">
        <v>0</v>
      </c>
      <c r="E409" s="10">
        <v>10520.7</v>
      </c>
      <c r="F409" s="10">
        <v>2863.1</v>
      </c>
      <c r="G409" s="14">
        <v>0.27213968652275988</v>
      </c>
    </row>
    <row r="410" spans="1:7" ht="31.5" x14ac:dyDescent="0.25">
      <c r="A410" s="9" t="s">
        <v>50</v>
      </c>
      <c r="B410" s="19" t="s">
        <v>518</v>
      </c>
      <c r="C410" s="20" t="s">
        <v>9</v>
      </c>
      <c r="D410" s="21">
        <v>314</v>
      </c>
      <c r="E410" s="10">
        <v>10520.7</v>
      </c>
      <c r="F410" s="10">
        <v>2863.1</v>
      </c>
      <c r="G410" s="14">
        <v>0.27213968652275988</v>
      </c>
    </row>
    <row r="411" spans="1:7" ht="31.5" x14ac:dyDescent="0.25">
      <c r="A411" s="9" t="s">
        <v>6</v>
      </c>
      <c r="B411" s="19" t="s">
        <v>518</v>
      </c>
      <c r="C411" s="20" t="s">
        <v>4</v>
      </c>
      <c r="D411" s="21">
        <v>0</v>
      </c>
      <c r="E411" s="10">
        <v>207.3</v>
      </c>
      <c r="F411" s="10">
        <v>16.3</v>
      </c>
      <c r="G411" s="14">
        <v>7.863000482392668E-2</v>
      </c>
    </row>
    <row r="412" spans="1:7" ht="31.5" x14ac:dyDescent="0.25">
      <c r="A412" s="9" t="s">
        <v>50</v>
      </c>
      <c r="B412" s="19" t="s">
        <v>518</v>
      </c>
      <c r="C412" s="20" t="s">
        <v>4</v>
      </c>
      <c r="D412" s="21">
        <v>314</v>
      </c>
      <c r="E412" s="10">
        <v>198.3</v>
      </c>
      <c r="F412" s="10">
        <v>16.3</v>
      </c>
      <c r="G412" s="14">
        <v>8.2198688855269791E-2</v>
      </c>
    </row>
    <row r="413" spans="1:7" ht="31.5" x14ac:dyDescent="0.25">
      <c r="A413" s="9" t="s">
        <v>12</v>
      </c>
      <c r="B413" s="19" t="s">
        <v>518</v>
      </c>
      <c r="C413" s="20" t="s">
        <v>4</v>
      </c>
      <c r="D413" s="21">
        <v>705</v>
      </c>
      <c r="E413" s="10">
        <v>9</v>
      </c>
      <c r="F413" s="10">
        <v>0</v>
      </c>
      <c r="G413" s="14">
        <v>0</v>
      </c>
    </row>
    <row r="414" spans="1:7" ht="47.25" x14ac:dyDescent="0.25">
      <c r="A414" s="9" t="s">
        <v>519</v>
      </c>
      <c r="B414" s="19" t="s">
        <v>520</v>
      </c>
      <c r="C414" s="20" t="s">
        <v>0</v>
      </c>
      <c r="D414" s="21">
        <v>0</v>
      </c>
      <c r="E414" s="10">
        <v>35</v>
      </c>
      <c r="F414" s="10">
        <v>0</v>
      </c>
      <c r="G414" s="14">
        <v>0</v>
      </c>
    </row>
    <row r="415" spans="1:7" ht="31.5" x14ac:dyDescent="0.25">
      <c r="A415" s="9" t="s">
        <v>53</v>
      </c>
      <c r="B415" s="19" t="s">
        <v>521</v>
      </c>
      <c r="C415" s="20" t="s">
        <v>0</v>
      </c>
      <c r="D415" s="21">
        <v>0</v>
      </c>
      <c r="E415" s="10">
        <v>35</v>
      </c>
      <c r="F415" s="10">
        <v>0</v>
      </c>
      <c r="G415" s="14">
        <v>0</v>
      </c>
    </row>
    <row r="416" spans="1:7" ht="31.5" x14ac:dyDescent="0.25">
      <c r="A416" s="9" t="s">
        <v>6</v>
      </c>
      <c r="B416" s="19" t="s">
        <v>521</v>
      </c>
      <c r="C416" s="20" t="s">
        <v>4</v>
      </c>
      <c r="D416" s="21">
        <v>0</v>
      </c>
      <c r="E416" s="10">
        <v>35</v>
      </c>
      <c r="F416" s="10">
        <v>0</v>
      </c>
      <c r="G416" s="14">
        <v>0</v>
      </c>
    </row>
    <row r="417" spans="1:7" x14ac:dyDescent="0.25">
      <c r="A417" s="9" t="s">
        <v>2</v>
      </c>
      <c r="B417" s="19" t="s">
        <v>521</v>
      </c>
      <c r="C417" s="20" t="s">
        <v>4</v>
      </c>
      <c r="D417" s="21">
        <v>113</v>
      </c>
      <c r="E417" s="10">
        <v>35</v>
      </c>
      <c r="F417" s="10">
        <v>0</v>
      </c>
      <c r="G417" s="14">
        <v>0</v>
      </c>
    </row>
    <row r="418" spans="1:7" ht="47.25" x14ac:dyDescent="0.25">
      <c r="A418" s="9" t="s">
        <v>522</v>
      </c>
      <c r="B418" s="19" t="s">
        <v>523</v>
      </c>
      <c r="C418" s="20" t="s">
        <v>0</v>
      </c>
      <c r="D418" s="21">
        <v>0</v>
      </c>
      <c r="E418" s="10">
        <v>17.5</v>
      </c>
      <c r="F418" s="10">
        <v>0</v>
      </c>
      <c r="G418" s="14">
        <v>0</v>
      </c>
    </row>
    <row r="419" spans="1:7" ht="47.25" x14ac:dyDescent="0.25">
      <c r="A419" s="9" t="s">
        <v>52</v>
      </c>
      <c r="B419" s="19" t="s">
        <v>524</v>
      </c>
      <c r="C419" s="20" t="s">
        <v>0</v>
      </c>
      <c r="D419" s="21">
        <v>0</v>
      </c>
      <c r="E419" s="10">
        <v>12.5</v>
      </c>
      <c r="F419" s="10">
        <v>0</v>
      </c>
      <c r="G419" s="14">
        <v>0</v>
      </c>
    </row>
    <row r="420" spans="1:7" ht="31.5" x14ac:dyDescent="0.25">
      <c r="A420" s="9" t="s">
        <v>6</v>
      </c>
      <c r="B420" s="19" t="s">
        <v>524</v>
      </c>
      <c r="C420" s="20" t="s">
        <v>4</v>
      </c>
      <c r="D420" s="21">
        <v>0</v>
      </c>
      <c r="E420" s="10">
        <v>12.5</v>
      </c>
      <c r="F420" s="10">
        <v>0</v>
      </c>
      <c r="G420" s="14">
        <v>0</v>
      </c>
    </row>
    <row r="421" spans="1:7" x14ac:dyDescent="0.25">
      <c r="A421" s="9" t="s">
        <v>2</v>
      </c>
      <c r="B421" s="19" t="s">
        <v>524</v>
      </c>
      <c r="C421" s="20" t="s">
        <v>4</v>
      </c>
      <c r="D421" s="21">
        <v>113</v>
      </c>
      <c r="E421" s="10">
        <v>12.5</v>
      </c>
      <c r="F421" s="10">
        <v>0</v>
      </c>
      <c r="G421" s="14">
        <v>0</v>
      </c>
    </row>
    <row r="422" spans="1:7" ht="94.5" x14ac:dyDescent="0.25">
      <c r="A422" s="9" t="s">
        <v>51</v>
      </c>
      <c r="B422" s="19" t="s">
        <v>525</v>
      </c>
      <c r="C422" s="20" t="s">
        <v>0</v>
      </c>
      <c r="D422" s="21">
        <v>0</v>
      </c>
      <c r="E422" s="10">
        <v>5</v>
      </c>
      <c r="F422" s="10">
        <v>0</v>
      </c>
      <c r="G422" s="14">
        <v>0</v>
      </c>
    </row>
    <row r="423" spans="1:7" ht="31.5" x14ac:dyDescent="0.25">
      <c r="A423" s="9" t="s">
        <v>6</v>
      </c>
      <c r="B423" s="19" t="s">
        <v>525</v>
      </c>
      <c r="C423" s="20" t="s">
        <v>4</v>
      </c>
      <c r="D423" s="21">
        <v>0</v>
      </c>
      <c r="E423" s="10">
        <v>5</v>
      </c>
      <c r="F423" s="10">
        <v>0</v>
      </c>
      <c r="G423" s="14">
        <v>0</v>
      </c>
    </row>
    <row r="424" spans="1:7" x14ac:dyDescent="0.25">
      <c r="A424" s="9" t="s">
        <v>2</v>
      </c>
      <c r="B424" s="19" t="s">
        <v>525</v>
      </c>
      <c r="C424" s="20" t="s">
        <v>4</v>
      </c>
      <c r="D424" s="21">
        <v>113</v>
      </c>
      <c r="E424" s="10">
        <v>5</v>
      </c>
      <c r="F424" s="10">
        <v>0</v>
      </c>
      <c r="G424" s="14">
        <v>0</v>
      </c>
    </row>
    <row r="425" spans="1:7" ht="63" x14ac:dyDescent="0.25">
      <c r="A425" s="9" t="s">
        <v>526</v>
      </c>
      <c r="B425" s="19" t="s">
        <v>527</v>
      </c>
      <c r="C425" s="20" t="s">
        <v>0</v>
      </c>
      <c r="D425" s="21">
        <v>0</v>
      </c>
      <c r="E425" s="10">
        <v>20</v>
      </c>
      <c r="F425" s="10">
        <v>0</v>
      </c>
      <c r="G425" s="14">
        <v>0</v>
      </c>
    </row>
    <row r="426" spans="1:7" ht="47.25" x14ac:dyDescent="0.25">
      <c r="A426" s="9" t="s">
        <v>528</v>
      </c>
      <c r="B426" s="19" t="s">
        <v>529</v>
      </c>
      <c r="C426" s="20" t="s">
        <v>0</v>
      </c>
      <c r="D426" s="21">
        <v>0</v>
      </c>
      <c r="E426" s="10">
        <v>5</v>
      </c>
      <c r="F426" s="10">
        <v>0</v>
      </c>
      <c r="G426" s="14">
        <v>0</v>
      </c>
    </row>
    <row r="427" spans="1:7" ht="31.5" x14ac:dyDescent="0.25">
      <c r="A427" s="9" t="s">
        <v>6</v>
      </c>
      <c r="B427" s="19" t="s">
        <v>529</v>
      </c>
      <c r="C427" s="20" t="s">
        <v>4</v>
      </c>
      <c r="D427" s="21">
        <v>0</v>
      </c>
      <c r="E427" s="10">
        <v>5</v>
      </c>
      <c r="F427" s="10">
        <v>0</v>
      </c>
      <c r="G427" s="14">
        <v>0</v>
      </c>
    </row>
    <row r="428" spans="1:7" x14ac:dyDescent="0.25">
      <c r="A428" s="9" t="s">
        <v>30</v>
      </c>
      <c r="B428" s="19" t="s">
        <v>529</v>
      </c>
      <c r="C428" s="20" t="s">
        <v>4</v>
      </c>
      <c r="D428" s="21">
        <v>801</v>
      </c>
      <c r="E428" s="10">
        <v>5</v>
      </c>
      <c r="F428" s="10">
        <v>0</v>
      </c>
      <c r="G428" s="14">
        <v>0</v>
      </c>
    </row>
    <row r="429" spans="1:7" ht="47.25" x14ac:dyDescent="0.25">
      <c r="A429" s="9" t="s">
        <v>530</v>
      </c>
      <c r="B429" s="19" t="s">
        <v>531</v>
      </c>
      <c r="C429" s="20" t="s">
        <v>0</v>
      </c>
      <c r="D429" s="21">
        <v>0</v>
      </c>
      <c r="E429" s="10">
        <v>10</v>
      </c>
      <c r="F429" s="10">
        <v>0</v>
      </c>
      <c r="G429" s="14">
        <v>0</v>
      </c>
    </row>
    <row r="430" spans="1:7" ht="31.5" x14ac:dyDescent="0.25">
      <c r="A430" s="9" t="s">
        <v>6</v>
      </c>
      <c r="B430" s="19" t="s">
        <v>531</v>
      </c>
      <c r="C430" s="20" t="s">
        <v>4</v>
      </c>
      <c r="D430" s="21">
        <v>0</v>
      </c>
      <c r="E430" s="10">
        <v>10</v>
      </c>
      <c r="F430" s="10">
        <v>0</v>
      </c>
      <c r="G430" s="14">
        <v>0</v>
      </c>
    </row>
    <row r="431" spans="1:7" x14ac:dyDescent="0.25">
      <c r="A431" s="9" t="s">
        <v>30</v>
      </c>
      <c r="B431" s="19" t="s">
        <v>531</v>
      </c>
      <c r="C431" s="20" t="s">
        <v>4</v>
      </c>
      <c r="D431" s="21">
        <v>801</v>
      </c>
      <c r="E431" s="10">
        <v>10</v>
      </c>
      <c r="F431" s="10">
        <v>0</v>
      </c>
      <c r="G431" s="14">
        <v>0</v>
      </c>
    </row>
    <row r="432" spans="1:7" ht="63" x14ac:dyDescent="0.25">
      <c r="A432" s="9" t="s">
        <v>532</v>
      </c>
      <c r="B432" s="19" t="s">
        <v>533</v>
      </c>
      <c r="C432" s="20" t="s">
        <v>0</v>
      </c>
      <c r="D432" s="21">
        <v>0</v>
      </c>
      <c r="E432" s="10">
        <v>5</v>
      </c>
      <c r="F432" s="10">
        <v>0</v>
      </c>
      <c r="G432" s="14">
        <v>0</v>
      </c>
    </row>
    <row r="433" spans="1:7" ht="31.5" x14ac:dyDescent="0.25">
      <c r="A433" s="9" t="s">
        <v>6</v>
      </c>
      <c r="B433" s="19" t="s">
        <v>533</v>
      </c>
      <c r="C433" s="20" t="s">
        <v>4</v>
      </c>
      <c r="D433" s="21">
        <v>0</v>
      </c>
      <c r="E433" s="10">
        <v>5</v>
      </c>
      <c r="F433" s="10">
        <v>0</v>
      </c>
      <c r="G433" s="14">
        <v>0</v>
      </c>
    </row>
    <row r="434" spans="1:7" x14ac:dyDescent="0.25">
      <c r="A434" s="9" t="s">
        <v>30</v>
      </c>
      <c r="B434" s="19" t="s">
        <v>533</v>
      </c>
      <c r="C434" s="20" t="s">
        <v>4</v>
      </c>
      <c r="D434" s="21">
        <v>801</v>
      </c>
      <c r="E434" s="10">
        <v>5</v>
      </c>
      <c r="F434" s="10">
        <v>0</v>
      </c>
      <c r="G434" s="14">
        <v>0</v>
      </c>
    </row>
    <row r="435" spans="1:7" ht="63" x14ac:dyDescent="0.25">
      <c r="A435" s="11" t="s">
        <v>49</v>
      </c>
      <c r="B435" s="16" t="s">
        <v>48</v>
      </c>
      <c r="C435" s="17" t="s">
        <v>0</v>
      </c>
      <c r="D435" s="18">
        <v>0</v>
      </c>
      <c r="E435" s="12">
        <v>7644.5</v>
      </c>
      <c r="F435" s="12">
        <v>50</v>
      </c>
      <c r="G435" s="13">
        <v>6.540650140623978E-3</v>
      </c>
    </row>
    <row r="436" spans="1:7" ht="31.5" x14ac:dyDescent="0.25">
      <c r="A436" s="9" t="s">
        <v>534</v>
      </c>
      <c r="B436" s="19" t="s">
        <v>47</v>
      </c>
      <c r="C436" s="20" t="s">
        <v>0</v>
      </c>
      <c r="D436" s="21">
        <v>0</v>
      </c>
      <c r="E436" s="10">
        <v>4516</v>
      </c>
      <c r="F436" s="10">
        <v>50</v>
      </c>
      <c r="G436" s="14">
        <v>1.1071744906997343E-2</v>
      </c>
    </row>
    <row r="437" spans="1:7" ht="31.5" x14ac:dyDescent="0.25">
      <c r="A437" s="9" t="s">
        <v>46</v>
      </c>
      <c r="B437" s="19" t="s">
        <v>535</v>
      </c>
      <c r="C437" s="20" t="s">
        <v>0</v>
      </c>
      <c r="D437" s="21">
        <v>0</v>
      </c>
      <c r="E437" s="10">
        <v>366</v>
      </c>
      <c r="F437" s="10">
        <v>50</v>
      </c>
      <c r="G437" s="14">
        <v>0.13661202185792351</v>
      </c>
    </row>
    <row r="438" spans="1:7" ht="31.5" x14ac:dyDescent="0.25">
      <c r="A438" s="9" t="s">
        <v>6</v>
      </c>
      <c r="B438" s="19" t="s">
        <v>535</v>
      </c>
      <c r="C438" s="20" t="s">
        <v>4</v>
      </c>
      <c r="D438" s="21">
        <v>0</v>
      </c>
      <c r="E438" s="10">
        <v>366</v>
      </c>
      <c r="F438" s="10">
        <v>50</v>
      </c>
      <c r="G438" s="14">
        <v>0.13661202185792351</v>
      </c>
    </row>
    <row r="439" spans="1:7" x14ac:dyDescent="0.25">
      <c r="A439" s="9" t="s">
        <v>42</v>
      </c>
      <c r="B439" s="19" t="s">
        <v>535</v>
      </c>
      <c r="C439" s="20" t="s">
        <v>4</v>
      </c>
      <c r="D439" s="21">
        <v>1101</v>
      </c>
      <c r="E439" s="10">
        <v>366</v>
      </c>
      <c r="F439" s="10">
        <v>50</v>
      </c>
      <c r="G439" s="14">
        <v>0.13661202185792351</v>
      </c>
    </row>
    <row r="440" spans="1:7" ht="63" x14ac:dyDescent="0.25">
      <c r="A440" s="9" t="s">
        <v>536</v>
      </c>
      <c r="B440" s="19" t="s">
        <v>537</v>
      </c>
      <c r="C440" s="20" t="s">
        <v>0</v>
      </c>
      <c r="D440" s="21">
        <v>0</v>
      </c>
      <c r="E440" s="10">
        <v>50</v>
      </c>
      <c r="F440" s="10">
        <v>0</v>
      </c>
      <c r="G440" s="14">
        <v>0</v>
      </c>
    </row>
    <row r="441" spans="1:7" ht="31.5" x14ac:dyDescent="0.25">
      <c r="A441" s="9" t="s">
        <v>6</v>
      </c>
      <c r="B441" s="19" t="s">
        <v>537</v>
      </c>
      <c r="C441" s="20" t="s">
        <v>4</v>
      </c>
      <c r="D441" s="21">
        <v>0</v>
      </c>
      <c r="E441" s="10">
        <v>50</v>
      </c>
      <c r="F441" s="10">
        <v>0</v>
      </c>
      <c r="G441" s="14">
        <v>0</v>
      </c>
    </row>
    <row r="442" spans="1:7" x14ac:dyDescent="0.25">
      <c r="A442" s="9" t="s">
        <v>42</v>
      </c>
      <c r="B442" s="19" t="s">
        <v>537</v>
      </c>
      <c r="C442" s="20" t="s">
        <v>4</v>
      </c>
      <c r="D442" s="21">
        <v>1101</v>
      </c>
      <c r="E442" s="10">
        <v>50</v>
      </c>
      <c r="F442" s="10">
        <v>0</v>
      </c>
      <c r="G442" s="14">
        <v>0</v>
      </c>
    </row>
    <row r="443" spans="1:7" ht="63" x14ac:dyDescent="0.25">
      <c r="A443" s="9" t="s">
        <v>45</v>
      </c>
      <c r="B443" s="19" t="s">
        <v>538</v>
      </c>
      <c r="C443" s="20" t="s">
        <v>0</v>
      </c>
      <c r="D443" s="21">
        <v>0</v>
      </c>
      <c r="E443" s="10">
        <v>100</v>
      </c>
      <c r="F443" s="10">
        <v>0</v>
      </c>
      <c r="G443" s="14">
        <v>0</v>
      </c>
    </row>
    <row r="444" spans="1:7" ht="31.5" x14ac:dyDescent="0.25">
      <c r="A444" s="9" t="s">
        <v>34</v>
      </c>
      <c r="B444" s="19" t="s">
        <v>538</v>
      </c>
      <c r="C444" s="20" t="s">
        <v>33</v>
      </c>
      <c r="D444" s="21">
        <v>0</v>
      </c>
      <c r="E444" s="10">
        <v>100</v>
      </c>
      <c r="F444" s="10">
        <v>0</v>
      </c>
      <c r="G444" s="14">
        <v>0</v>
      </c>
    </row>
    <row r="445" spans="1:7" x14ac:dyDescent="0.25">
      <c r="A445" s="9" t="s">
        <v>42</v>
      </c>
      <c r="B445" s="19" t="s">
        <v>538</v>
      </c>
      <c r="C445" s="20" t="s">
        <v>33</v>
      </c>
      <c r="D445" s="21">
        <v>1101</v>
      </c>
      <c r="E445" s="10">
        <v>100</v>
      </c>
      <c r="F445" s="10">
        <v>0</v>
      </c>
      <c r="G445" s="14">
        <v>0</v>
      </c>
    </row>
    <row r="446" spans="1:7" ht="160.5" customHeight="1" x14ac:dyDescent="0.25">
      <c r="A446" s="9" t="s">
        <v>539</v>
      </c>
      <c r="B446" s="19" t="s">
        <v>540</v>
      </c>
      <c r="C446" s="20" t="s">
        <v>0</v>
      </c>
      <c r="D446" s="21">
        <v>0</v>
      </c>
      <c r="E446" s="10">
        <v>4000</v>
      </c>
      <c r="F446" s="10">
        <v>0</v>
      </c>
      <c r="G446" s="14">
        <v>0</v>
      </c>
    </row>
    <row r="447" spans="1:7" ht="31.5" x14ac:dyDescent="0.25">
      <c r="A447" s="9" t="s">
        <v>6</v>
      </c>
      <c r="B447" s="19" t="s">
        <v>540</v>
      </c>
      <c r="C447" s="20" t="s">
        <v>4</v>
      </c>
      <c r="D447" s="21">
        <v>0</v>
      </c>
      <c r="E447" s="10">
        <v>4000</v>
      </c>
      <c r="F447" s="10">
        <v>0</v>
      </c>
      <c r="G447" s="14">
        <v>0</v>
      </c>
    </row>
    <row r="448" spans="1:7" x14ac:dyDescent="0.25">
      <c r="A448" s="9" t="s">
        <v>42</v>
      </c>
      <c r="B448" s="19" t="s">
        <v>540</v>
      </c>
      <c r="C448" s="20" t="s">
        <v>4</v>
      </c>
      <c r="D448" s="21">
        <v>1101</v>
      </c>
      <c r="E448" s="10">
        <v>4000</v>
      </c>
      <c r="F448" s="10">
        <v>0</v>
      </c>
      <c r="G448" s="14">
        <v>0</v>
      </c>
    </row>
    <row r="449" spans="1:7" ht="31.5" x14ac:dyDescent="0.25">
      <c r="A449" s="9" t="s">
        <v>541</v>
      </c>
      <c r="B449" s="19" t="s">
        <v>542</v>
      </c>
      <c r="C449" s="20" t="s">
        <v>0</v>
      </c>
      <c r="D449" s="21">
        <v>0</v>
      </c>
      <c r="E449" s="10">
        <v>3010.1</v>
      </c>
      <c r="F449" s="10">
        <v>0</v>
      </c>
      <c r="G449" s="14">
        <v>0</v>
      </c>
    </row>
    <row r="450" spans="1:7" ht="31.5" x14ac:dyDescent="0.25">
      <c r="A450" s="9" t="s">
        <v>41</v>
      </c>
      <c r="B450" s="19" t="s">
        <v>543</v>
      </c>
      <c r="C450" s="20" t="s">
        <v>0</v>
      </c>
      <c r="D450" s="21">
        <v>0</v>
      </c>
      <c r="E450" s="10">
        <v>3010.1</v>
      </c>
      <c r="F450" s="10">
        <v>0</v>
      </c>
      <c r="G450" s="14">
        <v>0</v>
      </c>
    </row>
    <row r="451" spans="1:7" ht="31.5" x14ac:dyDescent="0.25">
      <c r="A451" s="9" t="s">
        <v>34</v>
      </c>
      <c r="B451" s="19" t="s">
        <v>543</v>
      </c>
      <c r="C451" s="20" t="s">
        <v>33</v>
      </c>
      <c r="D451" s="21">
        <v>0</v>
      </c>
      <c r="E451" s="10">
        <v>3010.1</v>
      </c>
      <c r="F451" s="10">
        <v>0</v>
      </c>
      <c r="G451" s="14">
        <v>0</v>
      </c>
    </row>
    <row r="452" spans="1:7" x14ac:dyDescent="0.25">
      <c r="A452" s="9" t="s">
        <v>40</v>
      </c>
      <c r="B452" s="19" t="s">
        <v>543</v>
      </c>
      <c r="C452" s="20" t="s">
        <v>33</v>
      </c>
      <c r="D452" s="21">
        <v>1003</v>
      </c>
      <c r="E452" s="10">
        <v>3010.1</v>
      </c>
      <c r="F452" s="10">
        <v>0</v>
      </c>
      <c r="G452" s="14">
        <v>0</v>
      </c>
    </row>
    <row r="453" spans="1:7" ht="31.5" x14ac:dyDescent="0.25">
      <c r="A453" s="9" t="s">
        <v>544</v>
      </c>
      <c r="B453" s="19" t="s">
        <v>545</v>
      </c>
      <c r="C453" s="20" t="s">
        <v>0</v>
      </c>
      <c r="D453" s="21">
        <v>0</v>
      </c>
      <c r="E453" s="10">
        <v>35</v>
      </c>
      <c r="F453" s="10">
        <v>0</v>
      </c>
      <c r="G453" s="14">
        <v>0</v>
      </c>
    </row>
    <row r="454" spans="1:7" ht="78.75" x14ac:dyDescent="0.25">
      <c r="A454" s="9" t="s">
        <v>546</v>
      </c>
      <c r="B454" s="19" t="s">
        <v>547</v>
      </c>
      <c r="C454" s="20" t="s">
        <v>0</v>
      </c>
      <c r="D454" s="21">
        <v>0</v>
      </c>
      <c r="E454" s="10">
        <v>20</v>
      </c>
      <c r="F454" s="10">
        <v>0</v>
      </c>
      <c r="G454" s="14">
        <v>0</v>
      </c>
    </row>
    <row r="455" spans="1:7" ht="31.5" x14ac:dyDescent="0.25">
      <c r="A455" s="9" t="s">
        <v>6</v>
      </c>
      <c r="B455" s="19" t="s">
        <v>547</v>
      </c>
      <c r="C455" s="20" t="s">
        <v>4</v>
      </c>
      <c r="D455" s="21">
        <v>0</v>
      </c>
      <c r="E455" s="10">
        <v>20</v>
      </c>
      <c r="F455" s="10">
        <v>0</v>
      </c>
      <c r="G455" s="14">
        <v>0</v>
      </c>
    </row>
    <row r="456" spans="1:7" x14ac:dyDescent="0.25">
      <c r="A456" s="9" t="s">
        <v>38</v>
      </c>
      <c r="B456" s="19" t="s">
        <v>547</v>
      </c>
      <c r="C456" s="20" t="s">
        <v>4</v>
      </c>
      <c r="D456" s="21">
        <v>707</v>
      </c>
      <c r="E456" s="10">
        <v>20</v>
      </c>
      <c r="F456" s="10">
        <v>0</v>
      </c>
      <c r="G456" s="14">
        <v>0</v>
      </c>
    </row>
    <row r="457" spans="1:7" ht="47.25" x14ac:dyDescent="0.25">
      <c r="A457" s="9" t="s">
        <v>548</v>
      </c>
      <c r="B457" s="19" t="s">
        <v>549</v>
      </c>
      <c r="C457" s="20" t="s">
        <v>0</v>
      </c>
      <c r="D457" s="21">
        <v>0</v>
      </c>
      <c r="E457" s="10">
        <v>15</v>
      </c>
      <c r="F457" s="10">
        <v>0</v>
      </c>
      <c r="G457" s="14">
        <v>0</v>
      </c>
    </row>
    <row r="458" spans="1:7" ht="31.5" x14ac:dyDescent="0.25">
      <c r="A458" s="9" t="s">
        <v>6</v>
      </c>
      <c r="B458" s="19" t="s">
        <v>549</v>
      </c>
      <c r="C458" s="20" t="s">
        <v>4</v>
      </c>
      <c r="D458" s="21">
        <v>0</v>
      </c>
      <c r="E458" s="10">
        <v>15</v>
      </c>
      <c r="F458" s="10">
        <v>0</v>
      </c>
      <c r="G458" s="14">
        <v>0</v>
      </c>
    </row>
    <row r="459" spans="1:7" x14ac:dyDescent="0.25">
      <c r="A459" s="9" t="s">
        <v>38</v>
      </c>
      <c r="B459" s="19" t="s">
        <v>549</v>
      </c>
      <c r="C459" s="20" t="s">
        <v>4</v>
      </c>
      <c r="D459" s="21">
        <v>707</v>
      </c>
      <c r="E459" s="10">
        <v>15</v>
      </c>
      <c r="F459" s="10">
        <v>0</v>
      </c>
      <c r="G459" s="14">
        <v>0</v>
      </c>
    </row>
    <row r="460" spans="1:7" ht="63" x14ac:dyDescent="0.25">
      <c r="A460" s="9" t="s">
        <v>550</v>
      </c>
      <c r="B460" s="19" t="s">
        <v>551</v>
      </c>
      <c r="C460" s="20" t="s">
        <v>0</v>
      </c>
      <c r="D460" s="21">
        <v>0</v>
      </c>
      <c r="E460" s="10">
        <v>63.4</v>
      </c>
      <c r="F460" s="10">
        <v>0</v>
      </c>
      <c r="G460" s="14">
        <v>0</v>
      </c>
    </row>
    <row r="461" spans="1:7" ht="31.5" x14ac:dyDescent="0.25">
      <c r="A461" s="9" t="s">
        <v>39</v>
      </c>
      <c r="B461" s="19" t="s">
        <v>552</v>
      </c>
      <c r="C461" s="20" t="s">
        <v>0</v>
      </c>
      <c r="D461" s="21">
        <v>0</v>
      </c>
      <c r="E461" s="10">
        <v>63.4</v>
      </c>
      <c r="F461" s="10">
        <v>0</v>
      </c>
      <c r="G461" s="14">
        <v>0</v>
      </c>
    </row>
    <row r="462" spans="1:7" ht="31.5" x14ac:dyDescent="0.25">
      <c r="A462" s="9" t="s">
        <v>6</v>
      </c>
      <c r="B462" s="19" t="s">
        <v>552</v>
      </c>
      <c r="C462" s="20" t="s">
        <v>4</v>
      </c>
      <c r="D462" s="21">
        <v>0</v>
      </c>
      <c r="E462" s="10">
        <v>63.4</v>
      </c>
      <c r="F462" s="10">
        <v>0</v>
      </c>
      <c r="G462" s="14">
        <v>0</v>
      </c>
    </row>
    <row r="463" spans="1:7" x14ac:dyDescent="0.25">
      <c r="A463" s="9" t="s">
        <v>38</v>
      </c>
      <c r="B463" s="19" t="s">
        <v>552</v>
      </c>
      <c r="C463" s="20" t="s">
        <v>4</v>
      </c>
      <c r="D463" s="21">
        <v>707</v>
      </c>
      <c r="E463" s="10">
        <v>63.4</v>
      </c>
      <c r="F463" s="10">
        <v>0</v>
      </c>
      <c r="G463" s="14">
        <v>0</v>
      </c>
    </row>
    <row r="464" spans="1:7" ht="31.5" x14ac:dyDescent="0.25">
      <c r="A464" s="9" t="s">
        <v>553</v>
      </c>
      <c r="B464" s="19" t="s">
        <v>554</v>
      </c>
      <c r="C464" s="20" t="s">
        <v>0</v>
      </c>
      <c r="D464" s="21">
        <v>0</v>
      </c>
      <c r="E464" s="10">
        <v>20</v>
      </c>
      <c r="F464" s="10">
        <v>0</v>
      </c>
      <c r="G464" s="14">
        <v>0</v>
      </c>
    </row>
    <row r="465" spans="1:7" ht="31.5" x14ac:dyDescent="0.25">
      <c r="A465" s="9" t="s">
        <v>555</v>
      </c>
      <c r="B465" s="19" t="s">
        <v>556</v>
      </c>
      <c r="C465" s="20" t="s">
        <v>0</v>
      </c>
      <c r="D465" s="21">
        <v>0</v>
      </c>
      <c r="E465" s="10">
        <v>20</v>
      </c>
      <c r="F465" s="10">
        <v>0</v>
      </c>
      <c r="G465" s="14">
        <v>0</v>
      </c>
    </row>
    <row r="466" spans="1:7" ht="31.5" x14ac:dyDescent="0.25">
      <c r="A466" s="9" t="s">
        <v>6</v>
      </c>
      <c r="B466" s="19" t="s">
        <v>556</v>
      </c>
      <c r="C466" s="20" t="s">
        <v>4</v>
      </c>
      <c r="D466" s="21">
        <v>0</v>
      </c>
      <c r="E466" s="10">
        <v>20</v>
      </c>
      <c r="F466" s="10">
        <v>0</v>
      </c>
      <c r="G466" s="14">
        <v>0</v>
      </c>
    </row>
    <row r="467" spans="1:7" ht="21" customHeight="1" x14ac:dyDescent="0.25">
      <c r="A467" s="9" t="s">
        <v>37</v>
      </c>
      <c r="B467" s="19" t="s">
        <v>556</v>
      </c>
      <c r="C467" s="20" t="s">
        <v>4</v>
      </c>
      <c r="D467" s="21">
        <v>412</v>
      </c>
      <c r="E467" s="10">
        <v>20</v>
      </c>
      <c r="F467" s="10">
        <v>0</v>
      </c>
      <c r="G467" s="14">
        <v>0</v>
      </c>
    </row>
    <row r="468" spans="1:7" ht="47.25" x14ac:dyDescent="0.25">
      <c r="A468" s="11" t="s">
        <v>36</v>
      </c>
      <c r="B468" s="16" t="s">
        <v>35</v>
      </c>
      <c r="C468" s="17" t="s">
        <v>0</v>
      </c>
      <c r="D468" s="18">
        <v>0</v>
      </c>
      <c r="E468" s="12">
        <v>367.2</v>
      </c>
      <c r="F468" s="12">
        <v>266.10000000000002</v>
      </c>
      <c r="G468" s="13">
        <v>0.72467320261437917</v>
      </c>
    </row>
    <row r="469" spans="1:7" ht="31.5" x14ac:dyDescent="0.25">
      <c r="A469" s="9" t="s">
        <v>557</v>
      </c>
      <c r="B469" s="19" t="s">
        <v>558</v>
      </c>
      <c r="C469" s="20" t="s">
        <v>0</v>
      </c>
      <c r="D469" s="21">
        <v>0</v>
      </c>
      <c r="E469" s="10">
        <v>367.2</v>
      </c>
      <c r="F469" s="10">
        <v>266.10000000000002</v>
      </c>
      <c r="G469" s="14">
        <v>0.72467320261437917</v>
      </c>
    </row>
    <row r="470" spans="1:7" ht="78.75" x14ac:dyDescent="0.25">
      <c r="A470" s="9" t="s">
        <v>559</v>
      </c>
      <c r="B470" s="19" t="s">
        <v>560</v>
      </c>
      <c r="C470" s="20" t="s">
        <v>0</v>
      </c>
      <c r="D470" s="21">
        <v>0</v>
      </c>
      <c r="E470" s="10">
        <v>23</v>
      </c>
      <c r="F470" s="10">
        <v>0</v>
      </c>
      <c r="G470" s="14">
        <v>0</v>
      </c>
    </row>
    <row r="471" spans="1:7" ht="31.5" x14ac:dyDescent="0.25">
      <c r="A471" s="9" t="s">
        <v>6</v>
      </c>
      <c r="B471" s="19" t="s">
        <v>560</v>
      </c>
      <c r="C471" s="20" t="s">
        <v>4</v>
      </c>
      <c r="D471" s="21">
        <v>0</v>
      </c>
      <c r="E471" s="10">
        <v>23</v>
      </c>
      <c r="F471" s="10">
        <v>0</v>
      </c>
      <c r="G471" s="14">
        <v>0</v>
      </c>
    </row>
    <row r="472" spans="1:7" x14ac:dyDescent="0.25">
      <c r="A472" s="9" t="s">
        <v>315</v>
      </c>
      <c r="B472" s="19" t="s">
        <v>560</v>
      </c>
      <c r="C472" s="20" t="s">
        <v>4</v>
      </c>
      <c r="D472" s="21">
        <v>909</v>
      </c>
      <c r="E472" s="10">
        <v>23</v>
      </c>
      <c r="F472" s="10">
        <v>0</v>
      </c>
      <c r="G472" s="14">
        <v>0</v>
      </c>
    </row>
    <row r="473" spans="1:7" ht="33.75" customHeight="1" x14ac:dyDescent="0.25">
      <c r="A473" s="9" t="s">
        <v>561</v>
      </c>
      <c r="B473" s="19" t="s">
        <v>562</v>
      </c>
      <c r="C473" s="20" t="s">
        <v>0</v>
      </c>
      <c r="D473" s="21">
        <v>0</v>
      </c>
      <c r="E473" s="10">
        <v>252.2</v>
      </c>
      <c r="F473" s="10">
        <v>174.1</v>
      </c>
      <c r="G473" s="14">
        <v>0.69032513877874702</v>
      </c>
    </row>
    <row r="474" spans="1:7" ht="31.5" x14ac:dyDescent="0.25">
      <c r="A474" s="9" t="s">
        <v>6</v>
      </c>
      <c r="B474" s="19" t="s">
        <v>562</v>
      </c>
      <c r="C474" s="20" t="s">
        <v>4</v>
      </c>
      <c r="D474" s="21">
        <v>0</v>
      </c>
      <c r="E474" s="10">
        <v>252.2</v>
      </c>
      <c r="F474" s="10">
        <v>174.1</v>
      </c>
      <c r="G474" s="14">
        <v>0.69032513877874702</v>
      </c>
    </row>
    <row r="475" spans="1:7" x14ac:dyDescent="0.25">
      <c r="A475" s="9" t="s">
        <v>315</v>
      </c>
      <c r="B475" s="19" t="s">
        <v>562</v>
      </c>
      <c r="C475" s="20" t="s">
        <v>4</v>
      </c>
      <c r="D475" s="21">
        <v>909</v>
      </c>
      <c r="E475" s="10">
        <v>252.2</v>
      </c>
      <c r="F475" s="10">
        <v>174.1</v>
      </c>
      <c r="G475" s="14">
        <v>0.69032513877874702</v>
      </c>
    </row>
    <row r="476" spans="1:7" ht="47.25" x14ac:dyDescent="0.25">
      <c r="A476" s="9" t="s">
        <v>563</v>
      </c>
      <c r="B476" s="19" t="s">
        <v>564</v>
      </c>
      <c r="C476" s="20" t="s">
        <v>0</v>
      </c>
      <c r="D476" s="21">
        <v>0</v>
      </c>
      <c r="E476" s="10">
        <v>92</v>
      </c>
      <c r="F476" s="10">
        <v>92</v>
      </c>
      <c r="G476" s="14">
        <v>1</v>
      </c>
    </row>
    <row r="477" spans="1:7" ht="31.5" x14ac:dyDescent="0.25">
      <c r="A477" s="9" t="s">
        <v>34</v>
      </c>
      <c r="B477" s="19" t="s">
        <v>564</v>
      </c>
      <c r="C477" s="20" t="s">
        <v>33</v>
      </c>
      <c r="D477" s="21">
        <v>0</v>
      </c>
      <c r="E477" s="10">
        <v>92</v>
      </c>
      <c r="F477" s="10">
        <v>92</v>
      </c>
      <c r="G477" s="14">
        <v>1</v>
      </c>
    </row>
    <row r="478" spans="1:7" x14ac:dyDescent="0.25">
      <c r="A478" s="9" t="s">
        <v>315</v>
      </c>
      <c r="B478" s="19" t="s">
        <v>564</v>
      </c>
      <c r="C478" s="20" t="s">
        <v>33</v>
      </c>
      <c r="D478" s="21">
        <v>909</v>
      </c>
      <c r="E478" s="10">
        <v>92</v>
      </c>
      <c r="F478" s="10">
        <v>92</v>
      </c>
      <c r="G478" s="14">
        <v>1</v>
      </c>
    </row>
    <row r="479" spans="1:7" ht="47.25" x14ac:dyDescent="0.25">
      <c r="A479" s="11" t="s">
        <v>32</v>
      </c>
      <c r="B479" s="16" t="s">
        <v>31</v>
      </c>
      <c r="C479" s="17" t="s">
        <v>0</v>
      </c>
      <c r="D479" s="18">
        <v>0</v>
      </c>
      <c r="E479" s="12">
        <v>2372.4</v>
      </c>
      <c r="F479" s="12">
        <v>511.5</v>
      </c>
      <c r="G479" s="13">
        <v>0.21560445118866969</v>
      </c>
    </row>
    <row r="480" spans="1:7" ht="31.5" x14ac:dyDescent="0.25">
      <c r="A480" s="9" t="s">
        <v>565</v>
      </c>
      <c r="B480" s="19" t="s">
        <v>29</v>
      </c>
      <c r="C480" s="20" t="s">
        <v>0</v>
      </c>
      <c r="D480" s="21">
        <v>0</v>
      </c>
      <c r="E480" s="10">
        <v>2372.4</v>
      </c>
      <c r="F480" s="10">
        <v>511.5</v>
      </c>
      <c r="G480" s="14">
        <v>0.21560445118866969</v>
      </c>
    </row>
    <row r="481" spans="1:7" ht="31.5" x14ac:dyDescent="0.25">
      <c r="A481" s="9" t="s">
        <v>565</v>
      </c>
      <c r="B481" s="19" t="s">
        <v>28</v>
      </c>
      <c r="C481" s="20" t="s">
        <v>0</v>
      </c>
      <c r="D481" s="21">
        <v>0</v>
      </c>
      <c r="E481" s="10">
        <v>2372.4</v>
      </c>
      <c r="F481" s="10">
        <v>511.5</v>
      </c>
      <c r="G481" s="14">
        <v>0.21560445118866969</v>
      </c>
    </row>
    <row r="482" spans="1:7" ht="31.5" x14ac:dyDescent="0.25">
      <c r="A482" s="9" t="s">
        <v>27</v>
      </c>
      <c r="B482" s="19" t="s">
        <v>566</v>
      </c>
      <c r="C482" s="20" t="s">
        <v>0</v>
      </c>
      <c r="D482" s="21">
        <v>0</v>
      </c>
      <c r="E482" s="10">
        <v>36</v>
      </c>
      <c r="F482" s="10">
        <v>0</v>
      </c>
      <c r="G482" s="14">
        <v>0</v>
      </c>
    </row>
    <row r="483" spans="1:7" ht="31.5" x14ac:dyDescent="0.25">
      <c r="A483" s="9" t="s">
        <v>6</v>
      </c>
      <c r="B483" s="19" t="s">
        <v>566</v>
      </c>
      <c r="C483" s="20" t="s">
        <v>4</v>
      </c>
      <c r="D483" s="21">
        <v>0</v>
      </c>
      <c r="E483" s="10">
        <v>36</v>
      </c>
      <c r="F483" s="10">
        <v>0</v>
      </c>
      <c r="G483" s="14">
        <v>0</v>
      </c>
    </row>
    <row r="484" spans="1:7" x14ac:dyDescent="0.25">
      <c r="A484" s="9" t="s">
        <v>24</v>
      </c>
      <c r="B484" s="19" t="s">
        <v>566</v>
      </c>
      <c r="C484" s="20" t="s">
        <v>4</v>
      </c>
      <c r="D484" s="21">
        <v>1006</v>
      </c>
      <c r="E484" s="10">
        <v>36</v>
      </c>
      <c r="F484" s="10">
        <v>0</v>
      </c>
      <c r="G484" s="14">
        <v>0</v>
      </c>
    </row>
    <row r="485" spans="1:7" ht="31.5" x14ac:dyDescent="0.25">
      <c r="A485" s="9" t="s">
        <v>26</v>
      </c>
      <c r="B485" s="19" t="s">
        <v>567</v>
      </c>
      <c r="C485" s="20" t="s">
        <v>0</v>
      </c>
      <c r="D485" s="21">
        <v>0</v>
      </c>
      <c r="E485" s="10">
        <v>27</v>
      </c>
      <c r="F485" s="10">
        <v>0</v>
      </c>
      <c r="G485" s="14">
        <v>0</v>
      </c>
    </row>
    <row r="486" spans="1:7" ht="31.5" x14ac:dyDescent="0.25">
      <c r="A486" s="9" t="s">
        <v>6</v>
      </c>
      <c r="B486" s="19" t="s">
        <v>567</v>
      </c>
      <c r="C486" s="20" t="s">
        <v>4</v>
      </c>
      <c r="D486" s="21">
        <v>0</v>
      </c>
      <c r="E486" s="10">
        <v>27</v>
      </c>
      <c r="F486" s="10">
        <v>0</v>
      </c>
      <c r="G486" s="14">
        <v>0</v>
      </c>
    </row>
    <row r="487" spans="1:7" x14ac:dyDescent="0.25">
      <c r="A487" s="9" t="s">
        <v>24</v>
      </c>
      <c r="B487" s="19" t="s">
        <v>567</v>
      </c>
      <c r="C487" s="20" t="s">
        <v>4</v>
      </c>
      <c r="D487" s="21">
        <v>1006</v>
      </c>
      <c r="E487" s="10">
        <v>27</v>
      </c>
      <c r="F487" s="10">
        <v>0</v>
      </c>
      <c r="G487" s="14">
        <v>0</v>
      </c>
    </row>
    <row r="488" spans="1:7" ht="31.5" x14ac:dyDescent="0.25">
      <c r="A488" s="9" t="s">
        <v>25</v>
      </c>
      <c r="B488" s="19" t="s">
        <v>568</v>
      </c>
      <c r="C488" s="20" t="s">
        <v>0</v>
      </c>
      <c r="D488" s="21">
        <v>0</v>
      </c>
      <c r="E488" s="10">
        <v>5</v>
      </c>
      <c r="F488" s="10">
        <v>0</v>
      </c>
      <c r="G488" s="14">
        <v>0</v>
      </c>
    </row>
    <row r="489" spans="1:7" ht="31.5" x14ac:dyDescent="0.25">
      <c r="A489" s="9" t="s">
        <v>6</v>
      </c>
      <c r="B489" s="19" t="s">
        <v>568</v>
      </c>
      <c r="C489" s="20" t="s">
        <v>4</v>
      </c>
      <c r="D489" s="21">
        <v>0</v>
      </c>
      <c r="E489" s="10">
        <v>5</v>
      </c>
      <c r="F489" s="10">
        <v>0</v>
      </c>
      <c r="G489" s="14">
        <v>0</v>
      </c>
    </row>
    <row r="490" spans="1:7" x14ac:dyDescent="0.25">
      <c r="A490" s="9" t="s">
        <v>24</v>
      </c>
      <c r="B490" s="19" t="s">
        <v>568</v>
      </c>
      <c r="C490" s="20" t="s">
        <v>4</v>
      </c>
      <c r="D490" s="21">
        <v>1006</v>
      </c>
      <c r="E490" s="10">
        <v>5</v>
      </c>
      <c r="F490" s="10">
        <v>0</v>
      </c>
      <c r="G490" s="14">
        <v>0</v>
      </c>
    </row>
    <row r="491" spans="1:7" ht="80.25" customHeight="1" x14ac:dyDescent="0.25">
      <c r="A491" s="9" t="s">
        <v>569</v>
      </c>
      <c r="B491" s="19" t="s">
        <v>570</v>
      </c>
      <c r="C491" s="20" t="s">
        <v>0</v>
      </c>
      <c r="D491" s="21">
        <v>0</v>
      </c>
      <c r="E491" s="10">
        <v>132</v>
      </c>
      <c r="F491" s="10">
        <v>0</v>
      </c>
      <c r="G491" s="14">
        <v>0</v>
      </c>
    </row>
    <row r="492" spans="1:7" ht="31.5" x14ac:dyDescent="0.25">
      <c r="A492" s="9" t="s">
        <v>6</v>
      </c>
      <c r="B492" s="19" t="s">
        <v>570</v>
      </c>
      <c r="C492" s="20" t="s">
        <v>4</v>
      </c>
      <c r="D492" s="21">
        <v>0</v>
      </c>
      <c r="E492" s="10">
        <v>132</v>
      </c>
      <c r="F492" s="10">
        <v>0</v>
      </c>
      <c r="G492" s="14">
        <v>0</v>
      </c>
    </row>
    <row r="493" spans="1:7" x14ac:dyDescent="0.25">
      <c r="A493" s="9" t="s">
        <v>24</v>
      </c>
      <c r="B493" s="19" t="s">
        <v>570</v>
      </c>
      <c r="C493" s="20" t="s">
        <v>4</v>
      </c>
      <c r="D493" s="21">
        <v>1006</v>
      </c>
      <c r="E493" s="10">
        <v>132</v>
      </c>
      <c r="F493" s="10">
        <v>0</v>
      </c>
      <c r="G493" s="14">
        <v>0</v>
      </c>
    </row>
    <row r="494" spans="1:7" ht="47.25" x14ac:dyDescent="0.25">
      <c r="A494" s="9" t="s">
        <v>571</v>
      </c>
      <c r="B494" s="19" t="s">
        <v>572</v>
      </c>
      <c r="C494" s="20" t="s">
        <v>0</v>
      </c>
      <c r="D494" s="21">
        <v>0</v>
      </c>
      <c r="E494" s="10">
        <v>2172.4</v>
      </c>
      <c r="F494" s="10">
        <v>511.5</v>
      </c>
      <c r="G494" s="14">
        <v>0.23545387589762473</v>
      </c>
    </row>
    <row r="495" spans="1:7" ht="31.5" x14ac:dyDescent="0.25">
      <c r="A495" s="9" t="s">
        <v>34</v>
      </c>
      <c r="B495" s="19" t="s">
        <v>572</v>
      </c>
      <c r="C495" s="20" t="s">
        <v>33</v>
      </c>
      <c r="D495" s="21">
        <v>0</v>
      </c>
      <c r="E495" s="10">
        <v>2172.4</v>
      </c>
      <c r="F495" s="10">
        <v>511.5</v>
      </c>
      <c r="G495" s="14">
        <v>0.23545387589762473</v>
      </c>
    </row>
    <row r="496" spans="1:7" x14ac:dyDescent="0.25">
      <c r="A496" s="9" t="s">
        <v>2</v>
      </c>
      <c r="B496" s="19" t="s">
        <v>572</v>
      </c>
      <c r="C496" s="20" t="s">
        <v>33</v>
      </c>
      <c r="D496" s="21">
        <v>113</v>
      </c>
      <c r="E496" s="10">
        <v>2172.4</v>
      </c>
      <c r="F496" s="10">
        <v>511.5</v>
      </c>
      <c r="G496" s="14">
        <v>0.23545387589762473</v>
      </c>
    </row>
    <row r="497" spans="1:7" ht="47.25" x14ac:dyDescent="0.25">
      <c r="A497" s="11" t="s">
        <v>573</v>
      </c>
      <c r="B497" s="16" t="s">
        <v>574</v>
      </c>
      <c r="C497" s="17" t="s">
        <v>0</v>
      </c>
      <c r="D497" s="18">
        <v>0</v>
      </c>
      <c r="E497" s="12">
        <v>13891.5</v>
      </c>
      <c r="F497" s="12">
        <v>338.6</v>
      </c>
      <c r="G497" s="13">
        <v>2.4374617571896486E-2</v>
      </c>
    </row>
    <row r="498" spans="1:7" ht="47.25" x14ac:dyDescent="0.25">
      <c r="A498" s="9" t="s">
        <v>575</v>
      </c>
      <c r="B498" s="19" t="s">
        <v>576</v>
      </c>
      <c r="C498" s="20" t="s">
        <v>0</v>
      </c>
      <c r="D498" s="21">
        <v>0</v>
      </c>
      <c r="E498" s="10">
        <v>9197.5</v>
      </c>
      <c r="F498" s="10">
        <v>0</v>
      </c>
      <c r="G498" s="14">
        <v>0</v>
      </c>
    </row>
    <row r="499" spans="1:7" ht="47.25" x14ac:dyDescent="0.25">
      <c r="A499" s="9" t="s">
        <v>575</v>
      </c>
      <c r="B499" s="19" t="s">
        <v>577</v>
      </c>
      <c r="C499" s="20" t="s">
        <v>0</v>
      </c>
      <c r="D499" s="21">
        <v>0</v>
      </c>
      <c r="E499" s="10">
        <v>9197.5</v>
      </c>
      <c r="F499" s="10">
        <v>0</v>
      </c>
      <c r="G499" s="14">
        <v>0</v>
      </c>
    </row>
    <row r="500" spans="1:7" ht="47.25" x14ac:dyDescent="0.25">
      <c r="A500" s="9" t="s">
        <v>578</v>
      </c>
      <c r="B500" s="19" t="s">
        <v>579</v>
      </c>
      <c r="C500" s="20" t="s">
        <v>0</v>
      </c>
      <c r="D500" s="21">
        <v>0</v>
      </c>
      <c r="E500" s="10">
        <v>122</v>
      </c>
      <c r="F500" s="10">
        <v>0</v>
      </c>
      <c r="G500" s="14">
        <v>0</v>
      </c>
    </row>
    <row r="501" spans="1:7" ht="31.5" x14ac:dyDescent="0.25">
      <c r="A501" s="9" t="s">
        <v>6</v>
      </c>
      <c r="B501" s="19" t="s">
        <v>579</v>
      </c>
      <c r="C501" s="20" t="s">
        <v>4</v>
      </c>
      <c r="D501" s="21">
        <v>0</v>
      </c>
      <c r="E501" s="10">
        <v>122</v>
      </c>
      <c r="F501" s="10">
        <v>0</v>
      </c>
      <c r="G501" s="14">
        <v>0</v>
      </c>
    </row>
    <row r="502" spans="1:7" ht="31.5" x14ac:dyDescent="0.25">
      <c r="A502" s="9" t="s">
        <v>95</v>
      </c>
      <c r="B502" s="19" t="s">
        <v>579</v>
      </c>
      <c r="C502" s="20" t="s">
        <v>4</v>
      </c>
      <c r="D502" s="21">
        <v>605</v>
      </c>
      <c r="E502" s="10">
        <v>122</v>
      </c>
      <c r="F502" s="10">
        <v>0</v>
      </c>
      <c r="G502" s="14">
        <v>0</v>
      </c>
    </row>
    <row r="503" spans="1:7" ht="78.75" x14ac:dyDescent="0.25">
      <c r="A503" s="9" t="s">
        <v>580</v>
      </c>
      <c r="B503" s="19" t="s">
        <v>581</v>
      </c>
      <c r="C503" s="20" t="s">
        <v>0</v>
      </c>
      <c r="D503" s="21">
        <v>0</v>
      </c>
      <c r="E503" s="10">
        <v>7645.5</v>
      </c>
      <c r="F503" s="10">
        <v>0</v>
      </c>
      <c r="G503" s="14">
        <v>0</v>
      </c>
    </row>
    <row r="504" spans="1:7" ht="31.5" x14ac:dyDescent="0.25">
      <c r="A504" s="9" t="s">
        <v>6</v>
      </c>
      <c r="B504" s="19" t="s">
        <v>581</v>
      </c>
      <c r="C504" s="20" t="s">
        <v>4</v>
      </c>
      <c r="D504" s="21">
        <v>0</v>
      </c>
      <c r="E504" s="10">
        <v>7645.5</v>
      </c>
      <c r="F504" s="10">
        <v>0</v>
      </c>
      <c r="G504" s="14">
        <v>0</v>
      </c>
    </row>
    <row r="505" spans="1:7" ht="31.5" x14ac:dyDescent="0.25">
      <c r="A505" s="9" t="s">
        <v>95</v>
      </c>
      <c r="B505" s="19" t="s">
        <v>581</v>
      </c>
      <c r="C505" s="20" t="s">
        <v>4</v>
      </c>
      <c r="D505" s="21">
        <v>605</v>
      </c>
      <c r="E505" s="10">
        <v>7645.5</v>
      </c>
      <c r="F505" s="10">
        <v>0</v>
      </c>
      <c r="G505" s="14">
        <v>0</v>
      </c>
    </row>
    <row r="506" spans="1:7" ht="31.5" x14ac:dyDescent="0.25">
      <c r="A506" s="9" t="s">
        <v>582</v>
      </c>
      <c r="B506" s="19" t="s">
        <v>583</v>
      </c>
      <c r="C506" s="20" t="s">
        <v>0</v>
      </c>
      <c r="D506" s="21">
        <v>0</v>
      </c>
      <c r="E506" s="10">
        <v>200</v>
      </c>
      <c r="F506" s="10">
        <v>0</v>
      </c>
      <c r="G506" s="14">
        <v>0</v>
      </c>
    </row>
    <row r="507" spans="1:7" ht="31.5" x14ac:dyDescent="0.25">
      <c r="A507" s="9" t="s">
        <v>6</v>
      </c>
      <c r="B507" s="19" t="s">
        <v>583</v>
      </c>
      <c r="C507" s="20" t="s">
        <v>4</v>
      </c>
      <c r="D507" s="21">
        <v>0</v>
      </c>
      <c r="E507" s="10">
        <v>200</v>
      </c>
      <c r="F507" s="10">
        <v>0</v>
      </c>
      <c r="G507" s="14">
        <v>0</v>
      </c>
    </row>
    <row r="508" spans="1:7" ht="31.5" x14ac:dyDescent="0.25">
      <c r="A508" s="9" t="s">
        <v>95</v>
      </c>
      <c r="B508" s="19" t="s">
        <v>583</v>
      </c>
      <c r="C508" s="20" t="s">
        <v>4</v>
      </c>
      <c r="D508" s="21">
        <v>605</v>
      </c>
      <c r="E508" s="10">
        <v>200</v>
      </c>
      <c r="F508" s="10">
        <v>0</v>
      </c>
      <c r="G508" s="14">
        <v>0</v>
      </c>
    </row>
    <row r="509" spans="1:7" x14ac:dyDescent="0.25">
      <c r="A509" s="9" t="s">
        <v>584</v>
      </c>
      <c r="B509" s="19" t="s">
        <v>585</v>
      </c>
      <c r="C509" s="20" t="s">
        <v>0</v>
      </c>
      <c r="D509" s="21">
        <v>0</v>
      </c>
      <c r="E509" s="10">
        <v>700</v>
      </c>
      <c r="F509" s="10">
        <v>0</v>
      </c>
      <c r="G509" s="14">
        <v>0</v>
      </c>
    </row>
    <row r="510" spans="1:7" ht="31.5" x14ac:dyDescent="0.25">
      <c r="A510" s="9" t="s">
        <v>6</v>
      </c>
      <c r="B510" s="19" t="s">
        <v>585</v>
      </c>
      <c r="C510" s="20" t="s">
        <v>4</v>
      </c>
      <c r="D510" s="21">
        <v>0</v>
      </c>
      <c r="E510" s="10">
        <v>700</v>
      </c>
      <c r="F510" s="10">
        <v>0</v>
      </c>
      <c r="G510" s="14">
        <v>0</v>
      </c>
    </row>
    <row r="511" spans="1:7" ht="31.5" x14ac:dyDescent="0.25">
      <c r="A511" s="9" t="s">
        <v>95</v>
      </c>
      <c r="B511" s="19" t="s">
        <v>585</v>
      </c>
      <c r="C511" s="20" t="s">
        <v>4</v>
      </c>
      <c r="D511" s="21">
        <v>605</v>
      </c>
      <c r="E511" s="10">
        <v>700</v>
      </c>
      <c r="F511" s="10">
        <v>0</v>
      </c>
      <c r="G511" s="14">
        <v>0</v>
      </c>
    </row>
    <row r="512" spans="1:7" ht="47.25" x14ac:dyDescent="0.25">
      <c r="A512" s="9" t="s">
        <v>586</v>
      </c>
      <c r="B512" s="19" t="s">
        <v>587</v>
      </c>
      <c r="C512" s="20" t="s">
        <v>0</v>
      </c>
      <c r="D512" s="21">
        <v>0</v>
      </c>
      <c r="E512" s="10">
        <v>530</v>
      </c>
      <c r="F512" s="10">
        <v>0</v>
      </c>
      <c r="G512" s="14">
        <v>0</v>
      </c>
    </row>
    <row r="513" spans="1:7" ht="31.5" x14ac:dyDescent="0.25">
      <c r="A513" s="9" t="s">
        <v>6</v>
      </c>
      <c r="B513" s="19" t="s">
        <v>587</v>
      </c>
      <c r="C513" s="20" t="s">
        <v>4</v>
      </c>
      <c r="D513" s="21">
        <v>0</v>
      </c>
      <c r="E513" s="10">
        <v>530</v>
      </c>
      <c r="F513" s="10">
        <v>0</v>
      </c>
      <c r="G513" s="14">
        <v>0</v>
      </c>
    </row>
    <row r="514" spans="1:7" x14ac:dyDescent="0.25">
      <c r="A514" s="9" t="s">
        <v>334</v>
      </c>
      <c r="B514" s="19" t="s">
        <v>587</v>
      </c>
      <c r="C514" s="20" t="s">
        <v>4</v>
      </c>
      <c r="D514" s="21">
        <v>406</v>
      </c>
      <c r="E514" s="10">
        <v>530</v>
      </c>
      <c r="F514" s="10">
        <v>0</v>
      </c>
      <c r="G514" s="14">
        <v>0</v>
      </c>
    </row>
    <row r="515" spans="1:7" ht="94.5" x14ac:dyDescent="0.25">
      <c r="A515" s="9" t="s">
        <v>588</v>
      </c>
      <c r="B515" s="19" t="s">
        <v>589</v>
      </c>
      <c r="C515" s="20" t="s">
        <v>0</v>
      </c>
      <c r="D515" s="21">
        <v>0</v>
      </c>
      <c r="E515" s="10">
        <v>4694</v>
      </c>
      <c r="F515" s="10">
        <v>338.6</v>
      </c>
      <c r="G515" s="14">
        <v>7.2134639965913933E-2</v>
      </c>
    </row>
    <row r="516" spans="1:7" ht="94.5" x14ac:dyDescent="0.25">
      <c r="A516" s="9" t="s">
        <v>588</v>
      </c>
      <c r="B516" s="19" t="s">
        <v>590</v>
      </c>
      <c r="C516" s="20" t="s">
        <v>0</v>
      </c>
      <c r="D516" s="21">
        <v>0</v>
      </c>
      <c r="E516" s="10">
        <v>4694</v>
      </c>
      <c r="F516" s="10">
        <v>338.6</v>
      </c>
      <c r="G516" s="14">
        <v>7.2134639965913933E-2</v>
      </c>
    </row>
    <row r="517" spans="1:7" ht="94.5" x14ac:dyDescent="0.25">
      <c r="A517" s="9" t="s">
        <v>333</v>
      </c>
      <c r="B517" s="19" t="s">
        <v>591</v>
      </c>
      <c r="C517" s="20" t="s">
        <v>0</v>
      </c>
      <c r="D517" s="21">
        <v>0</v>
      </c>
      <c r="E517" s="10">
        <v>1354.5</v>
      </c>
      <c r="F517" s="10">
        <v>338.6</v>
      </c>
      <c r="G517" s="14">
        <v>0.24998154300479883</v>
      </c>
    </row>
    <row r="518" spans="1:7" x14ac:dyDescent="0.25">
      <c r="A518" s="9" t="s">
        <v>84</v>
      </c>
      <c r="B518" s="19" t="s">
        <v>591</v>
      </c>
      <c r="C518" s="20" t="s">
        <v>82</v>
      </c>
      <c r="D518" s="21">
        <v>0</v>
      </c>
      <c r="E518" s="10">
        <v>1354.5</v>
      </c>
      <c r="F518" s="10">
        <v>338.6</v>
      </c>
      <c r="G518" s="14">
        <v>0.24998154300479883</v>
      </c>
    </row>
    <row r="519" spans="1:7" ht="31.5" x14ac:dyDescent="0.25">
      <c r="A519" s="9" t="s">
        <v>95</v>
      </c>
      <c r="B519" s="19" t="s">
        <v>591</v>
      </c>
      <c r="C519" s="20" t="s">
        <v>82</v>
      </c>
      <c r="D519" s="21">
        <v>605</v>
      </c>
      <c r="E519" s="10">
        <v>1354.5</v>
      </c>
      <c r="F519" s="10">
        <v>338.6</v>
      </c>
      <c r="G519" s="14">
        <v>0.24998154300479883</v>
      </c>
    </row>
    <row r="520" spans="1:7" ht="31.5" x14ac:dyDescent="0.25">
      <c r="A520" s="9" t="s">
        <v>592</v>
      </c>
      <c r="B520" s="19" t="s">
        <v>593</v>
      </c>
      <c r="C520" s="20" t="s">
        <v>0</v>
      </c>
      <c r="D520" s="21">
        <v>0</v>
      </c>
      <c r="E520" s="10">
        <v>1000</v>
      </c>
      <c r="F520" s="10">
        <v>0</v>
      </c>
      <c r="G520" s="14">
        <v>0</v>
      </c>
    </row>
    <row r="521" spans="1:7" ht="31.5" x14ac:dyDescent="0.25">
      <c r="A521" s="9" t="s">
        <v>6</v>
      </c>
      <c r="B521" s="19" t="s">
        <v>593</v>
      </c>
      <c r="C521" s="20" t="s">
        <v>4</v>
      </c>
      <c r="D521" s="21">
        <v>0</v>
      </c>
      <c r="E521" s="10">
        <v>1000</v>
      </c>
      <c r="F521" s="10">
        <v>0</v>
      </c>
      <c r="G521" s="14">
        <v>0</v>
      </c>
    </row>
    <row r="522" spans="1:7" x14ac:dyDescent="0.25">
      <c r="A522" s="9" t="s">
        <v>335</v>
      </c>
      <c r="B522" s="19" t="s">
        <v>593</v>
      </c>
      <c r="C522" s="20" t="s">
        <v>4</v>
      </c>
      <c r="D522" s="21">
        <v>502</v>
      </c>
      <c r="E522" s="10">
        <v>1000</v>
      </c>
      <c r="F522" s="10">
        <v>0</v>
      </c>
      <c r="G522" s="14">
        <v>0</v>
      </c>
    </row>
    <row r="523" spans="1:7" ht="31.5" x14ac:dyDescent="0.25">
      <c r="A523" s="9" t="s">
        <v>594</v>
      </c>
      <c r="B523" s="19" t="s">
        <v>595</v>
      </c>
      <c r="C523" s="20" t="s">
        <v>0</v>
      </c>
      <c r="D523" s="21">
        <v>0</v>
      </c>
      <c r="E523" s="10">
        <v>660.9</v>
      </c>
      <c r="F523" s="10">
        <v>0</v>
      </c>
      <c r="G523" s="14">
        <v>0</v>
      </c>
    </row>
    <row r="524" spans="1:7" ht="31.5" x14ac:dyDescent="0.25">
      <c r="A524" s="9" t="s">
        <v>6</v>
      </c>
      <c r="B524" s="19" t="s">
        <v>595</v>
      </c>
      <c r="C524" s="20" t="s">
        <v>4</v>
      </c>
      <c r="D524" s="21">
        <v>0</v>
      </c>
      <c r="E524" s="10">
        <v>660.9</v>
      </c>
      <c r="F524" s="10">
        <v>0</v>
      </c>
      <c r="G524" s="14">
        <v>0</v>
      </c>
    </row>
    <row r="525" spans="1:7" ht="31.5" x14ac:dyDescent="0.25">
      <c r="A525" s="9" t="s">
        <v>95</v>
      </c>
      <c r="B525" s="19" t="s">
        <v>595</v>
      </c>
      <c r="C525" s="20" t="s">
        <v>4</v>
      </c>
      <c r="D525" s="21">
        <v>605</v>
      </c>
      <c r="E525" s="10">
        <v>660.9</v>
      </c>
      <c r="F525" s="10">
        <v>0</v>
      </c>
      <c r="G525" s="14">
        <v>0</v>
      </c>
    </row>
    <row r="526" spans="1:7" ht="63" x14ac:dyDescent="0.25">
      <c r="A526" s="9" t="s">
        <v>310</v>
      </c>
      <c r="B526" s="19" t="s">
        <v>596</v>
      </c>
      <c r="C526" s="20" t="s">
        <v>0</v>
      </c>
      <c r="D526" s="21">
        <v>0</v>
      </c>
      <c r="E526" s="10">
        <v>1678.6</v>
      </c>
      <c r="F526" s="10">
        <v>0</v>
      </c>
      <c r="G526" s="14">
        <v>0</v>
      </c>
    </row>
    <row r="527" spans="1:7" ht="78.75" x14ac:dyDescent="0.25">
      <c r="A527" s="9" t="s">
        <v>11</v>
      </c>
      <c r="B527" s="19" t="s">
        <v>596</v>
      </c>
      <c r="C527" s="20" t="s">
        <v>9</v>
      </c>
      <c r="D527" s="21">
        <v>0</v>
      </c>
      <c r="E527" s="10">
        <v>152.6</v>
      </c>
      <c r="F527" s="10">
        <v>0</v>
      </c>
      <c r="G527" s="14">
        <v>0</v>
      </c>
    </row>
    <row r="528" spans="1:7" ht="31.5" x14ac:dyDescent="0.25">
      <c r="A528" s="9" t="s">
        <v>89</v>
      </c>
      <c r="B528" s="19" t="s">
        <v>596</v>
      </c>
      <c r="C528" s="20" t="s">
        <v>9</v>
      </c>
      <c r="D528" s="21">
        <v>505</v>
      </c>
      <c r="E528" s="10">
        <v>152.6</v>
      </c>
      <c r="F528" s="10">
        <v>0</v>
      </c>
      <c r="G528" s="14">
        <v>0</v>
      </c>
    </row>
    <row r="529" spans="1:7" ht="31.5" x14ac:dyDescent="0.25">
      <c r="A529" s="9" t="s">
        <v>6</v>
      </c>
      <c r="B529" s="19" t="s">
        <v>596</v>
      </c>
      <c r="C529" s="20" t="s">
        <v>4</v>
      </c>
      <c r="D529" s="21">
        <v>0</v>
      </c>
      <c r="E529" s="10">
        <v>1526</v>
      </c>
      <c r="F529" s="10">
        <v>0</v>
      </c>
      <c r="G529" s="14">
        <v>0</v>
      </c>
    </row>
    <row r="530" spans="1:7" x14ac:dyDescent="0.25">
      <c r="A530" s="9" t="s">
        <v>93</v>
      </c>
      <c r="B530" s="19" t="s">
        <v>596</v>
      </c>
      <c r="C530" s="20" t="s">
        <v>4</v>
      </c>
      <c r="D530" s="21">
        <v>405</v>
      </c>
      <c r="E530" s="10">
        <v>1526</v>
      </c>
      <c r="F530" s="10">
        <v>0</v>
      </c>
      <c r="G530" s="14">
        <v>0</v>
      </c>
    </row>
    <row r="531" spans="1:7" x14ac:dyDescent="0.25">
      <c r="A531" s="11" t="s">
        <v>23</v>
      </c>
      <c r="B531" s="16" t="s">
        <v>22</v>
      </c>
      <c r="C531" s="17" t="s">
        <v>0</v>
      </c>
      <c r="D531" s="18">
        <v>0</v>
      </c>
      <c r="E531" s="12">
        <v>12298.3</v>
      </c>
      <c r="F531" s="12">
        <v>2112.4</v>
      </c>
      <c r="G531" s="13">
        <v>0.17176357707975901</v>
      </c>
    </row>
    <row r="532" spans="1:7" ht="31.5" x14ac:dyDescent="0.25">
      <c r="A532" s="9" t="s">
        <v>597</v>
      </c>
      <c r="B532" s="19" t="s">
        <v>20</v>
      </c>
      <c r="C532" s="20" t="s">
        <v>0</v>
      </c>
      <c r="D532" s="21">
        <v>0</v>
      </c>
      <c r="E532" s="10">
        <v>4145.3999999999996</v>
      </c>
      <c r="F532" s="10">
        <v>940.4</v>
      </c>
      <c r="G532" s="14">
        <v>0.22685386211222078</v>
      </c>
    </row>
    <row r="533" spans="1:7" ht="47.25" x14ac:dyDescent="0.25">
      <c r="A533" s="9" t="s">
        <v>598</v>
      </c>
      <c r="B533" s="19" t="s">
        <v>19</v>
      </c>
      <c r="C533" s="20" t="s">
        <v>0</v>
      </c>
      <c r="D533" s="21">
        <v>0</v>
      </c>
      <c r="E533" s="10">
        <v>3340.4</v>
      </c>
      <c r="F533" s="10">
        <v>776.9</v>
      </c>
      <c r="G533" s="14">
        <v>0.23257693689378517</v>
      </c>
    </row>
    <row r="534" spans="1:7" ht="31.5" x14ac:dyDescent="0.25">
      <c r="A534" s="9" t="s">
        <v>374</v>
      </c>
      <c r="B534" s="19" t="s">
        <v>599</v>
      </c>
      <c r="C534" s="20" t="s">
        <v>0</v>
      </c>
      <c r="D534" s="21">
        <v>0</v>
      </c>
      <c r="E534" s="10">
        <v>3340.4</v>
      </c>
      <c r="F534" s="10">
        <v>776.9</v>
      </c>
      <c r="G534" s="14">
        <v>0.23257693689378517</v>
      </c>
    </row>
    <row r="535" spans="1:7" ht="78.75" x14ac:dyDescent="0.25">
      <c r="A535" s="9" t="s">
        <v>11</v>
      </c>
      <c r="B535" s="19" t="s">
        <v>599</v>
      </c>
      <c r="C535" s="20" t="s">
        <v>9</v>
      </c>
      <c r="D535" s="21">
        <v>0</v>
      </c>
      <c r="E535" s="10">
        <v>3340.4</v>
      </c>
      <c r="F535" s="10">
        <v>776.9</v>
      </c>
      <c r="G535" s="14">
        <v>0.23257693689378517</v>
      </c>
    </row>
    <row r="536" spans="1:7" ht="63" x14ac:dyDescent="0.25">
      <c r="A536" s="9" t="s">
        <v>17</v>
      </c>
      <c r="B536" s="19" t="s">
        <v>599</v>
      </c>
      <c r="C536" s="20" t="s">
        <v>9</v>
      </c>
      <c r="D536" s="21">
        <v>103</v>
      </c>
      <c r="E536" s="10">
        <v>3340.4</v>
      </c>
      <c r="F536" s="10">
        <v>776.9</v>
      </c>
      <c r="G536" s="14">
        <v>0.23257693689378517</v>
      </c>
    </row>
    <row r="537" spans="1:7" ht="31.5" x14ac:dyDescent="0.25">
      <c r="A537" s="9" t="s">
        <v>21</v>
      </c>
      <c r="B537" s="19" t="s">
        <v>18</v>
      </c>
      <c r="C537" s="20" t="s">
        <v>0</v>
      </c>
      <c r="D537" s="21">
        <v>0</v>
      </c>
      <c r="E537" s="10">
        <v>805</v>
      </c>
      <c r="F537" s="10">
        <v>163.5</v>
      </c>
      <c r="G537" s="14">
        <v>0.20310559006211179</v>
      </c>
    </row>
    <row r="538" spans="1:7" ht="31.5" x14ac:dyDescent="0.25">
      <c r="A538" s="9" t="s">
        <v>374</v>
      </c>
      <c r="B538" s="19" t="s">
        <v>600</v>
      </c>
      <c r="C538" s="20" t="s">
        <v>0</v>
      </c>
      <c r="D538" s="21">
        <v>0</v>
      </c>
      <c r="E538" s="10">
        <v>805</v>
      </c>
      <c r="F538" s="10">
        <v>163.5</v>
      </c>
      <c r="G538" s="14">
        <v>0.20310559006211179</v>
      </c>
    </row>
    <row r="539" spans="1:7" ht="78.75" x14ac:dyDescent="0.25">
      <c r="A539" s="9" t="s">
        <v>11</v>
      </c>
      <c r="B539" s="19" t="s">
        <v>600</v>
      </c>
      <c r="C539" s="20" t="s">
        <v>9</v>
      </c>
      <c r="D539" s="21">
        <v>0</v>
      </c>
      <c r="E539" s="10">
        <v>797.7</v>
      </c>
      <c r="F539" s="10">
        <v>163.5</v>
      </c>
      <c r="G539" s="14">
        <v>0.20496427228281308</v>
      </c>
    </row>
    <row r="540" spans="1:7" ht="63" x14ac:dyDescent="0.25">
      <c r="A540" s="9" t="s">
        <v>17</v>
      </c>
      <c r="B540" s="19" t="s">
        <v>600</v>
      </c>
      <c r="C540" s="20" t="s">
        <v>9</v>
      </c>
      <c r="D540" s="21">
        <v>103</v>
      </c>
      <c r="E540" s="10">
        <v>797.7</v>
      </c>
      <c r="F540" s="10">
        <v>163.5</v>
      </c>
      <c r="G540" s="14">
        <v>0.20496427228281308</v>
      </c>
    </row>
    <row r="541" spans="1:7" ht="31.5" x14ac:dyDescent="0.25">
      <c r="A541" s="9" t="s">
        <v>6</v>
      </c>
      <c r="B541" s="19" t="s">
        <v>600</v>
      </c>
      <c r="C541" s="20" t="s">
        <v>4</v>
      </c>
      <c r="D541" s="21">
        <v>0</v>
      </c>
      <c r="E541" s="10">
        <v>7.3</v>
      </c>
      <c r="F541" s="10">
        <v>0</v>
      </c>
      <c r="G541" s="14">
        <v>0</v>
      </c>
    </row>
    <row r="542" spans="1:7" ht="63" x14ac:dyDescent="0.25">
      <c r="A542" s="9" t="s">
        <v>17</v>
      </c>
      <c r="B542" s="19" t="s">
        <v>600</v>
      </c>
      <c r="C542" s="20" t="s">
        <v>4</v>
      </c>
      <c r="D542" s="21">
        <v>103</v>
      </c>
      <c r="E542" s="10">
        <v>7.3</v>
      </c>
      <c r="F542" s="10">
        <v>0</v>
      </c>
      <c r="G542" s="14">
        <v>0</v>
      </c>
    </row>
    <row r="543" spans="1:7" ht="47.25" x14ac:dyDescent="0.25">
      <c r="A543" s="9" t="s">
        <v>601</v>
      </c>
      <c r="B543" s="19" t="s">
        <v>15</v>
      </c>
      <c r="C543" s="20" t="s">
        <v>0</v>
      </c>
      <c r="D543" s="21">
        <v>0</v>
      </c>
      <c r="E543" s="10">
        <v>5928.9</v>
      </c>
      <c r="F543" s="10">
        <v>1161.8</v>
      </c>
      <c r="G543" s="14">
        <v>0.19595540488117527</v>
      </c>
    </row>
    <row r="544" spans="1:7" ht="47.25" x14ac:dyDescent="0.25">
      <c r="A544" s="9" t="s">
        <v>602</v>
      </c>
      <c r="B544" s="19" t="s">
        <v>14</v>
      </c>
      <c r="C544" s="20" t="s">
        <v>0</v>
      </c>
      <c r="D544" s="21">
        <v>0</v>
      </c>
      <c r="E544" s="10">
        <v>3150</v>
      </c>
      <c r="F544" s="10">
        <v>693.2</v>
      </c>
      <c r="G544" s="14">
        <v>0.22006349206349207</v>
      </c>
    </row>
    <row r="545" spans="1:7" ht="31.5" x14ac:dyDescent="0.25">
      <c r="A545" s="9" t="s">
        <v>374</v>
      </c>
      <c r="B545" s="19" t="s">
        <v>603</v>
      </c>
      <c r="C545" s="20" t="s">
        <v>0</v>
      </c>
      <c r="D545" s="21">
        <v>0</v>
      </c>
      <c r="E545" s="10">
        <v>3150</v>
      </c>
      <c r="F545" s="10">
        <v>693.2</v>
      </c>
      <c r="G545" s="14">
        <v>0.22006349206349207</v>
      </c>
    </row>
    <row r="546" spans="1:7" ht="78.75" x14ac:dyDescent="0.25">
      <c r="A546" s="9" t="s">
        <v>11</v>
      </c>
      <c r="B546" s="19" t="s">
        <v>603</v>
      </c>
      <c r="C546" s="20" t="s">
        <v>9</v>
      </c>
      <c r="D546" s="21">
        <v>0</v>
      </c>
      <c r="E546" s="10">
        <v>3150</v>
      </c>
      <c r="F546" s="10">
        <v>693.2</v>
      </c>
      <c r="G546" s="14">
        <v>0.22006349206349207</v>
      </c>
    </row>
    <row r="547" spans="1:7" ht="47.25" x14ac:dyDescent="0.25">
      <c r="A547" s="9" t="s">
        <v>10</v>
      </c>
      <c r="B547" s="19" t="s">
        <v>603</v>
      </c>
      <c r="C547" s="20" t="s">
        <v>9</v>
      </c>
      <c r="D547" s="21">
        <v>106</v>
      </c>
      <c r="E547" s="10">
        <v>3150</v>
      </c>
      <c r="F547" s="10">
        <v>693.2</v>
      </c>
      <c r="G547" s="14">
        <v>0.22006349206349207</v>
      </c>
    </row>
    <row r="548" spans="1:7" ht="47.25" x14ac:dyDescent="0.25">
      <c r="A548" s="9" t="s">
        <v>16</v>
      </c>
      <c r="B548" s="19" t="s">
        <v>13</v>
      </c>
      <c r="C548" s="20" t="s">
        <v>0</v>
      </c>
      <c r="D548" s="21">
        <v>0</v>
      </c>
      <c r="E548" s="10">
        <v>2778.9</v>
      </c>
      <c r="F548" s="10">
        <v>468.6</v>
      </c>
      <c r="G548" s="14">
        <v>0.16862787433876714</v>
      </c>
    </row>
    <row r="549" spans="1:7" ht="31.5" x14ac:dyDescent="0.25">
      <c r="A549" s="9" t="s">
        <v>374</v>
      </c>
      <c r="B549" s="19" t="s">
        <v>604</v>
      </c>
      <c r="C549" s="20" t="s">
        <v>0</v>
      </c>
      <c r="D549" s="21">
        <v>0</v>
      </c>
      <c r="E549" s="10">
        <v>1375</v>
      </c>
      <c r="F549" s="10">
        <v>221.3</v>
      </c>
      <c r="G549" s="14">
        <v>0.16094545454545456</v>
      </c>
    </row>
    <row r="550" spans="1:7" ht="78.75" x14ac:dyDescent="0.25">
      <c r="A550" s="9" t="s">
        <v>11</v>
      </c>
      <c r="B550" s="19" t="s">
        <v>604</v>
      </c>
      <c r="C550" s="20" t="s">
        <v>9</v>
      </c>
      <c r="D550" s="21">
        <v>0</v>
      </c>
      <c r="E550" s="10">
        <v>1373.9</v>
      </c>
      <c r="F550" s="10">
        <v>221.3</v>
      </c>
      <c r="G550" s="14">
        <v>0.16107431399665187</v>
      </c>
    </row>
    <row r="551" spans="1:7" ht="47.25" x14ac:dyDescent="0.25">
      <c r="A551" s="9" t="s">
        <v>10</v>
      </c>
      <c r="B551" s="19" t="s">
        <v>604</v>
      </c>
      <c r="C551" s="20" t="s">
        <v>9</v>
      </c>
      <c r="D551" s="21">
        <v>106</v>
      </c>
      <c r="E551" s="10">
        <v>1373.9</v>
      </c>
      <c r="F551" s="10">
        <v>221.3</v>
      </c>
      <c r="G551" s="14">
        <v>0.16107431399665187</v>
      </c>
    </row>
    <row r="552" spans="1:7" ht="31.5" x14ac:dyDescent="0.25">
      <c r="A552" s="9" t="s">
        <v>6</v>
      </c>
      <c r="B552" s="19" t="s">
        <v>604</v>
      </c>
      <c r="C552" s="20" t="s">
        <v>4</v>
      </c>
      <c r="D552" s="21">
        <v>0</v>
      </c>
      <c r="E552" s="10">
        <v>1.1000000000000001</v>
      </c>
      <c r="F552" s="10">
        <v>0</v>
      </c>
      <c r="G552" s="14">
        <v>0</v>
      </c>
    </row>
    <row r="553" spans="1:7" ht="47.25" x14ac:dyDescent="0.25">
      <c r="A553" s="9" t="s">
        <v>10</v>
      </c>
      <c r="B553" s="19" t="s">
        <v>604</v>
      </c>
      <c r="C553" s="20" t="s">
        <v>4</v>
      </c>
      <c r="D553" s="21">
        <v>106</v>
      </c>
      <c r="E553" s="10">
        <v>1.1000000000000001</v>
      </c>
      <c r="F553" s="10">
        <v>0</v>
      </c>
      <c r="G553" s="14">
        <v>0</v>
      </c>
    </row>
    <row r="554" spans="1:7" ht="36" customHeight="1" x14ac:dyDescent="0.25">
      <c r="A554" s="9" t="s">
        <v>343</v>
      </c>
      <c r="B554" s="19" t="s">
        <v>605</v>
      </c>
      <c r="C554" s="20" t="s">
        <v>0</v>
      </c>
      <c r="D554" s="21">
        <v>0</v>
      </c>
      <c r="E554" s="10">
        <v>1403.9</v>
      </c>
      <c r="F554" s="10">
        <v>247.2</v>
      </c>
      <c r="G554" s="14">
        <v>0.17608091744426238</v>
      </c>
    </row>
    <row r="555" spans="1:7" ht="78.75" x14ac:dyDescent="0.25">
      <c r="A555" s="9" t="s">
        <v>11</v>
      </c>
      <c r="B555" s="19" t="s">
        <v>605</v>
      </c>
      <c r="C555" s="20" t="s">
        <v>9</v>
      </c>
      <c r="D555" s="21">
        <v>0</v>
      </c>
      <c r="E555" s="10">
        <v>1395.8</v>
      </c>
      <c r="F555" s="10">
        <v>247.2</v>
      </c>
      <c r="G555" s="14">
        <v>0.17710273678177388</v>
      </c>
    </row>
    <row r="556" spans="1:7" ht="47.25" x14ac:dyDescent="0.25">
      <c r="A556" s="9" t="s">
        <v>10</v>
      </c>
      <c r="B556" s="19" t="s">
        <v>605</v>
      </c>
      <c r="C556" s="20" t="s">
        <v>9</v>
      </c>
      <c r="D556" s="21">
        <v>106</v>
      </c>
      <c r="E556" s="10">
        <v>1395.8</v>
      </c>
      <c r="F556" s="10">
        <v>247.2</v>
      </c>
      <c r="G556" s="14">
        <v>0.17710273678177388</v>
      </c>
    </row>
    <row r="557" spans="1:7" ht="31.5" x14ac:dyDescent="0.25">
      <c r="A557" s="9" t="s">
        <v>6</v>
      </c>
      <c r="B557" s="19" t="s">
        <v>605</v>
      </c>
      <c r="C557" s="20" t="s">
        <v>4</v>
      </c>
      <c r="D557" s="21">
        <v>0</v>
      </c>
      <c r="E557" s="10">
        <v>8.1</v>
      </c>
      <c r="F557" s="10">
        <v>0</v>
      </c>
      <c r="G557" s="14">
        <v>0</v>
      </c>
    </row>
    <row r="558" spans="1:7" ht="47.25" x14ac:dyDescent="0.25">
      <c r="A558" s="9" t="s">
        <v>10</v>
      </c>
      <c r="B558" s="19" t="s">
        <v>605</v>
      </c>
      <c r="C558" s="20" t="s">
        <v>4</v>
      </c>
      <c r="D558" s="21">
        <v>106</v>
      </c>
      <c r="E558" s="10">
        <v>8.1</v>
      </c>
      <c r="F558" s="10">
        <v>0</v>
      </c>
      <c r="G558" s="14">
        <v>0</v>
      </c>
    </row>
    <row r="559" spans="1:7" ht="47.25" x14ac:dyDescent="0.25">
      <c r="A559" s="9" t="s">
        <v>606</v>
      </c>
      <c r="B559" s="19" t="s">
        <v>607</v>
      </c>
      <c r="C559" s="20" t="s">
        <v>0</v>
      </c>
      <c r="D559" s="21">
        <v>0</v>
      </c>
      <c r="E559" s="10">
        <v>2224</v>
      </c>
      <c r="F559" s="10">
        <v>10.199999999999999</v>
      </c>
      <c r="G559" s="14">
        <v>4.5863309352517983E-3</v>
      </c>
    </row>
    <row r="560" spans="1:7" x14ac:dyDescent="0.25">
      <c r="A560" s="9" t="s">
        <v>608</v>
      </c>
      <c r="B560" s="19" t="s">
        <v>609</v>
      </c>
      <c r="C560" s="20" t="s">
        <v>0</v>
      </c>
      <c r="D560" s="21">
        <v>0</v>
      </c>
      <c r="E560" s="10">
        <v>300</v>
      </c>
      <c r="F560" s="10">
        <v>0</v>
      </c>
      <c r="G560" s="14">
        <v>0</v>
      </c>
    </row>
    <row r="561" spans="1:7" ht="31.5" x14ac:dyDescent="0.25">
      <c r="A561" s="9" t="s">
        <v>8</v>
      </c>
      <c r="B561" s="19" t="s">
        <v>610</v>
      </c>
      <c r="C561" s="20" t="s">
        <v>0</v>
      </c>
      <c r="D561" s="21">
        <v>0</v>
      </c>
      <c r="E561" s="10">
        <v>300</v>
      </c>
      <c r="F561" s="10">
        <v>0</v>
      </c>
      <c r="G561" s="14">
        <v>0</v>
      </c>
    </row>
    <row r="562" spans="1:7" x14ac:dyDescent="0.25">
      <c r="A562" s="9" t="s">
        <v>3</v>
      </c>
      <c r="B562" s="19" t="s">
        <v>610</v>
      </c>
      <c r="C562" s="20" t="s">
        <v>1</v>
      </c>
      <c r="D562" s="21">
        <v>0</v>
      </c>
      <c r="E562" s="10">
        <v>300</v>
      </c>
      <c r="F562" s="10">
        <v>0</v>
      </c>
      <c r="G562" s="14">
        <v>0</v>
      </c>
    </row>
    <row r="563" spans="1:7" x14ac:dyDescent="0.25">
      <c r="A563" s="9" t="s">
        <v>344</v>
      </c>
      <c r="B563" s="19" t="s">
        <v>610</v>
      </c>
      <c r="C563" s="20" t="s">
        <v>1</v>
      </c>
      <c r="D563" s="21">
        <v>111</v>
      </c>
      <c r="E563" s="10">
        <v>300</v>
      </c>
      <c r="F563" s="10">
        <v>0</v>
      </c>
      <c r="G563" s="14">
        <v>0</v>
      </c>
    </row>
    <row r="564" spans="1:7" ht="31.5" x14ac:dyDescent="0.25">
      <c r="A564" s="9" t="s">
        <v>611</v>
      </c>
      <c r="B564" s="19" t="s">
        <v>612</v>
      </c>
      <c r="C564" s="20" t="s">
        <v>0</v>
      </c>
      <c r="D564" s="21">
        <v>0</v>
      </c>
      <c r="E564" s="10">
        <v>270</v>
      </c>
      <c r="F564" s="10">
        <v>1.6</v>
      </c>
      <c r="G564" s="14">
        <v>5.9259259259259265E-3</v>
      </c>
    </row>
    <row r="565" spans="1:7" ht="78.75" x14ac:dyDescent="0.25">
      <c r="A565" s="9" t="s">
        <v>7</v>
      </c>
      <c r="B565" s="19" t="s">
        <v>613</v>
      </c>
      <c r="C565" s="20" t="s">
        <v>0</v>
      </c>
      <c r="D565" s="21">
        <v>0</v>
      </c>
      <c r="E565" s="10">
        <v>270</v>
      </c>
      <c r="F565" s="10">
        <v>1.6</v>
      </c>
      <c r="G565" s="14">
        <v>5.9259259259259265E-3</v>
      </c>
    </row>
    <row r="566" spans="1:7" ht="31.5" x14ac:dyDescent="0.25">
      <c r="A566" s="9" t="s">
        <v>6</v>
      </c>
      <c r="B566" s="19" t="s">
        <v>613</v>
      </c>
      <c r="C566" s="20" t="s">
        <v>4</v>
      </c>
      <c r="D566" s="21">
        <v>0</v>
      </c>
      <c r="E566" s="10">
        <v>270</v>
      </c>
      <c r="F566" s="10">
        <v>1.6</v>
      </c>
      <c r="G566" s="14">
        <v>5.9259259259259265E-3</v>
      </c>
    </row>
    <row r="567" spans="1:7" x14ac:dyDescent="0.25">
      <c r="A567" s="9" t="s">
        <v>5</v>
      </c>
      <c r="B567" s="19" t="s">
        <v>613</v>
      </c>
      <c r="C567" s="20" t="s">
        <v>4</v>
      </c>
      <c r="D567" s="21">
        <v>204</v>
      </c>
      <c r="E567" s="10">
        <v>270</v>
      </c>
      <c r="F567" s="10">
        <v>1.6</v>
      </c>
      <c r="G567" s="14">
        <v>5.9259259259259265E-3</v>
      </c>
    </row>
    <row r="568" spans="1:7" ht="31.5" x14ac:dyDescent="0.25">
      <c r="A568" s="9" t="s">
        <v>345</v>
      </c>
      <c r="B568" s="19" t="s">
        <v>614</v>
      </c>
      <c r="C568" s="20" t="s">
        <v>0</v>
      </c>
      <c r="D568" s="21">
        <v>0</v>
      </c>
      <c r="E568" s="10">
        <v>422</v>
      </c>
      <c r="F568" s="10">
        <v>8.6999999999999993</v>
      </c>
      <c r="G568" s="14">
        <v>2.0616113744075827E-2</v>
      </c>
    </row>
    <row r="569" spans="1:7" ht="63" x14ac:dyDescent="0.25">
      <c r="A569" s="9" t="s">
        <v>346</v>
      </c>
      <c r="B569" s="19" t="s">
        <v>615</v>
      </c>
      <c r="C569" s="20" t="s">
        <v>0</v>
      </c>
      <c r="D569" s="21">
        <v>0</v>
      </c>
      <c r="E569" s="10">
        <v>422</v>
      </c>
      <c r="F569" s="10">
        <v>8.6999999999999993</v>
      </c>
      <c r="G569" s="14">
        <v>2.0616113744075827E-2</v>
      </c>
    </row>
    <row r="570" spans="1:7" ht="31.5" x14ac:dyDescent="0.25">
      <c r="A570" s="9" t="s">
        <v>6</v>
      </c>
      <c r="B570" s="19" t="s">
        <v>615</v>
      </c>
      <c r="C570" s="20" t="s">
        <v>4</v>
      </c>
      <c r="D570" s="21">
        <v>0</v>
      </c>
      <c r="E570" s="10">
        <v>422</v>
      </c>
      <c r="F570" s="10">
        <v>8.6999999999999993</v>
      </c>
      <c r="G570" s="14">
        <v>2.0616113744075827E-2</v>
      </c>
    </row>
    <row r="571" spans="1:7" x14ac:dyDescent="0.25">
      <c r="A571" s="9" t="s">
        <v>2</v>
      </c>
      <c r="B571" s="19" t="s">
        <v>615</v>
      </c>
      <c r="C571" s="20" t="s">
        <v>4</v>
      </c>
      <c r="D571" s="21">
        <v>113</v>
      </c>
      <c r="E571" s="10">
        <v>422</v>
      </c>
      <c r="F571" s="10">
        <v>8.6999999999999993</v>
      </c>
      <c r="G571" s="14">
        <v>2.0616113744075827E-2</v>
      </c>
    </row>
    <row r="572" spans="1:7" ht="47.25" x14ac:dyDescent="0.25">
      <c r="A572" s="9" t="s">
        <v>616</v>
      </c>
      <c r="B572" s="19" t="s">
        <v>617</v>
      </c>
      <c r="C572" s="20" t="s">
        <v>0</v>
      </c>
      <c r="D572" s="21">
        <v>0</v>
      </c>
      <c r="E572" s="10">
        <v>1232</v>
      </c>
      <c r="F572" s="10">
        <v>0</v>
      </c>
      <c r="G572" s="14">
        <v>0</v>
      </c>
    </row>
    <row r="573" spans="1:7" ht="78.75" x14ac:dyDescent="0.25">
      <c r="A573" s="9" t="s">
        <v>618</v>
      </c>
      <c r="B573" s="19" t="s">
        <v>619</v>
      </c>
      <c r="C573" s="20" t="s">
        <v>0</v>
      </c>
      <c r="D573" s="21">
        <v>0</v>
      </c>
      <c r="E573" s="10">
        <v>1232</v>
      </c>
      <c r="F573" s="10">
        <v>0</v>
      </c>
      <c r="G573" s="14">
        <v>0</v>
      </c>
    </row>
    <row r="574" spans="1:7" x14ac:dyDescent="0.25">
      <c r="A574" s="9" t="s">
        <v>3</v>
      </c>
      <c r="B574" s="19" t="s">
        <v>619</v>
      </c>
      <c r="C574" s="20" t="s">
        <v>1</v>
      </c>
      <c r="D574" s="21">
        <v>0</v>
      </c>
      <c r="E574" s="10">
        <v>1232</v>
      </c>
      <c r="F574" s="10">
        <v>0</v>
      </c>
      <c r="G574" s="14">
        <v>0</v>
      </c>
    </row>
    <row r="575" spans="1:7" x14ac:dyDescent="0.25">
      <c r="A575" s="9" t="s">
        <v>2</v>
      </c>
      <c r="B575" s="19" t="s">
        <v>619</v>
      </c>
      <c r="C575" s="20" t="s">
        <v>1</v>
      </c>
      <c r="D575" s="21">
        <v>113</v>
      </c>
      <c r="E575" s="10">
        <v>1232</v>
      </c>
      <c r="F575" s="10">
        <v>0</v>
      </c>
      <c r="G575" s="14">
        <v>0</v>
      </c>
    </row>
    <row r="576" spans="1:7" s="8" customFormat="1" x14ac:dyDescent="0.25">
      <c r="A576" s="194" t="s">
        <v>138</v>
      </c>
      <c r="B576" s="195"/>
      <c r="C576" s="195"/>
      <c r="D576" s="196"/>
      <c r="E576" s="12">
        <v>2098437.9</v>
      </c>
      <c r="F576" s="12">
        <v>532588.9</v>
      </c>
      <c r="G576" s="13">
        <v>0.25380255474798663</v>
      </c>
    </row>
    <row r="580" spans="1:7" x14ac:dyDescent="0.25">
      <c r="A580" s="28" t="s">
        <v>139</v>
      </c>
      <c r="B580" s="177"/>
      <c r="C580" s="177"/>
      <c r="D580" s="177"/>
      <c r="F580" s="197" t="s">
        <v>140</v>
      </c>
      <c r="G580" s="197"/>
    </row>
  </sheetData>
  <autoFilter ref="A13:U576" xr:uid="{00000000-0009-0000-0000-000001000000}"/>
  <mergeCells count="8">
    <mergeCell ref="A576:D576"/>
    <mergeCell ref="F580:G580"/>
    <mergeCell ref="A9:G9"/>
    <mergeCell ref="A11:A12"/>
    <mergeCell ref="B11:D11"/>
    <mergeCell ref="E11:E12"/>
    <mergeCell ref="F11:F12"/>
    <mergeCell ref="G11:G12"/>
  </mergeCells>
  <pageMargins left="1.1811023622047245" right="0.39370078740157483" top="0.78740157480314965" bottom="0.78740157480314965" header="0.51181102362204722" footer="0.51181102362204722"/>
  <pageSetup paperSize="9" scale="74" fitToHeight="0" orientation="portrait" r:id="rId1"/>
  <headerFooter differentFirst="1" alignWithMargins="0">
    <oddHeader>&amp;C&amp;P</oddHead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8:I68"/>
  <sheetViews>
    <sheetView showGridLines="0" view="pageBreakPreview" zoomScaleSheetLayoutView="100" workbookViewId="0">
      <selection activeCell="A66" sqref="A66"/>
    </sheetView>
  </sheetViews>
  <sheetFormatPr defaultColWidth="9.140625" defaultRowHeight="15.75" x14ac:dyDescent="0.25"/>
  <cols>
    <col min="1" max="1" width="58" style="35" customWidth="1"/>
    <col min="2" max="2" width="7.85546875" style="35" customWidth="1"/>
    <col min="3" max="3" width="11.7109375" style="35" customWidth="1"/>
    <col min="4" max="4" width="13" style="35" customWidth="1"/>
    <col min="5" max="5" width="13.28515625" style="35" customWidth="1"/>
    <col min="6" max="6" width="12.28515625" style="35" customWidth="1"/>
    <col min="7" max="235" width="9.42578125" style="35" customWidth="1"/>
    <col min="236" max="16384" width="9.140625" style="35"/>
  </cols>
  <sheetData>
    <row r="8" spans="1:9" ht="25.5" customHeight="1" x14ac:dyDescent="0.25"/>
    <row r="9" spans="1:9" ht="35.450000000000003" customHeight="1" x14ac:dyDescent="0.25">
      <c r="A9" s="203" t="s">
        <v>621</v>
      </c>
      <c r="B9" s="203"/>
      <c r="C9" s="203"/>
      <c r="D9" s="203"/>
      <c r="E9" s="203"/>
      <c r="F9" s="203"/>
    </row>
    <row r="10" spans="1:9" ht="13.15" customHeight="1" x14ac:dyDescent="0.25">
      <c r="A10" s="36"/>
      <c r="B10" s="36"/>
      <c r="C10" s="36"/>
      <c r="D10" s="36"/>
      <c r="E10" s="36"/>
      <c r="F10" s="36"/>
    </row>
    <row r="11" spans="1:9" ht="16.5" customHeight="1" x14ac:dyDescent="0.25">
      <c r="A11" s="37"/>
      <c r="B11" s="37"/>
      <c r="C11" s="37"/>
      <c r="D11" s="37"/>
      <c r="E11" s="37"/>
      <c r="F11" s="38"/>
    </row>
    <row r="12" spans="1:9" ht="19.899999999999999" customHeight="1" x14ac:dyDescent="0.25">
      <c r="A12" s="204" t="s">
        <v>133</v>
      </c>
      <c r="B12" s="204" t="s">
        <v>134</v>
      </c>
      <c r="C12" s="204"/>
      <c r="D12" s="201" t="s">
        <v>144</v>
      </c>
      <c r="E12" s="202" t="s">
        <v>145</v>
      </c>
      <c r="F12" s="202" t="s">
        <v>112</v>
      </c>
    </row>
    <row r="13" spans="1:9" x14ac:dyDescent="0.25">
      <c r="A13" s="204"/>
      <c r="B13" s="39" t="s">
        <v>142</v>
      </c>
      <c r="C13" s="39" t="s">
        <v>143</v>
      </c>
      <c r="D13" s="201"/>
      <c r="E13" s="202"/>
      <c r="F13" s="202"/>
    </row>
    <row r="14" spans="1:9" ht="12.75" customHeight="1" x14ac:dyDescent="0.25">
      <c r="A14" s="40">
        <v>1</v>
      </c>
      <c r="B14" s="40">
        <v>2</v>
      </c>
      <c r="C14" s="40">
        <v>3</v>
      </c>
      <c r="D14" s="40">
        <v>4</v>
      </c>
      <c r="E14" s="41">
        <v>5</v>
      </c>
      <c r="F14" s="41">
        <v>6</v>
      </c>
    </row>
    <row r="15" spans="1:9" x14ac:dyDescent="0.25">
      <c r="A15" s="42" t="s">
        <v>114</v>
      </c>
      <c r="B15" s="43">
        <v>1</v>
      </c>
      <c r="C15" s="43">
        <v>0</v>
      </c>
      <c r="D15" s="44">
        <v>240179.8</v>
      </c>
      <c r="E15" s="44">
        <v>53438.7</v>
      </c>
      <c r="F15" s="45">
        <v>0.2224945644887705</v>
      </c>
    </row>
    <row r="16" spans="1:9" ht="36" customHeight="1" x14ac:dyDescent="0.25">
      <c r="A16" s="46" t="s">
        <v>67</v>
      </c>
      <c r="B16" s="47">
        <v>1</v>
      </c>
      <c r="C16" s="47">
        <v>2</v>
      </c>
      <c r="D16" s="48">
        <v>4819.8999999999996</v>
      </c>
      <c r="E16" s="48">
        <v>1085.0999999999999</v>
      </c>
      <c r="F16" s="49">
        <v>0.22512915205709663</v>
      </c>
      <c r="G16" s="3"/>
      <c r="I16" s="167"/>
    </row>
    <row r="17" spans="1:6" ht="51" customHeight="1" x14ac:dyDescent="0.25">
      <c r="A17" s="46" t="s">
        <v>17</v>
      </c>
      <c r="B17" s="47">
        <v>1</v>
      </c>
      <c r="C17" s="47">
        <v>3</v>
      </c>
      <c r="D17" s="48">
        <v>4145.3999999999996</v>
      </c>
      <c r="E17" s="48">
        <v>940.3</v>
      </c>
      <c r="F17" s="49">
        <v>0.22682973898779371</v>
      </c>
    </row>
    <row r="18" spans="1:6" ht="47.25" x14ac:dyDescent="0.25">
      <c r="A18" s="46" t="s">
        <v>314</v>
      </c>
      <c r="B18" s="47">
        <v>1</v>
      </c>
      <c r="C18" s="47">
        <v>4</v>
      </c>
      <c r="D18" s="48">
        <v>79076.3</v>
      </c>
      <c r="E18" s="48">
        <v>17568.599999999999</v>
      </c>
      <c r="F18" s="49">
        <v>0.22217276225620064</v>
      </c>
    </row>
    <row r="19" spans="1:6" x14ac:dyDescent="0.25">
      <c r="A19" s="46" t="s">
        <v>65</v>
      </c>
      <c r="B19" s="47">
        <v>1</v>
      </c>
      <c r="C19" s="47">
        <v>5</v>
      </c>
      <c r="D19" s="48">
        <v>131.69999999999999</v>
      </c>
      <c r="E19" s="48">
        <v>131.69999999999999</v>
      </c>
      <c r="F19" s="49">
        <v>1</v>
      </c>
    </row>
    <row r="20" spans="1:6" ht="47.25" x14ac:dyDescent="0.25">
      <c r="A20" s="46" t="s">
        <v>10</v>
      </c>
      <c r="B20" s="47">
        <v>1</v>
      </c>
      <c r="C20" s="47">
        <v>6</v>
      </c>
      <c r="D20" s="48">
        <v>29052.9</v>
      </c>
      <c r="E20" s="48">
        <v>6244.6</v>
      </c>
      <c r="F20" s="49">
        <v>0.21493895617993386</v>
      </c>
    </row>
    <row r="21" spans="1:6" x14ac:dyDescent="0.25">
      <c r="A21" s="46" t="s">
        <v>344</v>
      </c>
      <c r="B21" s="47">
        <v>1</v>
      </c>
      <c r="C21" s="47">
        <v>11</v>
      </c>
      <c r="D21" s="48">
        <v>300</v>
      </c>
      <c r="E21" s="48">
        <v>0</v>
      </c>
      <c r="F21" s="49">
        <v>0</v>
      </c>
    </row>
    <row r="22" spans="1:6" x14ac:dyDescent="0.25">
      <c r="A22" s="46" t="s">
        <v>2</v>
      </c>
      <c r="B22" s="47">
        <v>1</v>
      </c>
      <c r="C22" s="47">
        <v>13</v>
      </c>
      <c r="D22" s="48">
        <v>122653.6</v>
      </c>
      <c r="E22" s="48">
        <v>27468.400000000001</v>
      </c>
      <c r="F22" s="49">
        <v>0.22395102956619292</v>
      </c>
    </row>
    <row r="23" spans="1:6" x14ac:dyDescent="0.25">
      <c r="A23" s="42" t="s">
        <v>124</v>
      </c>
      <c r="B23" s="43">
        <v>2</v>
      </c>
      <c r="C23" s="43">
        <v>0</v>
      </c>
      <c r="D23" s="44">
        <v>270</v>
      </c>
      <c r="E23" s="44">
        <v>1.6</v>
      </c>
      <c r="F23" s="45">
        <v>5.9259259259259265E-3</v>
      </c>
    </row>
    <row r="24" spans="1:6" x14ac:dyDescent="0.25">
      <c r="A24" s="46" t="s">
        <v>5</v>
      </c>
      <c r="B24" s="47">
        <v>2</v>
      </c>
      <c r="C24" s="47">
        <v>4</v>
      </c>
      <c r="D24" s="48">
        <v>270</v>
      </c>
      <c r="E24" s="48">
        <v>1.6</v>
      </c>
      <c r="F24" s="49">
        <v>5.9259259259259265E-3</v>
      </c>
    </row>
    <row r="25" spans="1:6" ht="31.5" x14ac:dyDescent="0.25">
      <c r="A25" s="42" t="s">
        <v>122</v>
      </c>
      <c r="B25" s="43">
        <v>3</v>
      </c>
      <c r="C25" s="43">
        <v>0</v>
      </c>
      <c r="D25" s="44">
        <v>11589</v>
      </c>
      <c r="E25" s="44">
        <v>2879.5</v>
      </c>
      <c r="F25" s="45">
        <v>0.24846837518336354</v>
      </c>
    </row>
    <row r="26" spans="1:6" ht="31.5" x14ac:dyDescent="0.25">
      <c r="A26" s="46" t="s">
        <v>50</v>
      </c>
      <c r="B26" s="47">
        <v>3</v>
      </c>
      <c r="C26" s="47">
        <v>14</v>
      </c>
      <c r="D26" s="48">
        <v>11589</v>
      </c>
      <c r="E26" s="48">
        <v>2879.5</v>
      </c>
      <c r="F26" s="49">
        <v>0.24846837518336354</v>
      </c>
    </row>
    <row r="27" spans="1:6" x14ac:dyDescent="0.25">
      <c r="A27" s="42" t="s">
        <v>121</v>
      </c>
      <c r="B27" s="43">
        <v>4</v>
      </c>
      <c r="C27" s="43">
        <v>0</v>
      </c>
      <c r="D27" s="44">
        <v>87353.4</v>
      </c>
      <c r="E27" s="44">
        <v>813.5</v>
      </c>
      <c r="F27" s="45">
        <v>9.3127456973626684E-3</v>
      </c>
    </row>
    <row r="28" spans="1:6" x14ac:dyDescent="0.25">
      <c r="A28" s="46" t="s">
        <v>93</v>
      </c>
      <c r="B28" s="47">
        <v>4</v>
      </c>
      <c r="C28" s="47">
        <v>5</v>
      </c>
      <c r="D28" s="48">
        <v>1526</v>
      </c>
      <c r="E28" s="48">
        <v>0</v>
      </c>
      <c r="F28" s="49">
        <v>0</v>
      </c>
    </row>
    <row r="29" spans="1:6" x14ac:dyDescent="0.25">
      <c r="A29" s="46" t="s">
        <v>334</v>
      </c>
      <c r="B29" s="47">
        <v>4</v>
      </c>
      <c r="C29" s="47">
        <v>6</v>
      </c>
      <c r="D29" s="48">
        <v>530</v>
      </c>
      <c r="E29" s="48">
        <v>0</v>
      </c>
      <c r="F29" s="49">
        <v>0</v>
      </c>
    </row>
    <row r="30" spans="1:6" x14ac:dyDescent="0.25">
      <c r="A30" s="46" t="s">
        <v>54</v>
      </c>
      <c r="B30" s="47">
        <v>4</v>
      </c>
      <c r="C30" s="47">
        <v>9</v>
      </c>
      <c r="D30" s="48">
        <v>85037.4</v>
      </c>
      <c r="E30" s="48">
        <v>813.5</v>
      </c>
      <c r="F30" s="49">
        <v>9.5663790285215686E-3</v>
      </c>
    </row>
    <row r="31" spans="1:6" x14ac:dyDescent="0.25">
      <c r="A31" s="46" t="s">
        <v>37</v>
      </c>
      <c r="B31" s="47">
        <v>4</v>
      </c>
      <c r="C31" s="47">
        <v>12</v>
      </c>
      <c r="D31" s="48">
        <v>260</v>
      </c>
      <c r="E31" s="48">
        <v>0</v>
      </c>
      <c r="F31" s="49">
        <v>0</v>
      </c>
    </row>
    <row r="32" spans="1:6" x14ac:dyDescent="0.25">
      <c r="A32" s="42" t="s">
        <v>120</v>
      </c>
      <c r="B32" s="43">
        <v>5</v>
      </c>
      <c r="C32" s="43">
        <v>0</v>
      </c>
      <c r="D32" s="44">
        <v>29899.7</v>
      </c>
      <c r="E32" s="44">
        <v>3991.9</v>
      </c>
      <c r="F32" s="45">
        <v>0.13350970076622842</v>
      </c>
    </row>
    <row r="33" spans="1:6" x14ac:dyDescent="0.25">
      <c r="A33" s="46" t="s">
        <v>77</v>
      </c>
      <c r="B33" s="47">
        <v>5</v>
      </c>
      <c r="C33" s="47">
        <v>1</v>
      </c>
      <c r="D33" s="48">
        <v>108.7</v>
      </c>
      <c r="E33" s="48">
        <v>23.7</v>
      </c>
      <c r="F33" s="49">
        <v>0.21803127874885003</v>
      </c>
    </row>
    <row r="34" spans="1:6" x14ac:dyDescent="0.25">
      <c r="A34" s="46" t="s">
        <v>335</v>
      </c>
      <c r="B34" s="47">
        <v>5</v>
      </c>
      <c r="C34" s="47">
        <v>2</v>
      </c>
      <c r="D34" s="48">
        <v>17332.3</v>
      </c>
      <c r="E34" s="48">
        <v>1316.9</v>
      </c>
      <c r="F34" s="49">
        <v>7.5979529548876962E-2</v>
      </c>
    </row>
    <row r="35" spans="1:6" ht="31.5" x14ac:dyDescent="0.25">
      <c r="A35" s="46" t="s">
        <v>89</v>
      </c>
      <c r="B35" s="47">
        <v>5</v>
      </c>
      <c r="C35" s="47">
        <v>5</v>
      </c>
      <c r="D35" s="48">
        <v>12458.7</v>
      </c>
      <c r="E35" s="48">
        <v>2651.3</v>
      </c>
      <c r="F35" s="49">
        <v>0.2128071147069919</v>
      </c>
    </row>
    <row r="36" spans="1:6" x14ac:dyDescent="0.25">
      <c r="A36" s="42" t="s">
        <v>119</v>
      </c>
      <c r="B36" s="43">
        <v>6</v>
      </c>
      <c r="C36" s="43">
        <v>0</v>
      </c>
      <c r="D36" s="44">
        <v>10683</v>
      </c>
      <c r="E36" s="44">
        <v>338.6</v>
      </c>
      <c r="F36" s="45">
        <v>3.1695216699428999E-2</v>
      </c>
    </row>
    <row r="37" spans="1:6" x14ac:dyDescent="0.25">
      <c r="A37" s="46" t="s">
        <v>95</v>
      </c>
      <c r="B37" s="47">
        <v>6</v>
      </c>
      <c r="C37" s="47">
        <v>5</v>
      </c>
      <c r="D37" s="48">
        <v>10683</v>
      </c>
      <c r="E37" s="48">
        <v>338.6</v>
      </c>
      <c r="F37" s="49">
        <v>3.1695216699428999E-2</v>
      </c>
    </row>
    <row r="38" spans="1:6" x14ac:dyDescent="0.25">
      <c r="A38" s="42" t="s">
        <v>113</v>
      </c>
      <c r="B38" s="43">
        <v>7</v>
      </c>
      <c r="C38" s="43">
        <v>0</v>
      </c>
      <c r="D38" s="44">
        <v>1365973.9</v>
      </c>
      <c r="E38" s="44">
        <v>388303.6</v>
      </c>
      <c r="F38" s="45">
        <v>0.28426868185402371</v>
      </c>
    </row>
    <row r="39" spans="1:6" x14ac:dyDescent="0.25">
      <c r="A39" s="46" t="s">
        <v>92</v>
      </c>
      <c r="B39" s="47">
        <v>7</v>
      </c>
      <c r="C39" s="47">
        <v>1</v>
      </c>
      <c r="D39" s="48">
        <v>332542.5</v>
      </c>
      <c r="E39" s="48">
        <v>106053.1</v>
      </c>
      <c r="F39" s="49">
        <v>0.31891592803927321</v>
      </c>
    </row>
    <row r="40" spans="1:6" x14ac:dyDescent="0.25">
      <c r="A40" s="46" t="s">
        <v>91</v>
      </c>
      <c r="B40" s="47">
        <v>7</v>
      </c>
      <c r="C40" s="47">
        <v>2</v>
      </c>
      <c r="D40" s="48">
        <v>865317.4</v>
      </c>
      <c r="E40" s="48">
        <v>246417.8</v>
      </c>
      <c r="F40" s="49">
        <v>0.28477157630252203</v>
      </c>
    </row>
    <row r="41" spans="1:6" x14ac:dyDescent="0.25">
      <c r="A41" s="46" t="s">
        <v>90</v>
      </c>
      <c r="B41" s="47">
        <v>7</v>
      </c>
      <c r="C41" s="47">
        <v>3</v>
      </c>
      <c r="D41" s="48">
        <v>115178.9</v>
      </c>
      <c r="E41" s="48">
        <v>28506.2</v>
      </c>
      <c r="F41" s="49">
        <v>0.24749498389027855</v>
      </c>
    </row>
    <row r="42" spans="1:6" ht="31.5" x14ac:dyDescent="0.25">
      <c r="A42" s="46" t="s">
        <v>12</v>
      </c>
      <c r="B42" s="47">
        <v>7</v>
      </c>
      <c r="C42" s="47">
        <v>5</v>
      </c>
      <c r="D42" s="48">
        <v>2932</v>
      </c>
      <c r="E42" s="48">
        <v>0</v>
      </c>
      <c r="F42" s="49">
        <v>0</v>
      </c>
    </row>
    <row r="43" spans="1:6" x14ac:dyDescent="0.25">
      <c r="A43" s="46" t="s">
        <v>38</v>
      </c>
      <c r="B43" s="47">
        <v>7</v>
      </c>
      <c r="C43" s="47">
        <v>7</v>
      </c>
      <c r="D43" s="48">
        <v>98.4</v>
      </c>
      <c r="E43" s="48">
        <v>0</v>
      </c>
      <c r="F43" s="49">
        <v>0</v>
      </c>
    </row>
    <row r="44" spans="1:6" x14ac:dyDescent="0.25">
      <c r="A44" s="46" t="s">
        <v>55</v>
      </c>
      <c r="B44" s="47">
        <v>7</v>
      </c>
      <c r="C44" s="47">
        <v>9</v>
      </c>
      <c r="D44" s="48">
        <v>49904.7</v>
      </c>
      <c r="E44" s="48">
        <v>7326.5</v>
      </c>
      <c r="F44" s="49">
        <v>0.1468098195159975</v>
      </c>
    </row>
    <row r="45" spans="1:6" x14ac:dyDescent="0.25">
      <c r="A45" s="42" t="s">
        <v>118</v>
      </c>
      <c r="B45" s="43">
        <v>8</v>
      </c>
      <c r="C45" s="43">
        <v>0</v>
      </c>
      <c r="D45" s="44">
        <v>89294.1</v>
      </c>
      <c r="E45" s="44">
        <v>17409.2</v>
      </c>
      <c r="F45" s="45">
        <v>0.19496472891266051</v>
      </c>
    </row>
    <row r="46" spans="1:6" x14ac:dyDescent="0.25">
      <c r="A46" s="46" t="s">
        <v>30</v>
      </c>
      <c r="B46" s="47">
        <v>8</v>
      </c>
      <c r="C46" s="47">
        <v>1</v>
      </c>
      <c r="D46" s="48">
        <v>86473.2</v>
      </c>
      <c r="E46" s="48">
        <v>16825.8</v>
      </c>
      <c r="F46" s="49">
        <v>0.1945782045766781</v>
      </c>
    </row>
    <row r="47" spans="1:6" x14ac:dyDescent="0.25">
      <c r="A47" s="46" t="s">
        <v>99</v>
      </c>
      <c r="B47" s="47">
        <v>8</v>
      </c>
      <c r="C47" s="47">
        <v>4</v>
      </c>
      <c r="D47" s="48">
        <v>2820.9</v>
      </c>
      <c r="E47" s="48">
        <v>583.4</v>
      </c>
      <c r="F47" s="49">
        <v>0.20681342833847352</v>
      </c>
    </row>
    <row r="48" spans="1:6" x14ac:dyDescent="0.25">
      <c r="A48" s="42" t="s">
        <v>317</v>
      </c>
      <c r="B48" s="43">
        <v>9</v>
      </c>
      <c r="C48" s="43">
        <v>0</v>
      </c>
      <c r="D48" s="44">
        <v>367.2</v>
      </c>
      <c r="E48" s="44">
        <v>266.10000000000002</v>
      </c>
      <c r="F48" s="45">
        <v>0.72467320261437917</v>
      </c>
    </row>
    <row r="49" spans="1:6" x14ac:dyDescent="0.25">
      <c r="A49" s="46" t="s">
        <v>315</v>
      </c>
      <c r="B49" s="47">
        <v>9</v>
      </c>
      <c r="C49" s="47">
        <v>9</v>
      </c>
      <c r="D49" s="48">
        <v>367.2</v>
      </c>
      <c r="E49" s="48">
        <v>266.10000000000002</v>
      </c>
      <c r="F49" s="49">
        <v>0.72467320261437917</v>
      </c>
    </row>
    <row r="50" spans="1:6" x14ac:dyDescent="0.25">
      <c r="A50" s="42" t="s">
        <v>117</v>
      </c>
      <c r="B50" s="43">
        <v>10</v>
      </c>
      <c r="C50" s="43">
        <v>0</v>
      </c>
      <c r="D50" s="44">
        <v>27548.6</v>
      </c>
      <c r="E50" s="44">
        <v>6257.8</v>
      </c>
      <c r="F50" s="45">
        <v>0.22715491894324941</v>
      </c>
    </row>
    <row r="51" spans="1:6" x14ac:dyDescent="0.25">
      <c r="A51" s="46" t="s">
        <v>68</v>
      </c>
      <c r="B51" s="47">
        <v>10</v>
      </c>
      <c r="C51" s="47">
        <v>1</v>
      </c>
      <c r="D51" s="48">
        <v>10782.8</v>
      </c>
      <c r="E51" s="48">
        <v>2637.8</v>
      </c>
      <c r="F51" s="49">
        <v>0.24463033720369481</v>
      </c>
    </row>
    <row r="52" spans="1:6" x14ac:dyDescent="0.25">
      <c r="A52" s="46" t="s">
        <v>40</v>
      </c>
      <c r="B52" s="47">
        <v>10</v>
      </c>
      <c r="C52" s="47">
        <v>3</v>
      </c>
      <c r="D52" s="48">
        <v>3010.1</v>
      </c>
      <c r="E52" s="48">
        <v>0</v>
      </c>
      <c r="F52" s="49">
        <v>0</v>
      </c>
    </row>
    <row r="53" spans="1:6" x14ac:dyDescent="0.25">
      <c r="A53" s="46" t="s">
        <v>108</v>
      </c>
      <c r="B53" s="47">
        <v>10</v>
      </c>
      <c r="C53" s="47">
        <v>4</v>
      </c>
      <c r="D53" s="48">
        <v>13555.7</v>
      </c>
      <c r="E53" s="48">
        <v>3620</v>
      </c>
      <c r="F53" s="49">
        <v>0.26704633475217066</v>
      </c>
    </row>
    <row r="54" spans="1:6" x14ac:dyDescent="0.25">
      <c r="A54" s="46" t="s">
        <v>24</v>
      </c>
      <c r="B54" s="47">
        <v>10</v>
      </c>
      <c r="C54" s="47">
        <v>6</v>
      </c>
      <c r="D54" s="48">
        <v>200</v>
      </c>
      <c r="E54" s="48">
        <v>0</v>
      </c>
      <c r="F54" s="49">
        <v>0</v>
      </c>
    </row>
    <row r="55" spans="1:6" x14ac:dyDescent="0.25">
      <c r="A55" s="42" t="s">
        <v>116</v>
      </c>
      <c r="B55" s="43">
        <v>11</v>
      </c>
      <c r="C55" s="43">
        <v>0</v>
      </c>
      <c r="D55" s="44">
        <v>4516</v>
      </c>
      <c r="E55" s="44">
        <v>50</v>
      </c>
      <c r="F55" s="45">
        <v>1.1071744906997343E-2</v>
      </c>
    </row>
    <row r="56" spans="1:6" x14ac:dyDescent="0.25">
      <c r="A56" s="46" t="s">
        <v>42</v>
      </c>
      <c r="B56" s="47">
        <v>11</v>
      </c>
      <c r="C56" s="47">
        <v>1</v>
      </c>
      <c r="D56" s="48">
        <v>4516</v>
      </c>
      <c r="E56" s="48">
        <v>50</v>
      </c>
      <c r="F56" s="49">
        <v>1.1071744906997343E-2</v>
      </c>
    </row>
    <row r="57" spans="1:6" x14ac:dyDescent="0.25">
      <c r="A57" s="42" t="s">
        <v>127</v>
      </c>
      <c r="B57" s="43">
        <v>12</v>
      </c>
      <c r="C57" s="43">
        <v>0</v>
      </c>
      <c r="D57" s="44">
        <v>6843.9</v>
      </c>
      <c r="E57" s="44">
        <v>1506.2</v>
      </c>
      <c r="F57" s="45">
        <v>0.22007919461125969</v>
      </c>
    </row>
    <row r="58" spans="1:6" x14ac:dyDescent="0.25">
      <c r="A58" s="46" t="s">
        <v>72</v>
      </c>
      <c r="B58" s="47">
        <v>12</v>
      </c>
      <c r="C58" s="47">
        <v>2</v>
      </c>
      <c r="D58" s="48">
        <v>6843.9</v>
      </c>
      <c r="E58" s="48">
        <v>1506.2</v>
      </c>
      <c r="F58" s="49">
        <v>0.22007919461125969</v>
      </c>
    </row>
    <row r="59" spans="1:6" ht="31.5" x14ac:dyDescent="0.25">
      <c r="A59" s="42" t="s">
        <v>316</v>
      </c>
      <c r="B59" s="43">
        <v>13</v>
      </c>
      <c r="C59" s="43">
        <v>0</v>
      </c>
      <c r="D59" s="44">
        <v>101.2</v>
      </c>
      <c r="E59" s="44">
        <v>0</v>
      </c>
      <c r="F59" s="45">
        <v>0</v>
      </c>
    </row>
    <row r="60" spans="1:6" ht="31.5" x14ac:dyDescent="0.25">
      <c r="A60" s="46" t="s">
        <v>313</v>
      </c>
      <c r="B60" s="47">
        <v>13</v>
      </c>
      <c r="C60" s="47">
        <v>1</v>
      </c>
      <c r="D60" s="48">
        <v>101.2</v>
      </c>
      <c r="E60" s="48">
        <v>0</v>
      </c>
      <c r="F60" s="49">
        <v>0</v>
      </c>
    </row>
    <row r="61" spans="1:6" ht="47.25" x14ac:dyDescent="0.25">
      <c r="A61" s="42" t="s">
        <v>129</v>
      </c>
      <c r="B61" s="43">
        <v>14</v>
      </c>
      <c r="C61" s="43">
        <v>0</v>
      </c>
      <c r="D61" s="44">
        <v>223818.1</v>
      </c>
      <c r="E61" s="44">
        <v>57332.2</v>
      </c>
      <c r="F61" s="45">
        <v>0.2561553332818034</v>
      </c>
    </row>
    <row r="62" spans="1:6" ht="47.25" x14ac:dyDescent="0.25">
      <c r="A62" s="46" t="s">
        <v>83</v>
      </c>
      <c r="B62" s="47">
        <v>14</v>
      </c>
      <c r="C62" s="47">
        <v>1</v>
      </c>
      <c r="D62" s="48">
        <v>206818.1</v>
      </c>
      <c r="E62" s="48">
        <v>52298.7</v>
      </c>
      <c r="F62" s="49">
        <v>0.25287293520247983</v>
      </c>
    </row>
    <row r="63" spans="1:6" x14ac:dyDescent="0.25">
      <c r="A63" s="46" t="s">
        <v>86</v>
      </c>
      <c r="B63" s="47">
        <v>14</v>
      </c>
      <c r="C63" s="47">
        <v>3</v>
      </c>
      <c r="D63" s="48">
        <v>17000</v>
      </c>
      <c r="E63" s="48">
        <v>5033.5</v>
      </c>
      <c r="F63" s="49">
        <v>0.29608823529411765</v>
      </c>
    </row>
    <row r="64" spans="1:6" x14ac:dyDescent="0.25">
      <c r="A64" s="205" t="s">
        <v>138</v>
      </c>
      <c r="B64" s="206"/>
      <c r="C64" s="207"/>
      <c r="D64" s="44">
        <v>2098437.9</v>
      </c>
      <c r="E64" s="44">
        <v>532588.9</v>
      </c>
      <c r="F64" s="45">
        <v>0.25380255474798663</v>
      </c>
    </row>
    <row r="68" spans="1:7" x14ac:dyDescent="0.25">
      <c r="A68" s="28" t="s">
        <v>139</v>
      </c>
      <c r="B68" s="177"/>
      <c r="C68" s="177"/>
      <c r="D68" s="177"/>
      <c r="E68" s="197" t="s">
        <v>140</v>
      </c>
      <c r="F68" s="197"/>
      <c r="G68" s="3"/>
    </row>
  </sheetData>
  <autoFilter ref="B14:F64" xr:uid="{00000000-0009-0000-0000-000002000000}"/>
  <mergeCells count="8">
    <mergeCell ref="E68:F68"/>
    <mergeCell ref="A9:F9"/>
    <mergeCell ref="A12:A13"/>
    <mergeCell ref="B12:C12"/>
    <mergeCell ref="D12:D13"/>
    <mergeCell ref="E12:E13"/>
    <mergeCell ref="F12:F13"/>
    <mergeCell ref="A64:C64"/>
  </mergeCells>
  <pageMargins left="1.1811023622047245" right="0.39370078740157483" top="0.78740157480314965" bottom="0.78740157480314965" header="0.51181102362204722" footer="0.51181102362204722"/>
  <pageSetup paperSize="9" scale="74" fitToHeight="0" orientation="portrait" r:id="rId1"/>
  <headerFooter differentFirst="1" alignWithMargins="0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579"/>
  <sheetViews>
    <sheetView showGridLines="0" view="pageBreakPreview" zoomScaleSheetLayoutView="100" workbookViewId="0">
      <selection activeCell="M10" sqref="M10"/>
    </sheetView>
  </sheetViews>
  <sheetFormatPr defaultColWidth="9.140625" defaultRowHeight="15.75" x14ac:dyDescent="0.25"/>
  <cols>
    <col min="1" max="1" width="48.5703125" style="3" customWidth="1"/>
    <col min="2" max="2" width="5.7109375" style="22" customWidth="1"/>
    <col min="3" max="3" width="6.7109375" style="22" customWidth="1"/>
    <col min="4" max="4" width="9.42578125" style="22" customWidth="1"/>
    <col min="5" max="5" width="13" style="22" customWidth="1"/>
    <col min="6" max="6" width="7.42578125" style="22" customWidth="1"/>
    <col min="7" max="7" width="11.7109375" style="3" customWidth="1"/>
    <col min="8" max="8" width="10.140625" style="3" bestFit="1" customWidth="1"/>
    <col min="9" max="9" width="11.5703125" style="27" customWidth="1"/>
    <col min="10" max="236" width="9.140625" style="3" customWidth="1"/>
    <col min="237" max="16384" width="9.140625" style="3"/>
  </cols>
  <sheetData>
    <row r="1" spans="1:9" ht="12.75" customHeight="1" x14ac:dyDescent="0.25">
      <c r="A1" s="1"/>
      <c r="B1" s="15"/>
      <c r="C1" s="15"/>
      <c r="D1" s="15"/>
      <c r="E1" s="15"/>
      <c r="F1" s="15"/>
      <c r="G1" s="2"/>
      <c r="H1" s="2"/>
      <c r="I1" s="32"/>
    </row>
    <row r="2" spans="1:9" ht="12.75" customHeight="1" x14ac:dyDescent="0.25">
      <c r="A2" s="1"/>
      <c r="B2" s="15"/>
      <c r="C2" s="15"/>
      <c r="D2" s="15"/>
      <c r="E2" s="15"/>
      <c r="F2" s="15"/>
      <c r="G2" s="2"/>
      <c r="H2" s="2"/>
      <c r="I2" s="32"/>
    </row>
    <row r="3" spans="1:9" ht="12.75" customHeight="1" x14ac:dyDescent="0.25">
      <c r="A3" s="1"/>
      <c r="B3" s="15"/>
      <c r="C3" s="15"/>
      <c r="D3" s="15"/>
      <c r="E3" s="15"/>
      <c r="F3" s="15"/>
      <c r="G3" s="2"/>
      <c r="H3" s="2"/>
      <c r="I3" s="32"/>
    </row>
    <row r="4" spans="1:9" ht="12.75" customHeight="1" x14ac:dyDescent="0.25">
      <c r="A4" s="1"/>
      <c r="B4" s="15"/>
      <c r="C4" s="15"/>
      <c r="D4" s="15"/>
      <c r="E4" s="15"/>
      <c r="F4" s="15"/>
      <c r="G4" s="2"/>
      <c r="H4" s="2"/>
      <c r="I4" s="32"/>
    </row>
    <row r="5" spans="1:9" ht="12.75" customHeight="1" x14ac:dyDescent="0.25">
      <c r="A5" s="1"/>
      <c r="B5" s="15"/>
      <c r="C5" s="15"/>
      <c r="D5" s="15"/>
      <c r="E5" s="15"/>
      <c r="F5" s="15"/>
      <c r="G5" s="2"/>
      <c r="H5" s="2"/>
      <c r="I5" s="32"/>
    </row>
    <row r="6" spans="1:9" ht="12.75" customHeight="1" x14ac:dyDescent="0.25">
      <c r="A6" s="1"/>
      <c r="B6" s="15"/>
      <c r="C6" s="15"/>
      <c r="D6" s="15"/>
      <c r="E6" s="15"/>
      <c r="F6" s="15"/>
      <c r="G6" s="2"/>
      <c r="H6" s="2"/>
      <c r="I6" s="32"/>
    </row>
    <row r="7" spans="1:9" ht="12.75" customHeight="1" x14ac:dyDescent="0.25">
      <c r="A7" s="1"/>
      <c r="B7" s="15"/>
      <c r="C7" s="15"/>
      <c r="D7" s="15"/>
      <c r="E7" s="15"/>
      <c r="F7" s="15"/>
      <c r="G7" s="2"/>
      <c r="H7" s="2"/>
      <c r="I7" s="32"/>
    </row>
    <row r="8" spans="1:9" ht="20.25" customHeight="1" x14ac:dyDescent="0.25">
      <c r="A8" s="1"/>
      <c r="B8" s="15"/>
      <c r="C8" s="15"/>
      <c r="D8" s="15"/>
      <c r="E8" s="15"/>
      <c r="F8" s="15"/>
      <c r="G8" s="2"/>
      <c r="H8" s="2"/>
      <c r="I8" s="32"/>
    </row>
    <row r="9" spans="1:9" ht="36" customHeight="1" x14ac:dyDescent="0.25">
      <c r="A9" s="215" t="s">
        <v>620</v>
      </c>
      <c r="B9" s="215"/>
      <c r="C9" s="215"/>
      <c r="D9" s="215"/>
      <c r="E9" s="215"/>
      <c r="F9" s="215"/>
      <c r="G9" s="215"/>
      <c r="H9" s="215"/>
      <c r="I9" s="215"/>
    </row>
    <row r="10" spans="1:9" ht="16.5" customHeight="1" x14ac:dyDescent="0.25">
      <c r="A10" s="4"/>
      <c r="B10" s="15"/>
      <c r="C10" s="15"/>
      <c r="D10" s="15"/>
      <c r="E10" s="15"/>
      <c r="F10" s="15"/>
      <c r="G10" s="2"/>
      <c r="H10" s="2"/>
      <c r="I10" s="32"/>
    </row>
    <row r="11" spans="1:9" x14ac:dyDescent="0.25">
      <c r="A11" s="211" t="s">
        <v>133</v>
      </c>
      <c r="B11" s="213" t="s">
        <v>134</v>
      </c>
      <c r="C11" s="214"/>
      <c r="D11" s="214"/>
      <c r="E11" s="214"/>
      <c r="F11" s="214"/>
      <c r="G11" s="201" t="s">
        <v>144</v>
      </c>
      <c r="H11" s="202" t="s">
        <v>145</v>
      </c>
      <c r="I11" s="216" t="s">
        <v>112</v>
      </c>
    </row>
    <row r="12" spans="1:9" ht="36" x14ac:dyDescent="0.25">
      <c r="A12" s="212"/>
      <c r="B12" s="33" t="s">
        <v>141</v>
      </c>
      <c r="C12" s="33" t="s">
        <v>142</v>
      </c>
      <c r="D12" s="33" t="s">
        <v>143</v>
      </c>
      <c r="E12" s="33" t="s">
        <v>135</v>
      </c>
      <c r="F12" s="33" t="s">
        <v>136</v>
      </c>
      <c r="G12" s="201"/>
      <c r="H12" s="202"/>
      <c r="I12" s="216"/>
    </row>
    <row r="13" spans="1:9" ht="12.75" customHeight="1" x14ac:dyDescent="0.25">
      <c r="A13" s="34">
        <v>1</v>
      </c>
      <c r="B13" s="34">
        <v>2</v>
      </c>
      <c r="C13" s="34">
        <v>3</v>
      </c>
      <c r="D13" s="34">
        <v>4</v>
      </c>
      <c r="E13" s="34">
        <v>5</v>
      </c>
      <c r="F13" s="34">
        <v>6</v>
      </c>
      <c r="G13" s="34">
        <v>7</v>
      </c>
      <c r="H13" s="34">
        <v>8</v>
      </c>
      <c r="I13" s="34">
        <v>9</v>
      </c>
    </row>
    <row r="14" spans="1:9" ht="31.5" x14ac:dyDescent="0.25">
      <c r="A14" s="24" t="s">
        <v>132</v>
      </c>
      <c r="B14" s="23">
        <v>904</v>
      </c>
      <c r="C14" s="26">
        <v>0</v>
      </c>
      <c r="D14" s="26">
        <v>0</v>
      </c>
      <c r="E14" s="16" t="s">
        <v>0</v>
      </c>
      <c r="F14" s="17" t="s">
        <v>0</v>
      </c>
      <c r="G14" s="12">
        <v>99507.6</v>
      </c>
      <c r="H14" s="12">
        <v>23648.5</v>
      </c>
      <c r="I14" s="13">
        <v>0.23765521427509054</v>
      </c>
    </row>
    <row r="15" spans="1:9" x14ac:dyDescent="0.25">
      <c r="A15" s="31" t="s">
        <v>113</v>
      </c>
      <c r="B15" s="25">
        <v>904</v>
      </c>
      <c r="C15" s="30">
        <v>7</v>
      </c>
      <c r="D15" s="30">
        <v>0</v>
      </c>
      <c r="E15" s="19" t="s">
        <v>0</v>
      </c>
      <c r="F15" s="20" t="s">
        <v>0</v>
      </c>
      <c r="G15" s="10">
        <v>22412.799999999999</v>
      </c>
      <c r="H15" s="10">
        <v>6239.3</v>
      </c>
      <c r="I15" s="14">
        <v>0.27838110365505425</v>
      </c>
    </row>
    <row r="16" spans="1:9" x14ac:dyDescent="0.25">
      <c r="A16" s="31" t="s">
        <v>90</v>
      </c>
      <c r="B16" s="25">
        <v>904</v>
      </c>
      <c r="C16" s="30">
        <v>7</v>
      </c>
      <c r="D16" s="30">
        <v>3</v>
      </c>
      <c r="E16" s="19" t="s">
        <v>0</v>
      </c>
      <c r="F16" s="20" t="s">
        <v>0</v>
      </c>
      <c r="G16" s="10">
        <v>22384.799999999999</v>
      </c>
      <c r="H16" s="10">
        <v>6239.3</v>
      </c>
      <c r="I16" s="14">
        <v>0.27872931632178982</v>
      </c>
    </row>
    <row r="17" spans="1:9" ht="47.25" x14ac:dyDescent="0.25">
      <c r="A17" s="31" t="s">
        <v>391</v>
      </c>
      <c r="B17" s="25">
        <v>904</v>
      </c>
      <c r="C17" s="30">
        <v>7</v>
      </c>
      <c r="D17" s="30">
        <v>3</v>
      </c>
      <c r="E17" s="19" t="s">
        <v>103</v>
      </c>
      <c r="F17" s="20" t="s">
        <v>0</v>
      </c>
      <c r="G17" s="10">
        <v>22384.799999999999</v>
      </c>
      <c r="H17" s="10">
        <v>6239.3</v>
      </c>
      <c r="I17" s="14">
        <v>0.27872931632178982</v>
      </c>
    </row>
    <row r="18" spans="1:9" ht="31.5" x14ac:dyDescent="0.25">
      <c r="A18" s="31" t="s">
        <v>395</v>
      </c>
      <c r="B18" s="25">
        <v>904</v>
      </c>
      <c r="C18" s="30">
        <v>7</v>
      </c>
      <c r="D18" s="30">
        <v>3</v>
      </c>
      <c r="E18" s="19" t="s">
        <v>396</v>
      </c>
      <c r="F18" s="20" t="s">
        <v>0</v>
      </c>
      <c r="G18" s="10">
        <v>4809.3</v>
      </c>
      <c r="H18" s="10">
        <v>3069.5</v>
      </c>
      <c r="I18" s="14">
        <v>0.63824257168402887</v>
      </c>
    </row>
    <row r="19" spans="1:9" ht="78.75" x14ac:dyDescent="0.25">
      <c r="A19" s="31" t="s">
        <v>397</v>
      </c>
      <c r="B19" s="25">
        <v>904</v>
      </c>
      <c r="C19" s="30">
        <v>7</v>
      </c>
      <c r="D19" s="30">
        <v>3</v>
      </c>
      <c r="E19" s="19" t="s">
        <v>398</v>
      </c>
      <c r="F19" s="20" t="s">
        <v>0</v>
      </c>
      <c r="G19" s="10">
        <v>4809.3</v>
      </c>
      <c r="H19" s="10">
        <v>3069.5</v>
      </c>
      <c r="I19" s="14">
        <v>0.63824257168402887</v>
      </c>
    </row>
    <row r="20" spans="1:9" ht="31.5" x14ac:dyDescent="0.25">
      <c r="A20" s="31" t="s">
        <v>6</v>
      </c>
      <c r="B20" s="25">
        <v>904</v>
      </c>
      <c r="C20" s="30">
        <v>7</v>
      </c>
      <c r="D20" s="30">
        <v>3</v>
      </c>
      <c r="E20" s="19" t="s">
        <v>398</v>
      </c>
      <c r="F20" s="20" t="s">
        <v>4</v>
      </c>
      <c r="G20" s="10">
        <v>4809.3</v>
      </c>
      <c r="H20" s="10">
        <v>3069.5</v>
      </c>
      <c r="I20" s="14">
        <v>0.63824257168402887</v>
      </c>
    </row>
    <row r="21" spans="1:9" ht="47.25" x14ac:dyDescent="0.25">
      <c r="A21" s="31" t="s">
        <v>399</v>
      </c>
      <c r="B21" s="25">
        <v>904</v>
      </c>
      <c r="C21" s="30">
        <v>7</v>
      </c>
      <c r="D21" s="30">
        <v>3</v>
      </c>
      <c r="E21" s="19" t="s">
        <v>400</v>
      </c>
      <c r="F21" s="20" t="s">
        <v>0</v>
      </c>
      <c r="G21" s="10">
        <v>17575.5</v>
      </c>
      <c r="H21" s="10">
        <v>3169.8</v>
      </c>
      <c r="I21" s="14">
        <v>0.1803533327643595</v>
      </c>
    </row>
    <row r="22" spans="1:9" ht="31.5" x14ac:dyDescent="0.25">
      <c r="A22" s="31" t="s">
        <v>404</v>
      </c>
      <c r="B22" s="25">
        <v>904</v>
      </c>
      <c r="C22" s="30">
        <v>7</v>
      </c>
      <c r="D22" s="30">
        <v>3</v>
      </c>
      <c r="E22" s="19" t="s">
        <v>405</v>
      </c>
      <c r="F22" s="20" t="s">
        <v>0</v>
      </c>
      <c r="G22" s="10">
        <v>21</v>
      </c>
      <c r="H22" s="10">
        <v>0</v>
      </c>
      <c r="I22" s="14">
        <v>0</v>
      </c>
    </row>
    <row r="23" spans="1:9" ht="31.5" x14ac:dyDescent="0.25">
      <c r="A23" s="31" t="s">
        <v>34</v>
      </c>
      <c r="B23" s="25">
        <v>904</v>
      </c>
      <c r="C23" s="30">
        <v>7</v>
      </c>
      <c r="D23" s="30">
        <v>3</v>
      </c>
      <c r="E23" s="19" t="s">
        <v>405</v>
      </c>
      <c r="F23" s="20" t="s">
        <v>33</v>
      </c>
      <c r="G23" s="10">
        <v>21</v>
      </c>
      <c r="H23" s="10">
        <v>0</v>
      </c>
      <c r="I23" s="14">
        <v>0</v>
      </c>
    </row>
    <row r="24" spans="1:9" ht="31.5" x14ac:dyDescent="0.25">
      <c r="A24" s="31" t="s">
        <v>376</v>
      </c>
      <c r="B24" s="25">
        <v>904</v>
      </c>
      <c r="C24" s="30">
        <v>7</v>
      </c>
      <c r="D24" s="30">
        <v>3</v>
      </c>
      <c r="E24" s="19" t="s">
        <v>406</v>
      </c>
      <c r="F24" s="20" t="s">
        <v>0</v>
      </c>
      <c r="G24" s="10">
        <v>17554.5</v>
      </c>
      <c r="H24" s="10">
        <v>3169.8</v>
      </c>
      <c r="I24" s="14">
        <v>0.18056908485003847</v>
      </c>
    </row>
    <row r="25" spans="1:9" ht="94.5" x14ac:dyDescent="0.25">
      <c r="A25" s="31" t="s">
        <v>11</v>
      </c>
      <c r="B25" s="25">
        <v>904</v>
      </c>
      <c r="C25" s="30">
        <v>7</v>
      </c>
      <c r="D25" s="30">
        <v>3</v>
      </c>
      <c r="E25" s="19" t="s">
        <v>406</v>
      </c>
      <c r="F25" s="20" t="s">
        <v>9</v>
      </c>
      <c r="G25" s="10">
        <v>16783.400000000001</v>
      </c>
      <c r="H25" s="10">
        <v>3023.2</v>
      </c>
      <c r="I25" s="14">
        <v>0.18013036691016121</v>
      </c>
    </row>
    <row r="26" spans="1:9" ht="31.5" x14ac:dyDescent="0.25">
      <c r="A26" s="31" t="s">
        <v>6</v>
      </c>
      <c r="B26" s="25">
        <v>904</v>
      </c>
      <c r="C26" s="30">
        <v>7</v>
      </c>
      <c r="D26" s="30">
        <v>3</v>
      </c>
      <c r="E26" s="19" t="s">
        <v>406</v>
      </c>
      <c r="F26" s="20" t="s">
        <v>4</v>
      </c>
      <c r="G26" s="10">
        <v>686.8</v>
      </c>
      <c r="H26" s="10">
        <v>125.5</v>
      </c>
      <c r="I26" s="14">
        <v>0.18273150844496217</v>
      </c>
    </row>
    <row r="27" spans="1:9" x14ac:dyDescent="0.25">
      <c r="A27" s="31" t="s">
        <v>3</v>
      </c>
      <c r="B27" s="25">
        <v>904</v>
      </c>
      <c r="C27" s="30">
        <v>7</v>
      </c>
      <c r="D27" s="30">
        <v>3</v>
      </c>
      <c r="E27" s="19" t="s">
        <v>406</v>
      </c>
      <c r="F27" s="20" t="s">
        <v>1</v>
      </c>
      <c r="G27" s="10">
        <v>84.3</v>
      </c>
      <c r="H27" s="10">
        <v>21.1</v>
      </c>
      <c r="I27" s="14">
        <v>0.25029655990510086</v>
      </c>
    </row>
    <row r="28" spans="1:9" ht="31.5" x14ac:dyDescent="0.25">
      <c r="A28" s="31" t="s">
        <v>12</v>
      </c>
      <c r="B28" s="25">
        <v>904</v>
      </c>
      <c r="C28" s="30">
        <v>7</v>
      </c>
      <c r="D28" s="30">
        <v>5</v>
      </c>
      <c r="E28" s="19" t="s">
        <v>0</v>
      </c>
      <c r="F28" s="20" t="s">
        <v>0</v>
      </c>
      <c r="G28" s="10">
        <v>28</v>
      </c>
      <c r="H28" s="10">
        <v>0</v>
      </c>
      <c r="I28" s="14">
        <v>0</v>
      </c>
    </row>
    <row r="29" spans="1:9" ht="47.25" x14ac:dyDescent="0.25">
      <c r="A29" s="31" t="s">
        <v>391</v>
      </c>
      <c r="B29" s="25">
        <v>904</v>
      </c>
      <c r="C29" s="30">
        <v>7</v>
      </c>
      <c r="D29" s="30">
        <v>5</v>
      </c>
      <c r="E29" s="19" t="s">
        <v>103</v>
      </c>
      <c r="F29" s="20" t="s">
        <v>0</v>
      </c>
      <c r="G29" s="10">
        <v>28</v>
      </c>
      <c r="H29" s="10">
        <v>0</v>
      </c>
      <c r="I29" s="14">
        <v>0</v>
      </c>
    </row>
    <row r="30" spans="1:9" ht="47.25" x14ac:dyDescent="0.25">
      <c r="A30" s="31" t="s">
        <v>399</v>
      </c>
      <c r="B30" s="25">
        <v>904</v>
      </c>
      <c r="C30" s="30">
        <v>7</v>
      </c>
      <c r="D30" s="30">
        <v>5</v>
      </c>
      <c r="E30" s="19" t="s">
        <v>400</v>
      </c>
      <c r="F30" s="20" t="s">
        <v>0</v>
      </c>
      <c r="G30" s="10">
        <v>28</v>
      </c>
      <c r="H30" s="10">
        <v>0</v>
      </c>
      <c r="I30" s="14">
        <v>0</v>
      </c>
    </row>
    <row r="31" spans="1:9" ht="31.5" x14ac:dyDescent="0.25">
      <c r="A31" s="31" t="s">
        <v>409</v>
      </c>
      <c r="B31" s="25">
        <v>904</v>
      </c>
      <c r="C31" s="30">
        <v>7</v>
      </c>
      <c r="D31" s="30">
        <v>5</v>
      </c>
      <c r="E31" s="19" t="s">
        <v>410</v>
      </c>
      <c r="F31" s="20" t="s">
        <v>0</v>
      </c>
      <c r="G31" s="10">
        <v>10</v>
      </c>
      <c r="H31" s="10">
        <v>0</v>
      </c>
      <c r="I31" s="14">
        <v>0</v>
      </c>
    </row>
    <row r="32" spans="1:9" ht="31.5" x14ac:dyDescent="0.25">
      <c r="A32" s="31" t="s">
        <v>6</v>
      </c>
      <c r="B32" s="25">
        <v>904</v>
      </c>
      <c r="C32" s="30">
        <v>7</v>
      </c>
      <c r="D32" s="30">
        <v>5</v>
      </c>
      <c r="E32" s="19" t="s">
        <v>410</v>
      </c>
      <c r="F32" s="20" t="s">
        <v>4</v>
      </c>
      <c r="G32" s="10">
        <v>10</v>
      </c>
      <c r="H32" s="10">
        <v>0</v>
      </c>
      <c r="I32" s="14">
        <v>0</v>
      </c>
    </row>
    <row r="33" spans="1:9" ht="47.25" x14ac:dyDescent="0.25">
      <c r="A33" s="31" t="s">
        <v>411</v>
      </c>
      <c r="B33" s="25">
        <v>904</v>
      </c>
      <c r="C33" s="30">
        <v>7</v>
      </c>
      <c r="D33" s="30">
        <v>5</v>
      </c>
      <c r="E33" s="19" t="s">
        <v>412</v>
      </c>
      <c r="F33" s="20" t="s">
        <v>0</v>
      </c>
      <c r="G33" s="10">
        <v>18</v>
      </c>
      <c r="H33" s="10">
        <v>0</v>
      </c>
      <c r="I33" s="14">
        <v>0</v>
      </c>
    </row>
    <row r="34" spans="1:9" ht="31.5" x14ac:dyDescent="0.25">
      <c r="A34" s="31" t="s">
        <v>6</v>
      </c>
      <c r="B34" s="25">
        <v>904</v>
      </c>
      <c r="C34" s="30">
        <v>7</v>
      </c>
      <c r="D34" s="30">
        <v>5</v>
      </c>
      <c r="E34" s="19" t="s">
        <v>412</v>
      </c>
      <c r="F34" s="20" t="s">
        <v>4</v>
      </c>
      <c r="G34" s="10">
        <v>18</v>
      </c>
      <c r="H34" s="10">
        <v>0</v>
      </c>
      <c r="I34" s="14">
        <v>0</v>
      </c>
    </row>
    <row r="35" spans="1:9" x14ac:dyDescent="0.25">
      <c r="A35" s="31" t="s">
        <v>118</v>
      </c>
      <c r="B35" s="25">
        <v>904</v>
      </c>
      <c r="C35" s="30">
        <v>8</v>
      </c>
      <c r="D35" s="30">
        <v>0</v>
      </c>
      <c r="E35" s="19" t="s">
        <v>0</v>
      </c>
      <c r="F35" s="20" t="s">
        <v>0</v>
      </c>
      <c r="G35" s="10">
        <v>77094.8</v>
      </c>
      <c r="H35" s="10">
        <v>17409.2</v>
      </c>
      <c r="I35" s="14">
        <v>0.22581548950123745</v>
      </c>
    </row>
    <row r="36" spans="1:9" x14ac:dyDescent="0.25">
      <c r="A36" s="31" t="s">
        <v>30</v>
      </c>
      <c r="B36" s="25">
        <v>904</v>
      </c>
      <c r="C36" s="30">
        <v>8</v>
      </c>
      <c r="D36" s="30">
        <v>1</v>
      </c>
      <c r="E36" s="19" t="s">
        <v>0</v>
      </c>
      <c r="F36" s="20" t="s">
        <v>0</v>
      </c>
      <c r="G36" s="10">
        <v>74273.899999999994</v>
      </c>
      <c r="H36" s="10">
        <v>16825.8</v>
      </c>
      <c r="I36" s="14">
        <v>0.2265371819710558</v>
      </c>
    </row>
    <row r="37" spans="1:9" ht="47.25" x14ac:dyDescent="0.25">
      <c r="A37" s="31" t="s">
        <v>391</v>
      </c>
      <c r="B37" s="25">
        <v>904</v>
      </c>
      <c r="C37" s="30">
        <v>8</v>
      </c>
      <c r="D37" s="30">
        <v>1</v>
      </c>
      <c r="E37" s="19" t="s">
        <v>103</v>
      </c>
      <c r="F37" s="20" t="s">
        <v>0</v>
      </c>
      <c r="G37" s="10">
        <v>69133.899999999994</v>
      </c>
      <c r="H37" s="10">
        <v>16825.8</v>
      </c>
      <c r="I37" s="14">
        <v>0.24337987586408405</v>
      </c>
    </row>
    <row r="38" spans="1:9" ht="47.25" x14ac:dyDescent="0.25">
      <c r="A38" s="31" t="s">
        <v>399</v>
      </c>
      <c r="B38" s="25">
        <v>904</v>
      </c>
      <c r="C38" s="30">
        <v>8</v>
      </c>
      <c r="D38" s="30">
        <v>1</v>
      </c>
      <c r="E38" s="19" t="s">
        <v>400</v>
      </c>
      <c r="F38" s="20" t="s">
        <v>0</v>
      </c>
      <c r="G38" s="10">
        <v>69133.899999999994</v>
      </c>
      <c r="H38" s="10">
        <v>16825.8</v>
      </c>
      <c r="I38" s="14">
        <v>0.24337987586408405</v>
      </c>
    </row>
    <row r="39" spans="1:9" ht="63" x14ac:dyDescent="0.25">
      <c r="A39" s="31" t="s">
        <v>401</v>
      </c>
      <c r="B39" s="25">
        <v>904</v>
      </c>
      <c r="C39" s="30">
        <v>8</v>
      </c>
      <c r="D39" s="30">
        <v>1</v>
      </c>
      <c r="E39" s="19" t="s">
        <v>402</v>
      </c>
      <c r="F39" s="20" t="s">
        <v>0</v>
      </c>
      <c r="G39" s="10">
        <v>229.5</v>
      </c>
      <c r="H39" s="10">
        <v>0</v>
      </c>
      <c r="I39" s="14">
        <v>0</v>
      </c>
    </row>
    <row r="40" spans="1:9" ht="31.5" x14ac:dyDescent="0.25">
      <c r="A40" s="31" t="s">
        <v>6</v>
      </c>
      <c r="B40" s="25">
        <v>904</v>
      </c>
      <c r="C40" s="30">
        <v>8</v>
      </c>
      <c r="D40" s="30">
        <v>1</v>
      </c>
      <c r="E40" s="19" t="s">
        <v>402</v>
      </c>
      <c r="F40" s="20" t="s">
        <v>4</v>
      </c>
      <c r="G40" s="10">
        <v>229.5</v>
      </c>
      <c r="H40" s="10">
        <v>0</v>
      </c>
      <c r="I40" s="14">
        <v>0</v>
      </c>
    </row>
    <row r="41" spans="1:9" ht="49.5" customHeight="1" x14ac:dyDescent="0.25">
      <c r="A41" s="31" t="s">
        <v>100</v>
      </c>
      <c r="B41" s="25">
        <v>904</v>
      </c>
      <c r="C41" s="30">
        <v>8</v>
      </c>
      <c r="D41" s="30">
        <v>1</v>
      </c>
      <c r="E41" s="19" t="s">
        <v>403</v>
      </c>
      <c r="F41" s="20" t="s">
        <v>0</v>
      </c>
      <c r="G41" s="10">
        <v>386.5</v>
      </c>
      <c r="H41" s="10">
        <v>30.6</v>
      </c>
      <c r="I41" s="14">
        <v>7.9172056921086684E-2</v>
      </c>
    </row>
    <row r="42" spans="1:9" ht="31.5" x14ac:dyDescent="0.25">
      <c r="A42" s="31" t="s">
        <v>6</v>
      </c>
      <c r="B42" s="25">
        <v>904</v>
      </c>
      <c r="C42" s="30">
        <v>8</v>
      </c>
      <c r="D42" s="30">
        <v>1</v>
      </c>
      <c r="E42" s="19" t="s">
        <v>403</v>
      </c>
      <c r="F42" s="20" t="s">
        <v>4</v>
      </c>
      <c r="G42" s="10">
        <v>386.5</v>
      </c>
      <c r="H42" s="10">
        <v>30.6</v>
      </c>
      <c r="I42" s="14">
        <v>7.9172056921086684E-2</v>
      </c>
    </row>
    <row r="43" spans="1:9" ht="47.25" x14ac:dyDescent="0.25">
      <c r="A43" s="31" t="s">
        <v>407</v>
      </c>
      <c r="B43" s="25">
        <v>904</v>
      </c>
      <c r="C43" s="30">
        <v>8</v>
      </c>
      <c r="D43" s="30">
        <v>1</v>
      </c>
      <c r="E43" s="19" t="s">
        <v>408</v>
      </c>
      <c r="F43" s="20" t="s">
        <v>0</v>
      </c>
      <c r="G43" s="10">
        <v>38635.300000000003</v>
      </c>
      <c r="H43" s="10">
        <v>9606.4</v>
      </c>
      <c r="I43" s="14">
        <v>0.24864308029185742</v>
      </c>
    </row>
    <row r="44" spans="1:9" ht="94.5" x14ac:dyDescent="0.25">
      <c r="A44" s="31" t="s">
        <v>11</v>
      </c>
      <c r="B44" s="25">
        <v>904</v>
      </c>
      <c r="C44" s="30">
        <v>8</v>
      </c>
      <c r="D44" s="30">
        <v>1</v>
      </c>
      <c r="E44" s="19" t="s">
        <v>408</v>
      </c>
      <c r="F44" s="20" t="s">
        <v>9</v>
      </c>
      <c r="G44" s="10">
        <v>34141.4</v>
      </c>
      <c r="H44" s="10">
        <v>7780.1</v>
      </c>
      <c r="I44" s="14">
        <v>0.22787876302670659</v>
      </c>
    </row>
    <row r="45" spans="1:9" ht="31.5" x14ac:dyDescent="0.25">
      <c r="A45" s="31" t="s">
        <v>6</v>
      </c>
      <c r="B45" s="25">
        <v>904</v>
      </c>
      <c r="C45" s="30">
        <v>8</v>
      </c>
      <c r="D45" s="30">
        <v>1</v>
      </c>
      <c r="E45" s="19" t="s">
        <v>408</v>
      </c>
      <c r="F45" s="20" t="s">
        <v>4</v>
      </c>
      <c r="G45" s="10">
        <v>4474.3</v>
      </c>
      <c r="H45" s="10">
        <v>1810.2</v>
      </c>
      <c r="I45" s="14">
        <v>0.40457725230762354</v>
      </c>
    </row>
    <row r="46" spans="1:9" x14ac:dyDescent="0.25">
      <c r="A46" s="31" t="s">
        <v>3</v>
      </c>
      <c r="B46" s="25">
        <v>904</v>
      </c>
      <c r="C46" s="30">
        <v>8</v>
      </c>
      <c r="D46" s="30">
        <v>1</v>
      </c>
      <c r="E46" s="19" t="s">
        <v>408</v>
      </c>
      <c r="F46" s="20" t="s">
        <v>1</v>
      </c>
      <c r="G46" s="10">
        <v>19.600000000000001</v>
      </c>
      <c r="H46" s="10">
        <v>16.100000000000001</v>
      </c>
      <c r="I46" s="14">
        <v>0.8214285714285714</v>
      </c>
    </row>
    <row r="47" spans="1:9" ht="31.5" x14ac:dyDescent="0.25">
      <c r="A47" s="31" t="s">
        <v>409</v>
      </c>
      <c r="B47" s="25">
        <v>904</v>
      </c>
      <c r="C47" s="30">
        <v>8</v>
      </c>
      <c r="D47" s="30">
        <v>1</v>
      </c>
      <c r="E47" s="19" t="s">
        <v>410</v>
      </c>
      <c r="F47" s="20" t="s">
        <v>0</v>
      </c>
      <c r="G47" s="10">
        <v>5081.2</v>
      </c>
      <c r="H47" s="10">
        <v>1238.9000000000001</v>
      </c>
      <c r="I47" s="14">
        <v>0.24382035739589075</v>
      </c>
    </row>
    <row r="48" spans="1:9" ht="94.5" x14ac:dyDescent="0.25">
      <c r="A48" s="31" t="s">
        <v>11</v>
      </c>
      <c r="B48" s="25">
        <v>904</v>
      </c>
      <c r="C48" s="30">
        <v>8</v>
      </c>
      <c r="D48" s="30">
        <v>1</v>
      </c>
      <c r="E48" s="19" t="s">
        <v>410</v>
      </c>
      <c r="F48" s="20" t="s">
        <v>9</v>
      </c>
      <c r="G48" s="10">
        <v>4594.3</v>
      </c>
      <c r="H48" s="10">
        <v>1089.4000000000001</v>
      </c>
      <c r="I48" s="14">
        <v>0.23711990945301789</v>
      </c>
    </row>
    <row r="49" spans="1:9" ht="31.5" x14ac:dyDescent="0.25">
      <c r="A49" s="31" t="s">
        <v>6</v>
      </c>
      <c r="B49" s="25">
        <v>904</v>
      </c>
      <c r="C49" s="30">
        <v>8</v>
      </c>
      <c r="D49" s="30">
        <v>1</v>
      </c>
      <c r="E49" s="19" t="s">
        <v>410</v>
      </c>
      <c r="F49" s="20" t="s">
        <v>4</v>
      </c>
      <c r="G49" s="10">
        <v>483.6</v>
      </c>
      <c r="H49" s="10">
        <v>148.69999999999999</v>
      </c>
      <c r="I49" s="14">
        <v>0.3074855252274607</v>
      </c>
    </row>
    <row r="50" spans="1:9" x14ac:dyDescent="0.25">
      <c r="A50" s="31" t="s">
        <v>3</v>
      </c>
      <c r="B50" s="25">
        <v>904</v>
      </c>
      <c r="C50" s="30">
        <v>8</v>
      </c>
      <c r="D50" s="30">
        <v>1</v>
      </c>
      <c r="E50" s="19" t="s">
        <v>410</v>
      </c>
      <c r="F50" s="20" t="s">
        <v>1</v>
      </c>
      <c r="G50" s="10">
        <v>3.3</v>
      </c>
      <c r="H50" s="10">
        <v>0.8</v>
      </c>
      <c r="I50" s="14">
        <v>0.24242424242424246</v>
      </c>
    </row>
    <row r="51" spans="1:9" ht="47.25" x14ac:dyDescent="0.25">
      <c r="A51" s="31" t="s">
        <v>411</v>
      </c>
      <c r="B51" s="25">
        <v>904</v>
      </c>
      <c r="C51" s="30">
        <v>8</v>
      </c>
      <c r="D51" s="30">
        <v>1</v>
      </c>
      <c r="E51" s="19" t="s">
        <v>412</v>
      </c>
      <c r="F51" s="20" t="s">
        <v>0</v>
      </c>
      <c r="G51" s="10">
        <v>24332</v>
      </c>
      <c r="H51" s="10">
        <v>5741.6</v>
      </c>
      <c r="I51" s="14">
        <v>0.23596909419694231</v>
      </c>
    </row>
    <row r="52" spans="1:9" ht="94.5" x14ac:dyDescent="0.25">
      <c r="A52" s="31" t="s">
        <v>11</v>
      </c>
      <c r="B52" s="25">
        <v>904</v>
      </c>
      <c r="C52" s="30">
        <v>8</v>
      </c>
      <c r="D52" s="30">
        <v>1</v>
      </c>
      <c r="E52" s="19" t="s">
        <v>412</v>
      </c>
      <c r="F52" s="20" t="s">
        <v>9</v>
      </c>
      <c r="G52" s="10">
        <v>21162</v>
      </c>
      <c r="H52" s="10">
        <v>4797.7</v>
      </c>
      <c r="I52" s="14">
        <v>0.22671297608921651</v>
      </c>
    </row>
    <row r="53" spans="1:9" ht="31.5" x14ac:dyDescent="0.25">
      <c r="A53" s="31" t="s">
        <v>6</v>
      </c>
      <c r="B53" s="25">
        <v>904</v>
      </c>
      <c r="C53" s="30">
        <v>8</v>
      </c>
      <c r="D53" s="30">
        <v>1</v>
      </c>
      <c r="E53" s="19" t="s">
        <v>412</v>
      </c>
      <c r="F53" s="20" t="s">
        <v>4</v>
      </c>
      <c r="G53" s="10">
        <v>3159.9</v>
      </c>
      <c r="H53" s="10">
        <v>941.4</v>
      </c>
      <c r="I53" s="14">
        <v>0.29792082027912276</v>
      </c>
    </row>
    <row r="54" spans="1:9" x14ac:dyDescent="0.25">
      <c r="A54" s="31" t="s">
        <v>3</v>
      </c>
      <c r="B54" s="25">
        <v>904</v>
      </c>
      <c r="C54" s="30">
        <v>8</v>
      </c>
      <c r="D54" s="30">
        <v>1</v>
      </c>
      <c r="E54" s="19" t="s">
        <v>412</v>
      </c>
      <c r="F54" s="20" t="s">
        <v>1</v>
      </c>
      <c r="G54" s="10">
        <v>10.1</v>
      </c>
      <c r="H54" s="10">
        <v>2.5</v>
      </c>
      <c r="I54" s="14">
        <v>0.24752475247524752</v>
      </c>
    </row>
    <row r="55" spans="1:9" ht="65.25" customHeight="1" x14ac:dyDescent="0.25">
      <c r="A55" s="31" t="s">
        <v>308</v>
      </c>
      <c r="B55" s="25">
        <v>904</v>
      </c>
      <c r="C55" s="30">
        <v>8</v>
      </c>
      <c r="D55" s="30">
        <v>1</v>
      </c>
      <c r="E55" s="19" t="s">
        <v>413</v>
      </c>
      <c r="F55" s="20" t="s">
        <v>0</v>
      </c>
      <c r="G55" s="10">
        <v>261</v>
      </c>
      <c r="H55" s="10">
        <v>0</v>
      </c>
      <c r="I55" s="14">
        <v>0</v>
      </c>
    </row>
    <row r="56" spans="1:9" ht="31.5" x14ac:dyDescent="0.25">
      <c r="A56" s="31" t="s">
        <v>6</v>
      </c>
      <c r="B56" s="25">
        <v>904</v>
      </c>
      <c r="C56" s="30">
        <v>8</v>
      </c>
      <c r="D56" s="30">
        <v>1</v>
      </c>
      <c r="E56" s="19" t="s">
        <v>413</v>
      </c>
      <c r="F56" s="20" t="s">
        <v>4</v>
      </c>
      <c r="G56" s="10">
        <v>261</v>
      </c>
      <c r="H56" s="10">
        <v>0</v>
      </c>
      <c r="I56" s="14">
        <v>0</v>
      </c>
    </row>
    <row r="57" spans="1:9" ht="31.5" x14ac:dyDescent="0.25">
      <c r="A57" s="31" t="s">
        <v>309</v>
      </c>
      <c r="B57" s="25">
        <v>904</v>
      </c>
      <c r="C57" s="30">
        <v>8</v>
      </c>
      <c r="D57" s="30">
        <v>1</v>
      </c>
      <c r="E57" s="19" t="s">
        <v>414</v>
      </c>
      <c r="F57" s="20" t="s">
        <v>0</v>
      </c>
      <c r="G57" s="10">
        <v>138.9</v>
      </c>
      <c r="H57" s="10">
        <v>138.9</v>
      </c>
      <c r="I57" s="14">
        <v>1</v>
      </c>
    </row>
    <row r="58" spans="1:9" ht="31.5" x14ac:dyDescent="0.25">
      <c r="A58" s="31" t="s">
        <v>6</v>
      </c>
      <c r="B58" s="25">
        <v>904</v>
      </c>
      <c r="C58" s="30">
        <v>8</v>
      </c>
      <c r="D58" s="30">
        <v>1</v>
      </c>
      <c r="E58" s="19" t="s">
        <v>414</v>
      </c>
      <c r="F58" s="20" t="s">
        <v>4</v>
      </c>
      <c r="G58" s="10">
        <v>138.9</v>
      </c>
      <c r="H58" s="10">
        <v>138.9</v>
      </c>
      <c r="I58" s="14">
        <v>1</v>
      </c>
    </row>
    <row r="59" spans="1:9" ht="31.5" x14ac:dyDescent="0.25">
      <c r="A59" s="31" t="s">
        <v>331</v>
      </c>
      <c r="B59" s="25">
        <v>904</v>
      </c>
      <c r="C59" s="30">
        <v>8</v>
      </c>
      <c r="D59" s="30">
        <v>1</v>
      </c>
      <c r="E59" s="19" t="s">
        <v>415</v>
      </c>
      <c r="F59" s="20" t="s">
        <v>0</v>
      </c>
      <c r="G59" s="10">
        <v>69.5</v>
      </c>
      <c r="H59" s="10">
        <v>69.400000000000006</v>
      </c>
      <c r="I59" s="14">
        <v>0.99856115107913679</v>
      </c>
    </row>
    <row r="60" spans="1:9" ht="31.5" x14ac:dyDescent="0.25">
      <c r="A60" s="31" t="s">
        <v>34</v>
      </c>
      <c r="B60" s="25">
        <v>904</v>
      </c>
      <c r="C60" s="30">
        <v>8</v>
      </c>
      <c r="D60" s="30">
        <v>1</v>
      </c>
      <c r="E60" s="19" t="s">
        <v>415</v>
      </c>
      <c r="F60" s="20" t="s">
        <v>33</v>
      </c>
      <c r="G60" s="10">
        <v>69.5</v>
      </c>
      <c r="H60" s="10">
        <v>69.400000000000006</v>
      </c>
      <c r="I60" s="14">
        <v>0.99856115107913679</v>
      </c>
    </row>
    <row r="61" spans="1:9" ht="47.25" x14ac:dyDescent="0.25">
      <c r="A61" s="31" t="s">
        <v>468</v>
      </c>
      <c r="B61" s="25">
        <v>904</v>
      </c>
      <c r="C61" s="30">
        <v>8</v>
      </c>
      <c r="D61" s="30">
        <v>1</v>
      </c>
      <c r="E61" s="19" t="s">
        <v>71</v>
      </c>
      <c r="F61" s="20" t="s">
        <v>0</v>
      </c>
      <c r="G61" s="10">
        <v>5120</v>
      </c>
      <c r="H61" s="10">
        <v>0</v>
      </c>
      <c r="I61" s="14">
        <v>0</v>
      </c>
    </row>
    <row r="62" spans="1:9" ht="47.25" x14ac:dyDescent="0.25">
      <c r="A62" s="31" t="s">
        <v>469</v>
      </c>
      <c r="B62" s="25">
        <v>904</v>
      </c>
      <c r="C62" s="30">
        <v>8</v>
      </c>
      <c r="D62" s="30">
        <v>1</v>
      </c>
      <c r="E62" s="19" t="s">
        <v>70</v>
      </c>
      <c r="F62" s="20" t="s">
        <v>0</v>
      </c>
      <c r="G62" s="10">
        <v>5120</v>
      </c>
      <c r="H62" s="10">
        <v>0</v>
      </c>
      <c r="I62" s="14">
        <v>0</v>
      </c>
    </row>
    <row r="63" spans="1:9" ht="49.5" customHeight="1" x14ac:dyDescent="0.25">
      <c r="A63" s="31" t="s">
        <v>472</v>
      </c>
      <c r="B63" s="25">
        <v>904</v>
      </c>
      <c r="C63" s="30">
        <v>8</v>
      </c>
      <c r="D63" s="30">
        <v>1</v>
      </c>
      <c r="E63" s="19" t="s">
        <v>473</v>
      </c>
      <c r="F63" s="20" t="s">
        <v>0</v>
      </c>
      <c r="G63" s="10">
        <v>2000</v>
      </c>
      <c r="H63" s="10">
        <v>0</v>
      </c>
      <c r="I63" s="14">
        <v>0</v>
      </c>
    </row>
    <row r="64" spans="1:9" ht="31.5" x14ac:dyDescent="0.25">
      <c r="A64" s="31" t="s">
        <v>6</v>
      </c>
      <c r="B64" s="25">
        <v>904</v>
      </c>
      <c r="C64" s="30">
        <v>8</v>
      </c>
      <c r="D64" s="30">
        <v>1</v>
      </c>
      <c r="E64" s="19" t="s">
        <v>473</v>
      </c>
      <c r="F64" s="20" t="s">
        <v>4</v>
      </c>
      <c r="G64" s="10">
        <v>2000</v>
      </c>
      <c r="H64" s="10">
        <v>0</v>
      </c>
      <c r="I64" s="14">
        <v>0</v>
      </c>
    </row>
    <row r="65" spans="1:9" ht="78.75" x14ac:dyDescent="0.25">
      <c r="A65" s="31" t="s">
        <v>474</v>
      </c>
      <c r="B65" s="25">
        <v>904</v>
      </c>
      <c r="C65" s="30">
        <v>8</v>
      </c>
      <c r="D65" s="30">
        <v>1</v>
      </c>
      <c r="E65" s="19" t="s">
        <v>475</v>
      </c>
      <c r="F65" s="20" t="s">
        <v>0</v>
      </c>
      <c r="G65" s="10">
        <v>1120</v>
      </c>
      <c r="H65" s="10">
        <v>0</v>
      </c>
      <c r="I65" s="14">
        <v>0</v>
      </c>
    </row>
    <row r="66" spans="1:9" ht="31.5" x14ac:dyDescent="0.25">
      <c r="A66" s="31" t="s">
        <v>6</v>
      </c>
      <c r="B66" s="25">
        <v>904</v>
      </c>
      <c r="C66" s="30">
        <v>8</v>
      </c>
      <c r="D66" s="30">
        <v>1</v>
      </c>
      <c r="E66" s="19" t="s">
        <v>475</v>
      </c>
      <c r="F66" s="20" t="s">
        <v>4</v>
      </c>
      <c r="G66" s="10">
        <v>1120</v>
      </c>
      <c r="H66" s="10">
        <v>0</v>
      </c>
      <c r="I66" s="14">
        <v>0</v>
      </c>
    </row>
    <row r="67" spans="1:9" ht="47.25" x14ac:dyDescent="0.25">
      <c r="A67" s="31" t="s">
        <v>476</v>
      </c>
      <c r="B67" s="25">
        <v>904</v>
      </c>
      <c r="C67" s="30">
        <v>8</v>
      </c>
      <c r="D67" s="30">
        <v>1</v>
      </c>
      <c r="E67" s="19" t="s">
        <v>477</v>
      </c>
      <c r="F67" s="20" t="s">
        <v>0</v>
      </c>
      <c r="G67" s="10">
        <v>2000</v>
      </c>
      <c r="H67" s="10">
        <v>0</v>
      </c>
      <c r="I67" s="14">
        <v>0</v>
      </c>
    </row>
    <row r="68" spans="1:9" ht="31.5" x14ac:dyDescent="0.25">
      <c r="A68" s="31" t="s">
        <v>6</v>
      </c>
      <c r="B68" s="25">
        <v>904</v>
      </c>
      <c r="C68" s="30">
        <v>8</v>
      </c>
      <c r="D68" s="30">
        <v>1</v>
      </c>
      <c r="E68" s="19" t="s">
        <v>477</v>
      </c>
      <c r="F68" s="20" t="s">
        <v>4</v>
      </c>
      <c r="G68" s="10">
        <v>2000</v>
      </c>
      <c r="H68" s="10">
        <v>0</v>
      </c>
      <c r="I68" s="14">
        <v>0</v>
      </c>
    </row>
    <row r="69" spans="1:9" ht="47.25" x14ac:dyDescent="0.25">
      <c r="A69" s="31" t="s">
        <v>58</v>
      </c>
      <c r="B69" s="25">
        <v>904</v>
      </c>
      <c r="C69" s="30">
        <v>8</v>
      </c>
      <c r="D69" s="30">
        <v>1</v>
      </c>
      <c r="E69" s="19" t="s">
        <v>57</v>
      </c>
      <c r="F69" s="20" t="s">
        <v>0</v>
      </c>
      <c r="G69" s="10">
        <v>20</v>
      </c>
      <c r="H69" s="10">
        <v>0</v>
      </c>
      <c r="I69" s="14">
        <v>0</v>
      </c>
    </row>
    <row r="70" spans="1:9" ht="63" x14ac:dyDescent="0.25">
      <c r="A70" s="31" t="s">
        <v>526</v>
      </c>
      <c r="B70" s="25">
        <v>904</v>
      </c>
      <c r="C70" s="30">
        <v>8</v>
      </c>
      <c r="D70" s="30">
        <v>1</v>
      </c>
      <c r="E70" s="19" t="s">
        <v>527</v>
      </c>
      <c r="F70" s="20" t="s">
        <v>0</v>
      </c>
      <c r="G70" s="10">
        <v>20</v>
      </c>
      <c r="H70" s="10">
        <v>0</v>
      </c>
      <c r="I70" s="14">
        <v>0</v>
      </c>
    </row>
    <row r="71" spans="1:9" ht="47.25" x14ac:dyDescent="0.25">
      <c r="A71" s="31" t="s">
        <v>528</v>
      </c>
      <c r="B71" s="25">
        <v>904</v>
      </c>
      <c r="C71" s="30">
        <v>8</v>
      </c>
      <c r="D71" s="30">
        <v>1</v>
      </c>
      <c r="E71" s="19" t="s">
        <v>529</v>
      </c>
      <c r="F71" s="20" t="s">
        <v>0</v>
      </c>
      <c r="G71" s="10">
        <v>5</v>
      </c>
      <c r="H71" s="10">
        <v>0</v>
      </c>
      <c r="I71" s="14">
        <v>0</v>
      </c>
    </row>
    <row r="72" spans="1:9" ht="31.5" x14ac:dyDescent="0.25">
      <c r="A72" s="31" t="s">
        <v>6</v>
      </c>
      <c r="B72" s="25">
        <v>904</v>
      </c>
      <c r="C72" s="30">
        <v>8</v>
      </c>
      <c r="D72" s="30">
        <v>1</v>
      </c>
      <c r="E72" s="19" t="s">
        <v>529</v>
      </c>
      <c r="F72" s="20" t="s">
        <v>4</v>
      </c>
      <c r="G72" s="10">
        <v>5</v>
      </c>
      <c r="H72" s="10">
        <v>0</v>
      </c>
      <c r="I72" s="14">
        <v>0</v>
      </c>
    </row>
    <row r="73" spans="1:9" ht="47.25" x14ac:dyDescent="0.25">
      <c r="A73" s="31" t="s">
        <v>530</v>
      </c>
      <c r="B73" s="25">
        <v>904</v>
      </c>
      <c r="C73" s="30">
        <v>8</v>
      </c>
      <c r="D73" s="30">
        <v>1</v>
      </c>
      <c r="E73" s="19" t="s">
        <v>531</v>
      </c>
      <c r="F73" s="20" t="s">
        <v>0</v>
      </c>
      <c r="G73" s="10">
        <v>10</v>
      </c>
      <c r="H73" s="10">
        <v>0</v>
      </c>
      <c r="I73" s="14">
        <v>0</v>
      </c>
    </row>
    <row r="74" spans="1:9" ht="31.5" x14ac:dyDescent="0.25">
      <c r="A74" s="31" t="s">
        <v>6</v>
      </c>
      <c r="B74" s="25">
        <v>904</v>
      </c>
      <c r="C74" s="30">
        <v>8</v>
      </c>
      <c r="D74" s="30">
        <v>1</v>
      </c>
      <c r="E74" s="19" t="s">
        <v>531</v>
      </c>
      <c r="F74" s="20" t="s">
        <v>4</v>
      </c>
      <c r="G74" s="10">
        <v>10</v>
      </c>
      <c r="H74" s="10">
        <v>0</v>
      </c>
      <c r="I74" s="14">
        <v>0</v>
      </c>
    </row>
    <row r="75" spans="1:9" ht="78.75" x14ac:dyDescent="0.25">
      <c r="A75" s="31" t="s">
        <v>532</v>
      </c>
      <c r="B75" s="25">
        <v>904</v>
      </c>
      <c r="C75" s="30">
        <v>8</v>
      </c>
      <c r="D75" s="30">
        <v>1</v>
      </c>
      <c r="E75" s="19" t="s">
        <v>533</v>
      </c>
      <c r="F75" s="20" t="s">
        <v>0</v>
      </c>
      <c r="G75" s="10">
        <v>5</v>
      </c>
      <c r="H75" s="10">
        <v>0</v>
      </c>
      <c r="I75" s="14">
        <v>0</v>
      </c>
    </row>
    <row r="76" spans="1:9" ht="31.5" x14ac:dyDescent="0.25">
      <c r="A76" s="31" t="s">
        <v>6</v>
      </c>
      <c r="B76" s="25">
        <v>904</v>
      </c>
      <c r="C76" s="30">
        <v>8</v>
      </c>
      <c r="D76" s="30">
        <v>1</v>
      </c>
      <c r="E76" s="19" t="s">
        <v>533</v>
      </c>
      <c r="F76" s="20" t="s">
        <v>4</v>
      </c>
      <c r="G76" s="10">
        <v>5</v>
      </c>
      <c r="H76" s="10">
        <v>0</v>
      </c>
      <c r="I76" s="14">
        <v>0</v>
      </c>
    </row>
    <row r="77" spans="1:9" ht="31.5" x14ac:dyDescent="0.25">
      <c r="A77" s="31" t="s">
        <v>99</v>
      </c>
      <c r="B77" s="25">
        <v>904</v>
      </c>
      <c r="C77" s="30">
        <v>8</v>
      </c>
      <c r="D77" s="30">
        <v>4</v>
      </c>
      <c r="E77" s="19" t="s">
        <v>0</v>
      </c>
      <c r="F77" s="20" t="s">
        <v>0</v>
      </c>
      <c r="G77" s="10">
        <v>2820.9</v>
      </c>
      <c r="H77" s="10">
        <v>583.4</v>
      </c>
      <c r="I77" s="14">
        <v>0.20681342833847352</v>
      </c>
    </row>
    <row r="78" spans="1:9" ht="47.25" x14ac:dyDescent="0.25">
      <c r="A78" s="31" t="s">
        <v>391</v>
      </c>
      <c r="B78" s="25">
        <v>904</v>
      </c>
      <c r="C78" s="30">
        <v>8</v>
      </c>
      <c r="D78" s="30">
        <v>4</v>
      </c>
      <c r="E78" s="19" t="s">
        <v>103</v>
      </c>
      <c r="F78" s="20" t="s">
        <v>0</v>
      </c>
      <c r="G78" s="10">
        <v>2820.9</v>
      </c>
      <c r="H78" s="10">
        <v>583.4</v>
      </c>
      <c r="I78" s="14">
        <v>0.20681342833847352</v>
      </c>
    </row>
    <row r="79" spans="1:9" ht="34.5" customHeight="1" x14ac:dyDescent="0.25">
      <c r="A79" s="31" t="s">
        <v>416</v>
      </c>
      <c r="B79" s="25">
        <v>904</v>
      </c>
      <c r="C79" s="30">
        <v>8</v>
      </c>
      <c r="D79" s="30">
        <v>4</v>
      </c>
      <c r="E79" s="19" t="s">
        <v>417</v>
      </c>
      <c r="F79" s="20" t="s">
        <v>0</v>
      </c>
      <c r="G79" s="10">
        <v>2820.9</v>
      </c>
      <c r="H79" s="10">
        <v>583.4</v>
      </c>
      <c r="I79" s="14">
        <v>0.20681342833847352</v>
      </c>
    </row>
    <row r="80" spans="1:9" ht="31.5" x14ac:dyDescent="0.25">
      <c r="A80" s="31" t="s">
        <v>374</v>
      </c>
      <c r="B80" s="25">
        <v>904</v>
      </c>
      <c r="C80" s="30">
        <v>8</v>
      </c>
      <c r="D80" s="30">
        <v>4</v>
      </c>
      <c r="E80" s="19" t="s">
        <v>418</v>
      </c>
      <c r="F80" s="20" t="s">
        <v>0</v>
      </c>
      <c r="G80" s="10">
        <v>2820.9</v>
      </c>
      <c r="H80" s="10">
        <v>583.4</v>
      </c>
      <c r="I80" s="14">
        <v>0.20681342833847352</v>
      </c>
    </row>
    <row r="81" spans="1:9" ht="94.5" x14ac:dyDescent="0.25">
      <c r="A81" s="31" t="s">
        <v>11</v>
      </c>
      <c r="B81" s="25">
        <v>904</v>
      </c>
      <c r="C81" s="30">
        <v>8</v>
      </c>
      <c r="D81" s="30">
        <v>4</v>
      </c>
      <c r="E81" s="19" t="s">
        <v>418</v>
      </c>
      <c r="F81" s="20" t="s">
        <v>9</v>
      </c>
      <c r="G81" s="10">
        <v>2798.1</v>
      </c>
      <c r="H81" s="10">
        <v>583.4</v>
      </c>
      <c r="I81" s="14">
        <v>0.20849862406633071</v>
      </c>
    </row>
    <row r="82" spans="1:9" ht="31.5" x14ac:dyDescent="0.25">
      <c r="A82" s="31" t="s">
        <v>6</v>
      </c>
      <c r="B82" s="25">
        <v>904</v>
      </c>
      <c r="C82" s="30">
        <v>8</v>
      </c>
      <c r="D82" s="30">
        <v>4</v>
      </c>
      <c r="E82" s="19" t="s">
        <v>418</v>
      </c>
      <c r="F82" s="20" t="s">
        <v>4</v>
      </c>
      <c r="G82" s="10">
        <v>22.8</v>
      </c>
      <c r="H82" s="10">
        <v>0</v>
      </c>
      <c r="I82" s="14">
        <v>0</v>
      </c>
    </row>
    <row r="83" spans="1:9" x14ac:dyDescent="0.25">
      <c r="A83" s="24" t="s">
        <v>131</v>
      </c>
      <c r="B83" s="23">
        <v>907</v>
      </c>
      <c r="C83" s="26">
        <v>0</v>
      </c>
      <c r="D83" s="26">
        <v>0</v>
      </c>
      <c r="E83" s="16" t="s">
        <v>0</v>
      </c>
      <c r="F83" s="17" t="s">
        <v>0</v>
      </c>
      <c r="G83" s="12">
        <v>1356990.5</v>
      </c>
      <c r="H83" s="12">
        <v>385684.3</v>
      </c>
      <c r="I83" s="13">
        <v>0.28422033905174721</v>
      </c>
    </row>
    <row r="84" spans="1:9" x14ac:dyDescent="0.25">
      <c r="A84" s="31" t="s">
        <v>113</v>
      </c>
      <c r="B84" s="25">
        <v>907</v>
      </c>
      <c r="C84" s="30">
        <v>7</v>
      </c>
      <c r="D84" s="30">
        <v>0</v>
      </c>
      <c r="E84" s="19" t="s">
        <v>0</v>
      </c>
      <c r="F84" s="20" t="s">
        <v>0</v>
      </c>
      <c r="G84" s="10">
        <v>1343434.8</v>
      </c>
      <c r="H84" s="10">
        <v>382064.3</v>
      </c>
      <c r="I84" s="14">
        <v>0.28439363041660076</v>
      </c>
    </row>
    <row r="85" spans="1:9" x14ac:dyDescent="0.25">
      <c r="A85" s="31" t="s">
        <v>92</v>
      </c>
      <c r="B85" s="25">
        <v>907</v>
      </c>
      <c r="C85" s="30">
        <v>7</v>
      </c>
      <c r="D85" s="30">
        <v>1</v>
      </c>
      <c r="E85" s="19" t="s">
        <v>0</v>
      </c>
      <c r="F85" s="20" t="s">
        <v>0</v>
      </c>
      <c r="G85" s="10">
        <v>332542.5</v>
      </c>
      <c r="H85" s="10">
        <v>106053.1</v>
      </c>
      <c r="I85" s="14">
        <v>0.31891592803927321</v>
      </c>
    </row>
    <row r="86" spans="1:9" ht="47.25" x14ac:dyDescent="0.25">
      <c r="A86" s="31" t="s">
        <v>357</v>
      </c>
      <c r="B86" s="25">
        <v>907</v>
      </c>
      <c r="C86" s="30">
        <v>7</v>
      </c>
      <c r="D86" s="30">
        <v>1</v>
      </c>
      <c r="E86" s="19" t="s">
        <v>111</v>
      </c>
      <c r="F86" s="20" t="s">
        <v>0</v>
      </c>
      <c r="G86" s="10">
        <v>332538.3</v>
      </c>
      <c r="H86" s="10">
        <v>106053.1</v>
      </c>
      <c r="I86" s="14">
        <v>0.31891995598702466</v>
      </c>
    </row>
    <row r="87" spans="1:9" ht="79.5" customHeight="1" x14ac:dyDescent="0.25">
      <c r="A87" s="31" t="s">
        <v>360</v>
      </c>
      <c r="B87" s="25">
        <v>907</v>
      </c>
      <c r="C87" s="30">
        <v>7</v>
      </c>
      <c r="D87" s="30">
        <v>1</v>
      </c>
      <c r="E87" s="19" t="s">
        <v>106</v>
      </c>
      <c r="F87" s="20" t="s">
        <v>0</v>
      </c>
      <c r="G87" s="10">
        <v>332538.3</v>
      </c>
      <c r="H87" s="10">
        <v>106053.1</v>
      </c>
      <c r="I87" s="14">
        <v>0.31891995598702466</v>
      </c>
    </row>
    <row r="88" spans="1:9" ht="31.5" x14ac:dyDescent="0.25">
      <c r="A88" s="31" t="s">
        <v>366</v>
      </c>
      <c r="B88" s="25">
        <v>907</v>
      </c>
      <c r="C88" s="30">
        <v>7</v>
      </c>
      <c r="D88" s="30">
        <v>1</v>
      </c>
      <c r="E88" s="19" t="s">
        <v>367</v>
      </c>
      <c r="F88" s="20" t="s">
        <v>0</v>
      </c>
      <c r="G88" s="10">
        <v>433</v>
      </c>
      <c r="H88" s="10">
        <v>0</v>
      </c>
      <c r="I88" s="14">
        <v>0</v>
      </c>
    </row>
    <row r="89" spans="1:9" ht="31.5" x14ac:dyDescent="0.25">
      <c r="A89" s="31" t="s">
        <v>6</v>
      </c>
      <c r="B89" s="25">
        <v>907</v>
      </c>
      <c r="C89" s="30">
        <v>7</v>
      </c>
      <c r="D89" s="30">
        <v>1</v>
      </c>
      <c r="E89" s="19" t="s">
        <v>367</v>
      </c>
      <c r="F89" s="20" t="s">
        <v>4</v>
      </c>
      <c r="G89" s="10">
        <v>433</v>
      </c>
      <c r="H89" s="10">
        <v>0</v>
      </c>
      <c r="I89" s="14">
        <v>0</v>
      </c>
    </row>
    <row r="90" spans="1:9" ht="65.25" customHeight="1" x14ac:dyDescent="0.25">
      <c r="A90" s="31" t="s">
        <v>372</v>
      </c>
      <c r="B90" s="25">
        <v>907</v>
      </c>
      <c r="C90" s="30">
        <v>7</v>
      </c>
      <c r="D90" s="30">
        <v>1</v>
      </c>
      <c r="E90" s="19" t="s">
        <v>373</v>
      </c>
      <c r="F90" s="20" t="s">
        <v>0</v>
      </c>
      <c r="G90" s="10">
        <v>51.8</v>
      </c>
      <c r="H90" s="10">
        <v>0</v>
      </c>
      <c r="I90" s="14">
        <v>0</v>
      </c>
    </row>
    <row r="91" spans="1:9" ht="31.5" x14ac:dyDescent="0.25">
      <c r="A91" s="31" t="s">
        <v>6</v>
      </c>
      <c r="B91" s="25">
        <v>907</v>
      </c>
      <c r="C91" s="30">
        <v>7</v>
      </c>
      <c r="D91" s="30">
        <v>1</v>
      </c>
      <c r="E91" s="19" t="s">
        <v>373</v>
      </c>
      <c r="F91" s="20" t="s">
        <v>4</v>
      </c>
      <c r="G91" s="10">
        <v>51.8</v>
      </c>
      <c r="H91" s="10">
        <v>0</v>
      </c>
      <c r="I91" s="14">
        <v>0</v>
      </c>
    </row>
    <row r="92" spans="1:9" ht="31.5" x14ac:dyDescent="0.25">
      <c r="A92" s="31" t="s">
        <v>376</v>
      </c>
      <c r="B92" s="25">
        <v>907</v>
      </c>
      <c r="C92" s="30">
        <v>7</v>
      </c>
      <c r="D92" s="30">
        <v>1</v>
      </c>
      <c r="E92" s="19" t="s">
        <v>377</v>
      </c>
      <c r="F92" s="20" t="s">
        <v>0</v>
      </c>
      <c r="G92" s="10">
        <v>59889.5</v>
      </c>
      <c r="H92" s="10">
        <v>15849.5</v>
      </c>
      <c r="I92" s="14">
        <v>0.26464572253900936</v>
      </c>
    </row>
    <row r="93" spans="1:9" ht="31.5" x14ac:dyDescent="0.25">
      <c r="A93" s="31" t="s">
        <v>6</v>
      </c>
      <c r="B93" s="25">
        <v>907</v>
      </c>
      <c r="C93" s="30">
        <v>7</v>
      </c>
      <c r="D93" s="30">
        <v>1</v>
      </c>
      <c r="E93" s="19" t="s">
        <v>377</v>
      </c>
      <c r="F93" s="20" t="s">
        <v>4</v>
      </c>
      <c r="G93" s="10">
        <v>59575.5</v>
      </c>
      <c r="H93" s="10">
        <v>15769.6</v>
      </c>
      <c r="I93" s="14">
        <v>0.26469941502798972</v>
      </c>
    </row>
    <row r="94" spans="1:9" x14ac:dyDescent="0.25">
      <c r="A94" s="31" t="s">
        <v>3</v>
      </c>
      <c r="B94" s="25">
        <v>907</v>
      </c>
      <c r="C94" s="30">
        <v>7</v>
      </c>
      <c r="D94" s="30">
        <v>1</v>
      </c>
      <c r="E94" s="19" t="s">
        <v>377</v>
      </c>
      <c r="F94" s="20" t="s">
        <v>1</v>
      </c>
      <c r="G94" s="10">
        <v>314</v>
      </c>
      <c r="H94" s="10">
        <v>79.900000000000006</v>
      </c>
      <c r="I94" s="14">
        <v>0.25445859872611465</v>
      </c>
    </row>
    <row r="95" spans="1:9" ht="80.25" customHeight="1" x14ac:dyDescent="0.25">
      <c r="A95" s="31" t="s">
        <v>378</v>
      </c>
      <c r="B95" s="25">
        <v>907</v>
      </c>
      <c r="C95" s="30">
        <v>7</v>
      </c>
      <c r="D95" s="30">
        <v>1</v>
      </c>
      <c r="E95" s="19" t="s">
        <v>379</v>
      </c>
      <c r="F95" s="20" t="s">
        <v>0</v>
      </c>
      <c r="G95" s="10">
        <v>272164</v>
      </c>
      <c r="H95" s="10">
        <v>90203.6</v>
      </c>
      <c r="I95" s="14">
        <v>0.33143104892638264</v>
      </c>
    </row>
    <row r="96" spans="1:9" ht="94.5" x14ac:dyDescent="0.25">
      <c r="A96" s="31" t="s">
        <v>11</v>
      </c>
      <c r="B96" s="25">
        <v>907</v>
      </c>
      <c r="C96" s="30">
        <v>7</v>
      </c>
      <c r="D96" s="30">
        <v>1</v>
      </c>
      <c r="E96" s="19" t="s">
        <v>379</v>
      </c>
      <c r="F96" s="20" t="s">
        <v>9</v>
      </c>
      <c r="G96" s="10">
        <v>270000</v>
      </c>
      <c r="H96" s="10">
        <v>90203.6</v>
      </c>
      <c r="I96" s="14">
        <v>0.33408740740740744</v>
      </c>
    </row>
    <row r="97" spans="1:9" ht="31.5" x14ac:dyDescent="0.25">
      <c r="A97" s="31" t="s">
        <v>6</v>
      </c>
      <c r="B97" s="25">
        <v>907</v>
      </c>
      <c r="C97" s="30">
        <v>7</v>
      </c>
      <c r="D97" s="30">
        <v>1</v>
      </c>
      <c r="E97" s="19" t="s">
        <v>379</v>
      </c>
      <c r="F97" s="20" t="s">
        <v>4</v>
      </c>
      <c r="G97" s="10">
        <v>2164</v>
      </c>
      <c r="H97" s="10">
        <v>0</v>
      </c>
      <c r="I97" s="14">
        <v>0</v>
      </c>
    </row>
    <row r="98" spans="1:9" ht="66.75" customHeight="1" x14ac:dyDescent="0.25">
      <c r="A98" s="31" t="s">
        <v>419</v>
      </c>
      <c r="B98" s="25">
        <v>907</v>
      </c>
      <c r="C98" s="30">
        <v>7</v>
      </c>
      <c r="D98" s="30">
        <v>1</v>
      </c>
      <c r="E98" s="19" t="s">
        <v>98</v>
      </c>
      <c r="F98" s="20" t="s">
        <v>0</v>
      </c>
      <c r="G98" s="10">
        <v>4.2</v>
      </c>
      <c r="H98" s="10">
        <v>0</v>
      </c>
      <c r="I98" s="14">
        <v>0</v>
      </c>
    </row>
    <row r="99" spans="1:9" ht="78.75" x14ac:dyDescent="0.25">
      <c r="A99" s="31" t="s">
        <v>431</v>
      </c>
      <c r="B99" s="25">
        <v>907</v>
      </c>
      <c r="C99" s="30">
        <v>7</v>
      </c>
      <c r="D99" s="30">
        <v>1</v>
      </c>
      <c r="E99" s="19" t="s">
        <v>96</v>
      </c>
      <c r="F99" s="20" t="s">
        <v>0</v>
      </c>
      <c r="G99" s="10">
        <v>4.2</v>
      </c>
      <c r="H99" s="10">
        <v>0</v>
      </c>
      <c r="I99" s="14">
        <v>0</v>
      </c>
    </row>
    <row r="100" spans="1:9" ht="48.75" customHeight="1" x14ac:dyDescent="0.25">
      <c r="A100" s="31" t="s">
        <v>432</v>
      </c>
      <c r="B100" s="25">
        <v>907</v>
      </c>
      <c r="C100" s="30">
        <v>7</v>
      </c>
      <c r="D100" s="30">
        <v>1</v>
      </c>
      <c r="E100" s="19" t="s">
        <v>433</v>
      </c>
      <c r="F100" s="20" t="s">
        <v>0</v>
      </c>
      <c r="G100" s="10">
        <v>4.2</v>
      </c>
      <c r="H100" s="10">
        <v>0</v>
      </c>
      <c r="I100" s="14">
        <v>0</v>
      </c>
    </row>
    <row r="101" spans="1:9" ht="31.5" x14ac:dyDescent="0.25">
      <c r="A101" s="31" t="s">
        <v>6</v>
      </c>
      <c r="B101" s="25">
        <v>907</v>
      </c>
      <c r="C101" s="30">
        <v>7</v>
      </c>
      <c r="D101" s="30">
        <v>1</v>
      </c>
      <c r="E101" s="19" t="s">
        <v>433</v>
      </c>
      <c r="F101" s="20" t="s">
        <v>4</v>
      </c>
      <c r="G101" s="10">
        <v>4.2</v>
      </c>
      <c r="H101" s="10">
        <v>0</v>
      </c>
      <c r="I101" s="14">
        <v>0</v>
      </c>
    </row>
    <row r="102" spans="1:9" x14ac:dyDescent="0.25">
      <c r="A102" s="31" t="s">
        <v>91</v>
      </c>
      <c r="B102" s="25">
        <v>907</v>
      </c>
      <c r="C102" s="30">
        <v>7</v>
      </c>
      <c r="D102" s="30">
        <v>2</v>
      </c>
      <c r="E102" s="19" t="s">
        <v>0</v>
      </c>
      <c r="F102" s="20" t="s">
        <v>0</v>
      </c>
      <c r="G102" s="10">
        <v>865317.4</v>
      </c>
      <c r="H102" s="10">
        <v>246417.8</v>
      </c>
      <c r="I102" s="14">
        <v>0.28477157630252203</v>
      </c>
    </row>
    <row r="103" spans="1:9" ht="47.25" x14ac:dyDescent="0.25">
      <c r="A103" s="31" t="s">
        <v>357</v>
      </c>
      <c r="B103" s="25">
        <v>907</v>
      </c>
      <c r="C103" s="30">
        <v>7</v>
      </c>
      <c r="D103" s="30">
        <v>2</v>
      </c>
      <c r="E103" s="19" t="s">
        <v>111</v>
      </c>
      <c r="F103" s="20" t="s">
        <v>0</v>
      </c>
      <c r="G103" s="10">
        <v>865181.4</v>
      </c>
      <c r="H103" s="10">
        <v>246417.8</v>
      </c>
      <c r="I103" s="14">
        <v>0.28481634024957075</v>
      </c>
    </row>
    <row r="104" spans="1:9" ht="63" x14ac:dyDescent="0.25">
      <c r="A104" s="31" t="s">
        <v>358</v>
      </c>
      <c r="B104" s="25">
        <v>907</v>
      </c>
      <c r="C104" s="30">
        <v>7</v>
      </c>
      <c r="D104" s="30">
        <v>2</v>
      </c>
      <c r="E104" s="19" t="s">
        <v>110</v>
      </c>
      <c r="F104" s="20" t="s">
        <v>0</v>
      </c>
      <c r="G104" s="10">
        <v>191.4</v>
      </c>
      <c r="H104" s="10">
        <v>0</v>
      </c>
      <c r="I104" s="14">
        <v>0</v>
      </c>
    </row>
    <row r="105" spans="1:9" ht="126" x14ac:dyDescent="0.25">
      <c r="A105" s="31" t="s">
        <v>307</v>
      </c>
      <c r="B105" s="25">
        <v>907</v>
      </c>
      <c r="C105" s="30">
        <v>7</v>
      </c>
      <c r="D105" s="30">
        <v>2</v>
      </c>
      <c r="E105" s="19" t="s">
        <v>359</v>
      </c>
      <c r="F105" s="20" t="s">
        <v>0</v>
      </c>
      <c r="G105" s="10">
        <v>191.4</v>
      </c>
      <c r="H105" s="10">
        <v>0</v>
      </c>
      <c r="I105" s="14">
        <v>0</v>
      </c>
    </row>
    <row r="106" spans="1:9" ht="31.5" x14ac:dyDescent="0.25">
      <c r="A106" s="31" t="s">
        <v>6</v>
      </c>
      <c r="B106" s="25">
        <v>907</v>
      </c>
      <c r="C106" s="30">
        <v>7</v>
      </c>
      <c r="D106" s="30">
        <v>2</v>
      </c>
      <c r="E106" s="19" t="s">
        <v>359</v>
      </c>
      <c r="F106" s="20" t="s">
        <v>4</v>
      </c>
      <c r="G106" s="10">
        <v>191.4</v>
      </c>
      <c r="H106" s="10">
        <v>0</v>
      </c>
      <c r="I106" s="14">
        <v>0</v>
      </c>
    </row>
    <row r="107" spans="1:9" ht="80.25" customHeight="1" x14ac:dyDescent="0.25">
      <c r="A107" s="31" t="s">
        <v>360</v>
      </c>
      <c r="B107" s="25">
        <v>907</v>
      </c>
      <c r="C107" s="30">
        <v>7</v>
      </c>
      <c r="D107" s="30">
        <v>2</v>
      </c>
      <c r="E107" s="19" t="s">
        <v>106</v>
      </c>
      <c r="F107" s="20" t="s">
        <v>0</v>
      </c>
      <c r="G107" s="10">
        <v>790030.1</v>
      </c>
      <c r="H107" s="10">
        <v>234701.7</v>
      </c>
      <c r="I107" s="14">
        <v>0.29707944039094208</v>
      </c>
    </row>
    <row r="108" spans="1:9" ht="31.5" x14ac:dyDescent="0.25">
      <c r="A108" s="31" t="s">
        <v>109</v>
      </c>
      <c r="B108" s="25">
        <v>907</v>
      </c>
      <c r="C108" s="30">
        <v>7</v>
      </c>
      <c r="D108" s="30">
        <v>2</v>
      </c>
      <c r="E108" s="19" t="s">
        <v>361</v>
      </c>
      <c r="F108" s="20" t="s">
        <v>0</v>
      </c>
      <c r="G108" s="10">
        <v>365.6</v>
      </c>
      <c r="H108" s="10">
        <v>0</v>
      </c>
      <c r="I108" s="14">
        <v>0</v>
      </c>
    </row>
    <row r="109" spans="1:9" ht="94.5" x14ac:dyDescent="0.25">
      <c r="A109" s="31" t="s">
        <v>11</v>
      </c>
      <c r="B109" s="25">
        <v>907</v>
      </c>
      <c r="C109" s="30">
        <v>7</v>
      </c>
      <c r="D109" s="30">
        <v>2</v>
      </c>
      <c r="E109" s="19" t="s">
        <v>361</v>
      </c>
      <c r="F109" s="20" t="s">
        <v>9</v>
      </c>
      <c r="G109" s="10">
        <v>365.6</v>
      </c>
      <c r="H109" s="10">
        <v>0</v>
      </c>
      <c r="I109" s="14">
        <v>0</v>
      </c>
    </row>
    <row r="110" spans="1:9" ht="31.5" x14ac:dyDescent="0.25">
      <c r="A110" s="31" t="s">
        <v>362</v>
      </c>
      <c r="B110" s="25">
        <v>907</v>
      </c>
      <c r="C110" s="30">
        <v>7</v>
      </c>
      <c r="D110" s="30">
        <v>2</v>
      </c>
      <c r="E110" s="19" t="s">
        <v>363</v>
      </c>
      <c r="F110" s="20" t="s">
        <v>0</v>
      </c>
      <c r="G110" s="10">
        <v>20320.900000000001</v>
      </c>
      <c r="H110" s="10">
        <v>4219.8</v>
      </c>
      <c r="I110" s="14">
        <v>0.20765812537830508</v>
      </c>
    </row>
    <row r="111" spans="1:9" ht="31.5" x14ac:dyDescent="0.25">
      <c r="A111" s="31" t="s">
        <v>6</v>
      </c>
      <c r="B111" s="25">
        <v>907</v>
      </c>
      <c r="C111" s="30">
        <v>7</v>
      </c>
      <c r="D111" s="30">
        <v>2</v>
      </c>
      <c r="E111" s="19" t="s">
        <v>363</v>
      </c>
      <c r="F111" s="20" t="s">
        <v>4</v>
      </c>
      <c r="G111" s="10">
        <v>20320.900000000001</v>
      </c>
      <c r="H111" s="10">
        <v>4219.8</v>
      </c>
      <c r="I111" s="14">
        <v>0.20765812537830508</v>
      </c>
    </row>
    <row r="112" spans="1:9" ht="47.25" x14ac:dyDescent="0.25">
      <c r="A112" s="31" t="s">
        <v>364</v>
      </c>
      <c r="B112" s="25">
        <v>907</v>
      </c>
      <c r="C112" s="30">
        <v>7</v>
      </c>
      <c r="D112" s="30">
        <v>2</v>
      </c>
      <c r="E112" s="19" t="s">
        <v>365</v>
      </c>
      <c r="F112" s="20" t="s">
        <v>0</v>
      </c>
      <c r="G112" s="10">
        <v>300</v>
      </c>
      <c r="H112" s="10">
        <v>0</v>
      </c>
      <c r="I112" s="14">
        <v>0</v>
      </c>
    </row>
    <row r="113" spans="1:9" ht="31.5" x14ac:dyDescent="0.25">
      <c r="A113" s="31" t="s">
        <v>6</v>
      </c>
      <c r="B113" s="25">
        <v>907</v>
      </c>
      <c r="C113" s="30">
        <v>7</v>
      </c>
      <c r="D113" s="30">
        <v>2</v>
      </c>
      <c r="E113" s="19" t="s">
        <v>365</v>
      </c>
      <c r="F113" s="20" t="s">
        <v>4</v>
      </c>
      <c r="G113" s="10">
        <v>300</v>
      </c>
      <c r="H113" s="10">
        <v>0</v>
      </c>
      <c r="I113" s="14">
        <v>0</v>
      </c>
    </row>
    <row r="114" spans="1:9" ht="31.5" x14ac:dyDescent="0.25">
      <c r="A114" s="31" t="s">
        <v>366</v>
      </c>
      <c r="B114" s="25">
        <v>907</v>
      </c>
      <c r="C114" s="30">
        <v>7</v>
      </c>
      <c r="D114" s="30">
        <v>2</v>
      </c>
      <c r="E114" s="19" t="s">
        <v>367</v>
      </c>
      <c r="F114" s="20" t="s">
        <v>0</v>
      </c>
      <c r="G114" s="10">
        <v>400</v>
      </c>
      <c r="H114" s="10">
        <v>56</v>
      </c>
      <c r="I114" s="14">
        <v>0.14000000000000001</v>
      </c>
    </row>
    <row r="115" spans="1:9" ht="31.5" x14ac:dyDescent="0.25">
      <c r="A115" s="31" t="s">
        <v>6</v>
      </c>
      <c r="B115" s="25">
        <v>907</v>
      </c>
      <c r="C115" s="30">
        <v>7</v>
      </c>
      <c r="D115" s="30">
        <v>2</v>
      </c>
      <c r="E115" s="19" t="s">
        <v>367</v>
      </c>
      <c r="F115" s="20" t="s">
        <v>4</v>
      </c>
      <c r="G115" s="10">
        <v>400</v>
      </c>
      <c r="H115" s="10">
        <v>56</v>
      </c>
      <c r="I115" s="14">
        <v>0.14000000000000001</v>
      </c>
    </row>
    <row r="116" spans="1:9" ht="47.25" x14ac:dyDescent="0.25">
      <c r="A116" s="31" t="s">
        <v>370</v>
      </c>
      <c r="B116" s="25">
        <v>907</v>
      </c>
      <c r="C116" s="30">
        <v>7</v>
      </c>
      <c r="D116" s="30">
        <v>2</v>
      </c>
      <c r="E116" s="19" t="s">
        <v>371</v>
      </c>
      <c r="F116" s="20" t="s">
        <v>0</v>
      </c>
      <c r="G116" s="10">
        <v>9</v>
      </c>
      <c r="H116" s="10">
        <v>1</v>
      </c>
      <c r="I116" s="14">
        <v>0.1111111111111111</v>
      </c>
    </row>
    <row r="117" spans="1:9" ht="31.5" x14ac:dyDescent="0.25">
      <c r="A117" s="31" t="s">
        <v>34</v>
      </c>
      <c r="B117" s="25">
        <v>907</v>
      </c>
      <c r="C117" s="30">
        <v>7</v>
      </c>
      <c r="D117" s="30">
        <v>2</v>
      </c>
      <c r="E117" s="19" t="s">
        <v>371</v>
      </c>
      <c r="F117" s="20" t="s">
        <v>33</v>
      </c>
      <c r="G117" s="10">
        <v>9</v>
      </c>
      <c r="H117" s="10">
        <v>1</v>
      </c>
      <c r="I117" s="14">
        <v>0.1111111111111111</v>
      </c>
    </row>
    <row r="118" spans="1:9" ht="66.75" customHeight="1" x14ac:dyDescent="0.25">
      <c r="A118" s="31" t="s">
        <v>372</v>
      </c>
      <c r="B118" s="25">
        <v>907</v>
      </c>
      <c r="C118" s="30">
        <v>7</v>
      </c>
      <c r="D118" s="30">
        <v>2</v>
      </c>
      <c r="E118" s="19" t="s">
        <v>373</v>
      </c>
      <c r="F118" s="20" t="s">
        <v>0</v>
      </c>
      <c r="G118" s="10">
        <v>51.8</v>
      </c>
      <c r="H118" s="10">
        <v>0</v>
      </c>
      <c r="I118" s="14">
        <v>0</v>
      </c>
    </row>
    <row r="119" spans="1:9" ht="31.5" x14ac:dyDescent="0.25">
      <c r="A119" s="31" t="s">
        <v>6</v>
      </c>
      <c r="B119" s="25">
        <v>907</v>
      </c>
      <c r="C119" s="30">
        <v>7</v>
      </c>
      <c r="D119" s="30">
        <v>2</v>
      </c>
      <c r="E119" s="19" t="s">
        <v>373</v>
      </c>
      <c r="F119" s="20" t="s">
        <v>4</v>
      </c>
      <c r="G119" s="10">
        <v>51.8</v>
      </c>
      <c r="H119" s="10">
        <v>0</v>
      </c>
      <c r="I119" s="14">
        <v>0</v>
      </c>
    </row>
    <row r="120" spans="1:9" ht="31.5" x14ac:dyDescent="0.25">
      <c r="A120" s="31" t="s">
        <v>376</v>
      </c>
      <c r="B120" s="25">
        <v>907</v>
      </c>
      <c r="C120" s="30">
        <v>7</v>
      </c>
      <c r="D120" s="30">
        <v>2</v>
      </c>
      <c r="E120" s="19" t="s">
        <v>377</v>
      </c>
      <c r="F120" s="20" t="s">
        <v>0</v>
      </c>
      <c r="G120" s="10">
        <v>68679.899999999994</v>
      </c>
      <c r="H120" s="10">
        <v>29831.8</v>
      </c>
      <c r="I120" s="14">
        <v>0.4343599801397498</v>
      </c>
    </row>
    <row r="121" spans="1:9" ht="31.5" x14ac:dyDescent="0.25">
      <c r="A121" s="31" t="s">
        <v>6</v>
      </c>
      <c r="B121" s="25">
        <v>907</v>
      </c>
      <c r="C121" s="30">
        <v>7</v>
      </c>
      <c r="D121" s="30">
        <v>2</v>
      </c>
      <c r="E121" s="19" t="s">
        <v>377</v>
      </c>
      <c r="F121" s="20" t="s">
        <v>4</v>
      </c>
      <c r="G121" s="10">
        <v>67714.5</v>
      </c>
      <c r="H121" s="10">
        <v>29588.9</v>
      </c>
      <c r="I121" s="14">
        <v>0.43696549483493197</v>
      </c>
    </row>
    <row r="122" spans="1:9" x14ac:dyDescent="0.25">
      <c r="A122" s="31" t="s">
        <v>3</v>
      </c>
      <c r="B122" s="25">
        <v>907</v>
      </c>
      <c r="C122" s="30">
        <v>7</v>
      </c>
      <c r="D122" s="30">
        <v>2</v>
      </c>
      <c r="E122" s="19" t="s">
        <v>377</v>
      </c>
      <c r="F122" s="20" t="s">
        <v>1</v>
      </c>
      <c r="G122" s="10">
        <v>965.4</v>
      </c>
      <c r="H122" s="10">
        <v>242.9</v>
      </c>
      <c r="I122" s="14">
        <v>0.25160555210275537</v>
      </c>
    </row>
    <row r="123" spans="1:9" ht="128.25" customHeight="1" x14ac:dyDescent="0.25">
      <c r="A123" s="31" t="s">
        <v>305</v>
      </c>
      <c r="B123" s="25">
        <v>907</v>
      </c>
      <c r="C123" s="30">
        <v>7</v>
      </c>
      <c r="D123" s="30">
        <v>2</v>
      </c>
      <c r="E123" s="19" t="s">
        <v>380</v>
      </c>
      <c r="F123" s="20" t="s">
        <v>0</v>
      </c>
      <c r="G123" s="10">
        <v>663674</v>
      </c>
      <c r="H123" s="10">
        <v>191818.8</v>
      </c>
      <c r="I123" s="14">
        <v>0.28902563608036475</v>
      </c>
    </row>
    <row r="124" spans="1:9" ht="94.5" x14ac:dyDescent="0.25">
      <c r="A124" s="31" t="s">
        <v>11</v>
      </c>
      <c r="B124" s="25">
        <v>907</v>
      </c>
      <c r="C124" s="30">
        <v>7</v>
      </c>
      <c r="D124" s="30">
        <v>2</v>
      </c>
      <c r="E124" s="19" t="s">
        <v>380</v>
      </c>
      <c r="F124" s="20" t="s">
        <v>9</v>
      </c>
      <c r="G124" s="10">
        <v>651200</v>
      </c>
      <c r="H124" s="10">
        <v>191818.8</v>
      </c>
      <c r="I124" s="14">
        <v>0.29456203931203928</v>
      </c>
    </row>
    <row r="125" spans="1:9" ht="31.5" x14ac:dyDescent="0.25">
      <c r="A125" s="31" t="s">
        <v>6</v>
      </c>
      <c r="B125" s="25">
        <v>907</v>
      </c>
      <c r="C125" s="30">
        <v>7</v>
      </c>
      <c r="D125" s="30">
        <v>2</v>
      </c>
      <c r="E125" s="19" t="s">
        <v>380</v>
      </c>
      <c r="F125" s="20" t="s">
        <v>4</v>
      </c>
      <c r="G125" s="10">
        <v>12174</v>
      </c>
      <c r="H125" s="10">
        <v>0</v>
      </c>
      <c r="I125" s="14">
        <v>0</v>
      </c>
    </row>
    <row r="126" spans="1:9" ht="31.5" x14ac:dyDescent="0.25">
      <c r="A126" s="31" t="s">
        <v>34</v>
      </c>
      <c r="B126" s="25">
        <v>907</v>
      </c>
      <c r="C126" s="30">
        <v>7</v>
      </c>
      <c r="D126" s="30">
        <v>2</v>
      </c>
      <c r="E126" s="19" t="s">
        <v>380</v>
      </c>
      <c r="F126" s="20" t="s">
        <v>33</v>
      </c>
      <c r="G126" s="10">
        <v>300</v>
      </c>
      <c r="H126" s="10">
        <v>0</v>
      </c>
      <c r="I126" s="14">
        <v>0</v>
      </c>
    </row>
    <row r="127" spans="1:9" ht="66" customHeight="1" x14ac:dyDescent="0.25">
      <c r="A127" s="31" t="s">
        <v>107</v>
      </c>
      <c r="B127" s="25">
        <v>907</v>
      </c>
      <c r="C127" s="30">
        <v>7</v>
      </c>
      <c r="D127" s="30">
        <v>2</v>
      </c>
      <c r="E127" s="19" t="s">
        <v>382</v>
      </c>
      <c r="F127" s="20" t="s">
        <v>0</v>
      </c>
      <c r="G127" s="10">
        <v>23583.1</v>
      </c>
      <c r="H127" s="10">
        <v>2759.6</v>
      </c>
      <c r="I127" s="14">
        <v>0.11701599874486392</v>
      </c>
    </row>
    <row r="128" spans="1:9" ht="31.5" x14ac:dyDescent="0.25">
      <c r="A128" s="31" t="s">
        <v>6</v>
      </c>
      <c r="B128" s="25">
        <v>907</v>
      </c>
      <c r="C128" s="30">
        <v>7</v>
      </c>
      <c r="D128" s="30">
        <v>2</v>
      </c>
      <c r="E128" s="19" t="s">
        <v>382</v>
      </c>
      <c r="F128" s="20" t="s">
        <v>4</v>
      </c>
      <c r="G128" s="10">
        <v>23583.1</v>
      </c>
      <c r="H128" s="10">
        <v>2759.6</v>
      </c>
      <c r="I128" s="14">
        <v>0.11701599874486392</v>
      </c>
    </row>
    <row r="129" spans="1:9" ht="94.5" x14ac:dyDescent="0.25">
      <c r="A129" s="31" t="s">
        <v>384</v>
      </c>
      <c r="B129" s="25">
        <v>907</v>
      </c>
      <c r="C129" s="30">
        <v>7</v>
      </c>
      <c r="D129" s="30">
        <v>2</v>
      </c>
      <c r="E129" s="19" t="s">
        <v>385</v>
      </c>
      <c r="F129" s="20" t="s">
        <v>0</v>
      </c>
      <c r="G129" s="10">
        <v>12645.8</v>
      </c>
      <c r="H129" s="10">
        <v>6014.7</v>
      </c>
      <c r="I129" s="14">
        <v>0.47562827183728984</v>
      </c>
    </row>
    <row r="130" spans="1:9" ht="31.5" x14ac:dyDescent="0.25">
      <c r="A130" s="31" t="s">
        <v>6</v>
      </c>
      <c r="B130" s="25">
        <v>907</v>
      </c>
      <c r="C130" s="30">
        <v>7</v>
      </c>
      <c r="D130" s="30">
        <v>2</v>
      </c>
      <c r="E130" s="19" t="s">
        <v>385</v>
      </c>
      <c r="F130" s="20" t="s">
        <v>4</v>
      </c>
      <c r="G130" s="10">
        <v>10885.9</v>
      </c>
      <c r="H130" s="10">
        <v>5716.2</v>
      </c>
      <c r="I130" s="14">
        <v>0.5251012777997226</v>
      </c>
    </row>
    <row r="131" spans="1:9" ht="31.5" x14ac:dyDescent="0.25">
      <c r="A131" s="31" t="s">
        <v>34</v>
      </c>
      <c r="B131" s="25">
        <v>907</v>
      </c>
      <c r="C131" s="30">
        <v>7</v>
      </c>
      <c r="D131" s="30">
        <v>2</v>
      </c>
      <c r="E131" s="19" t="s">
        <v>385</v>
      </c>
      <c r="F131" s="20" t="s">
        <v>33</v>
      </c>
      <c r="G131" s="10">
        <v>1759.9</v>
      </c>
      <c r="H131" s="10">
        <v>298.5</v>
      </c>
      <c r="I131" s="14">
        <v>0.16961190976760043</v>
      </c>
    </row>
    <row r="132" spans="1:9" ht="94.5" x14ac:dyDescent="0.25">
      <c r="A132" s="31" t="s">
        <v>324</v>
      </c>
      <c r="B132" s="25">
        <v>907</v>
      </c>
      <c r="C132" s="30">
        <v>7</v>
      </c>
      <c r="D132" s="30">
        <v>2</v>
      </c>
      <c r="E132" s="19" t="s">
        <v>328</v>
      </c>
      <c r="F132" s="20" t="s">
        <v>0</v>
      </c>
      <c r="G132" s="10">
        <v>74959.899999999994</v>
      </c>
      <c r="H132" s="10">
        <v>11716.1</v>
      </c>
      <c r="I132" s="14">
        <v>0.15629823412251084</v>
      </c>
    </row>
    <row r="133" spans="1:9" ht="141.75" x14ac:dyDescent="0.25">
      <c r="A133" s="31" t="s">
        <v>325</v>
      </c>
      <c r="B133" s="25">
        <v>907</v>
      </c>
      <c r="C133" s="30">
        <v>7</v>
      </c>
      <c r="D133" s="30">
        <v>2</v>
      </c>
      <c r="E133" s="19" t="s">
        <v>390</v>
      </c>
      <c r="F133" s="20" t="s">
        <v>0</v>
      </c>
      <c r="G133" s="10">
        <v>74959.899999999994</v>
      </c>
      <c r="H133" s="10">
        <v>11716.1</v>
      </c>
      <c r="I133" s="14">
        <v>0.15629823412251084</v>
      </c>
    </row>
    <row r="134" spans="1:9" ht="94.5" x14ac:dyDescent="0.25">
      <c r="A134" s="31" t="s">
        <v>11</v>
      </c>
      <c r="B134" s="25">
        <v>907</v>
      </c>
      <c r="C134" s="30">
        <v>7</v>
      </c>
      <c r="D134" s="30">
        <v>2</v>
      </c>
      <c r="E134" s="19" t="s">
        <v>390</v>
      </c>
      <c r="F134" s="20" t="s">
        <v>9</v>
      </c>
      <c r="G134" s="10">
        <v>74959.899999999994</v>
      </c>
      <c r="H134" s="10">
        <v>11716.1</v>
      </c>
      <c r="I134" s="14">
        <v>0.15629823412251084</v>
      </c>
    </row>
    <row r="135" spans="1:9" ht="66.75" customHeight="1" x14ac:dyDescent="0.25">
      <c r="A135" s="31" t="s">
        <v>419</v>
      </c>
      <c r="B135" s="25">
        <v>907</v>
      </c>
      <c r="C135" s="30">
        <v>7</v>
      </c>
      <c r="D135" s="30">
        <v>2</v>
      </c>
      <c r="E135" s="19" t="s">
        <v>98</v>
      </c>
      <c r="F135" s="20" t="s">
        <v>0</v>
      </c>
      <c r="G135" s="10">
        <v>136</v>
      </c>
      <c r="H135" s="10">
        <v>0</v>
      </c>
      <c r="I135" s="14">
        <v>0</v>
      </c>
    </row>
    <row r="136" spans="1:9" ht="78.75" x14ac:dyDescent="0.25">
      <c r="A136" s="31" t="s">
        <v>431</v>
      </c>
      <c r="B136" s="25">
        <v>907</v>
      </c>
      <c r="C136" s="30">
        <v>7</v>
      </c>
      <c r="D136" s="30">
        <v>2</v>
      </c>
      <c r="E136" s="19" t="s">
        <v>96</v>
      </c>
      <c r="F136" s="20" t="s">
        <v>0</v>
      </c>
      <c r="G136" s="10">
        <v>136</v>
      </c>
      <c r="H136" s="10">
        <v>0</v>
      </c>
      <c r="I136" s="14">
        <v>0</v>
      </c>
    </row>
    <row r="137" spans="1:9" ht="50.25" customHeight="1" x14ac:dyDescent="0.25">
      <c r="A137" s="31" t="s">
        <v>432</v>
      </c>
      <c r="B137" s="25">
        <v>907</v>
      </c>
      <c r="C137" s="30">
        <v>7</v>
      </c>
      <c r="D137" s="30">
        <v>2</v>
      </c>
      <c r="E137" s="19" t="s">
        <v>433</v>
      </c>
      <c r="F137" s="20" t="s">
        <v>0</v>
      </c>
      <c r="G137" s="10">
        <v>136</v>
      </c>
      <c r="H137" s="10">
        <v>0</v>
      </c>
      <c r="I137" s="14">
        <v>0</v>
      </c>
    </row>
    <row r="138" spans="1:9" ht="31.5" x14ac:dyDescent="0.25">
      <c r="A138" s="31" t="s">
        <v>6</v>
      </c>
      <c r="B138" s="25">
        <v>907</v>
      </c>
      <c r="C138" s="30">
        <v>7</v>
      </c>
      <c r="D138" s="30">
        <v>2</v>
      </c>
      <c r="E138" s="19" t="s">
        <v>433</v>
      </c>
      <c r="F138" s="20" t="s">
        <v>4</v>
      </c>
      <c r="G138" s="10">
        <v>136</v>
      </c>
      <c r="H138" s="10">
        <v>0</v>
      </c>
      <c r="I138" s="14">
        <v>0</v>
      </c>
    </row>
    <row r="139" spans="1:9" x14ac:dyDescent="0.25">
      <c r="A139" s="31" t="s">
        <v>90</v>
      </c>
      <c r="B139" s="25">
        <v>907</v>
      </c>
      <c r="C139" s="30">
        <v>7</v>
      </c>
      <c r="D139" s="30">
        <v>3</v>
      </c>
      <c r="E139" s="19" t="s">
        <v>0</v>
      </c>
      <c r="F139" s="20" t="s">
        <v>0</v>
      </c>
      <c r="G139" s="10">
        <v>92794.1</v>
      </c>
      <c r="H139" s="10">
        <v>22266.9</v>
      </c>
      <c r="I139" s="14">
        <v>0.2399602992000569</v>
      </c>
    </row>
    <row r="140" spans="1:9" ht="47.25" x14ac:dyDescent="0.25">
      <c r="A140" s="31" t="s">
        <v>357</v>
      </c>
      <c r="B140" s="25">
        <v>907</v>
      </c>
      <c r="C140" s="30">
        <v>7</v>
      </c>
      <c r="D140" s="30">
        <v>3</v>
      </c>
      <c r="E140" s="19" t="s">
        <v>111</v>
      </c>
      <c r="F140" s="20" t="s">
        <v>0</v>
      </c>
      <c r="G140" s="10">
        <v>92792.6</v>
      </c>
      <c r="H140" s="10">
        <v>22266.9</v>
      </c>
      <c r="I140" s="14">
        <v>0.23996417817800125</v>
      </c>
    </row>
    <row r="141" spans="1:9" ht="81.75" customHeight="1" x14ac:dyDescent="0.25">
      <c r="A141" s="31" t="s">
        <v>360</v>
      </c>
      <c r="B141" s="25">
        <v>907</v>
      </c>
      <c r="C141" s="30">
        <v>7</v>
      </c>
      <c r="D141" s="30">
        <v>3</v>
      </c>
      <c r="E141" s="19" t="s">
        <v>106</v>
      </c>
      <c r="F141" s="20" t="s">
        <v>0</v>
      </c>
      <c r="G141" s="10">
        <v>92792.6</v>
      </c>
      <c r="H141" s="10">
        <v>22266.9</v>
      </c>
      <c r="I141" s="14">
        <v>0.23996417817800125</v>
      </c>
    </row>
    <row r="142" spans="1:9" ht="47.25" x14ac:dyDescent="0.25">
      <c r="A142" s="31" t="s">
        <v>370</v>
      </c>
      <c r="B142" s="25">
        <v>907</v>
      </c>
      <c r="C142" s="30">
        <v>7</v>
      </c>
      <c r="D142" s="30">
        <v>3</v>
      </c>
      <c r="E142" s="19" t="s">
        <v>371</v>
      </c>
      <c r="F142" s="20" t="s">
        <v>0</v>
      </c>
      <c r="G142" s="10">
        <v>77.7</v>
      </c>
      <c r="H142" s="10">
        <v>61.7</v>
      </c>
      <c r="I142" s="14">
        <v>0.79407979407979412</v>
      </c>
    </row>
    <row r="143" spans="1:9" ht="31.5" x14ac:dyDescent="0.25">
      <c r="A143" s="31" t="s">
        <v>6</v>
      </c>
      <c r="B143" s="25">
        <v>907</v>
      </c>
      <c r="C143" s="30">
        <v>7</v>
      </c>
      <c r="D143" s="30">
        <v>3</v>
      </c>
      <c r="E143" s="19" t="s">
        <v>371</v>
      </c>
      <c r="F143" s="20" t="s">
        <v>4</v>
      </c>
      <c r="G143" s="10">
        <v>77.7</v>
      </c>
      <c r="H143" s="10">
        <v>61.7</v>
      </c>
      <c r="I143" s="14">
        <v>0.79407979407979412</v>
      </c>
    </row>
    <row r="144" spans="1:9" ht="31.5" x14ac:dyDescent="0.25">
      <c r="A144" s="31" t="s">
        <v>376</v>
      </c>
      <c r="B144" s="25">
        <v>907</v>
      </c>
      <c r="C144" s="30">
        <v>7</v>
      </c>
      <c r="D144" s="30">
        <v>3</v>
      </c>
      <c r="E144" s="19" t="s">
        <v>377</v>
      </c>
      <c r="F144" s="20" t="s">
        <v>0</v>
      </c>
      <c r="G144" s="10">
        <v>92714.9</v>
      </c>
      <c r="H144" s="10">
        <v>22205.200000000001</v>
      </c>
      <c r="I144" s="14">
        <v>0.23949979992428405</v>
      </c>
    </row>
    <row r="145" spans="1:9" ht="94.5" x14ac:dyDescent="0.25">
      <c r="A145" s="31" t="s">
        <v>11</v>
      </c>
      <c r="B145" s="25">
        <v>907</v>
      </c>
      <c r="C145" s="30">
        <v>7</v>
      </c>
      <c r="D145" s="30">
        <v>3</v>
      </c>
      <c r="E145" s="19" t="s">
        <v>377</v>
      </c>
      <c r="F145" s="20" t="s">
        <v>9</v>
      </c>
      <c r="G145" s="10">
        <v>87185.5</v>
      </c>
      <c r="H145" s="10">
        <v>20151.2</v>
      </c>
      <c r="I145" s="14">
        <v>0.23113017646282927</v>
      </c>
    </row>
    <row r="146" spans="1:9" ht="31.5" x14ac:dyDescent="0.25">
      <c r="A146" s="31" t="s">
        <v>6</v>
      </c>
      <c r="B146" s="25">
        <v>907</v>
      </c>
      <c r="C146" s="30">
        <v>7</v>
      </c>
      <c r="D146" s="30">
        <v>3</v>
      </c>
      <c r="E146" s="19" t="s">
        <v>377</v>
      </c>
      <c r="F146" s="20" t="s">
        <v>4</v>
      </c>
      <c r="G146" s="10">
        <v>5490.4</v>
      </c>
      <c r="H146" s="10">
        <v>2047.6</v>
      </c>
      <c r="I146" s="14">
        <v>0.3729418621594055</v>
      </c>
    </row>
    <row r="147" spans="1:9" x14ac:dyDescent="0.25">
      <c r="A147" s="31" t="s">
        <v>3</v>
      </c>
      <c r="B147" s="25">
        <v>907</v>
      </c>
      <c r="C147" s="30">
        <v>7</v>
      </c>
      <c r="D147" s="30">
        <v>3</v>
      </c>
      <c r="E147" s="19" t="s">
        <v>377</v>
      </c>
      <c r="F147" s="20" t="s">
        <v>1</v>
      </c>
      <c r="G147" s="10">
        <v>39</v>
      </c>
      <c r="H147" s="10">
        <v>6.4</v>
      </c>
      <c r="I147" s="14">
        <v>0.1641025641025641</v>
      </c>
    </row>
    <row r="148" spans="1:9" ht="66" customHeight="1" x14ac:dyDescent="0.25">
      <c r="A148" s="31" t="s">
        <v>419</v>
      </c>
      <c r="B148" s="25">
        <v>907</v>
      </c>
      <c r="C148" s="30">
        <v>7</v>
      </c>
      <c r="D148" s="30">
        <v>3</v>
      </c>
      <c r="E148" s="19" t="s">
        <v>98</v>
      </c>
      <c r="F148" s="20" t="s">
        <v>0</v>
      </c>
      <c r="G148" s="10">
        <v>1.5</v>
      </c>
      <c r="H148" s="10">
        <v>0</v>
      </c>
      <c r="I148" s="14">
        <v>0</v>
      </c>
    </row>
    <row r="149" spans="1:9" ht="78.75" x14ac:dyDescent="0.25">
      <c r="A149" s="31" t="s">
        <v>431</v>
      </c>
      <c r="B149" s="25">
        <v>907</v>
      </c>
      <c r="C149" s="30">
        <v>7</v>
      </c>
      <c r="D149" s="30">
        <v>3</v>
      </c>
      <c r="E149" s="19" t="s">
        <v>96</v>
      </c>
      <c r="F149" s="20" t="s">
        <v>0</v>
      </c>
      <c r="G149" s="10">
        <v>1.5</v>
      </c>
      <c r="H149" s="10">
        <v>0</v>
      </c>
      <c r="I149" s="14">
        <v>0</v>
      </c>
    </row>
    <row r="150" spans="1:9" ht="48.75" customHeight="1" x14ac:dyDescent="0.25">
      <c r="A150" s="31" t="s">
        <v>432</v>
      </c>
      <c r="B150" s="25">
        <v>907</v>
      </c>
      <c r="C150" s="30">
        <v>7</v>
      </c>
      <c r="D150" s="30">
        <v>3</v>
      </c>
      <c r="E150" s="19" t="s">
        <v>433</v>
      </c>
      <c r="F150" s="20" t="s">
        <v>0</v>
      </c>
      <c r="G150" s="10">
        <v>1.5</v>
      </c>
      <c r="H150" s="10">
        <v>0</v>
      </c>
      <c r="I150" s="14">
        <v>0</v>
      </c>
    </row>
    <row r="151" spans="1:9" ht="31.5" x14ac:dyDescent="0.25">
      <c r="A151" s="31" t="s">
        <v>6</v>
      </c>
      <c r="B151" s="25">
        <v>907</v>
      </c>
      <c r="C151" s="30">
        <v>7</v>
      </c>
      <c r="D151" s="30">
        <v>3</v>
      </c>
      <c r="E151" s="19" t="s">
        <v>433</v>
      </c>
      <c r="F151" s="20" t="s">
        <v>4</v>
      </c>
      <c r="G151" s="10">
        <v>1.5</v>
      </c>
      <c r="H151" s="10">
        <v>0</v>
      </c>
      <c r="I151" s="14">
        <v>0</v>
      </c>
    </row>
    <row r="152" spans="1:9" ht="31.5" x14ac:dyDescent="0.25">
      <c r="A152" s="31" t="s">
        <v>12</v>
      </c>
      <c r="B152" s="25">
        <v>907</v>
      </c>
      <c r="C152" s="30">
        <v>7</v>
      </c>
      <c r="D152" s="30">
        <v>5</v>
      </c>
      <c r="E152" s="19" t="s">
        <v>0</v>
      </c>
      <c r="F152" s="20" t="s">
        <v>0</v>
      </c>
      <c r="G152" s="10">
        <v>2876</v>
      </c>
      <c r="H152" s="10">
        <v>0</v>
      </c>
      <c r="I152" s="14">
        <v>0</v>
      </c>
    </row>
    <row r="153" spans="1:9" ht="47.25" x14ac:dyDescent="0.25">
      <c r="A153" s="31" t="s">
        <v>357</v>
      </c>
      <c r="B153" s="25">
        <v>907</v>
      </c>
      <c r="C153" s="30">
        <v>7</v>
      </c>
      <c r="D153" s="30">
        <v>5</v>
      </c>
      <c r="E153" s="19" t="s">
        <v>111</v>
      </c>
      <c r="F153" s="20" t="s">
        <v>0</v>
      </c>
      <c r="G153" s="10">
        <v>2876</v>
      </c>
      <c r="H153" s="10">
        <v>0</v>
      </c>
      <c r="I153" s="14">
        <v>0</v>
      </c>
    </row>
    <row r="154" spans="1:9" ht="81.75" customHeight="1" x14ac:dyDescent="0.25">
      <c r="A154" s="31" t="s">
        <v>360</v>
      </c>
      <c r="B154" s="25">
        <v>907</v>
      </c>
      <c r="C154" s="30">
        <v>7</v>
      </c>
      <c r="D154" s="30">
        <v>5</v>
      </c>
      <c r="E154" s="19" t="s">
        <v>106</v>
      </c>
      <c r="F154" s="20" t="s">
        <v>0</v>
      </c>
      <c r="G154" s="10">
        <v>2876</v>
      </c>
      <c r="H154" s="10">
        <v>0</v>
      </c>
      <c r="I154" s="14">
        <v>0</v>
      </c>
    </row>
    <row r="155" spans="1:9" ht="31.5" x14ac:dyDescent="0.25">
      <c r="A155" s="31" t="s">
        <v>376</v>
      </c>
      <c r="B155" s="25">
        <v>907</v>
      </c>
      <c r="C155" s="30">
        <v>7</v>
      </c>
      <c r="D155" s="30">
        <v>5</v>
      </c>
      <c r="E155" s="19" t="s">
        <v>377</v>
      </c>
      <c r="F155" s="20" t="s">
        <v>0</v>
      </c>
      <c r="G155" s="10">
        <v>576</v>
      </c>
      <c r="H155" s="10">
        <v>0</v>
      </c>
      <c r="I155" s="14">
        <v>0</v>
      </c>
    </row>
    <row r="156" spans="1:9" ht="31.5" x14ac:dyDescent="0.25">
      <c r="A156" s="31" t="s">
        <v>6</v>
      </c>
      <c r="B156" s="25">
        <v>907</v>
      </c>
      <c r="C156" s="30">
        <v>7</v>
      </c>
      <c r="D156" s="30">
        <v>5</v>
      </c>
      <c r="E156" s="19" t="s">
        <v>377</v>
      </c>
      <c r="F156" s="20" t="s">
        <v>4</v>
      </c>
      <c r="G156" s="10">
        <v>576</v>
      </c>
      <c r="H156" s="10">
        <v>0</v>
      </c>
      <c r="I156" s="14">
        <v>0</v>
      </c>
    </row>
    <row r="157" spans="1:9" ht="81" customHeight="1" x14ac:dyDescent="0.25">
      <c r="A157" s="31" t="s">
        <v>378</v>
      </c>
      <c r="B157" s="25">
        <v>907</v>
      </c>
      <c r="C157" s="30">
        <v>7</v>
      </c>
      <c r="D157" s="30">
        <v>5</v>
      </c>
      <c r="E157" s="19" t="s">
        <v>379</v>
      </c>
      <c r="F157" s="20" t="s">
        <v>0</v>
      </c>
      <c r="G157" s="10">
        <v>500</v>
      </c>
      <c r="H157" s="10">
        <v>0</v>
      </c>
      <c r="I157" s="14">
        <v>0</v>
      </c>
    </row>
    <row r="158" spans="1:9" ht="31.5" x14ac:dyDescent="0.25">
      <c r="A158" s="31" t="s">
        <v>6</v>
      </c>
      <c r="B158" s="25">
        <v>907</v>
      </c>
      <c r="C158" s="30">
        <v>7</v>
      </c>
      <c r="D158" s="30">
        <v>5</v>
      </c>
      <c r="E158" s="19" t="s">
        <v>379</v>
      </c>
      <c r="F158" s="20" t="s">
        <v>4</v>
      </c>
      <c r="G158" s="10">
        <v>500</v>
      </c>
      <c r="H158" s="10">
        <v>0</v>
      </c>
      <c r="I158" s="14">
        <v>0</v>
      </c>
    </row>
    <row r="159" spans="1:9" ht="129.75" customHeight="1" x14ac:dyDescent="0.25">
      <c r="A159" s="31" t="s">
        <v>305</v>
      </c>
      <c r="B159" s="25">
        <v>907</v>
      </c>
      <c r="C159" s="30">
        <v>7</v>
      </c>
      <c r="D159" s="30">
        <v>5</v>
      </c>
      <c r="E159" s="19" t="s">
        <v>380</v>
      </c>
      <c r="F159" s="20" t="s">
        <v>0</v>
      </c>
      <c r="G159" s="10">
        <v>1800</v>
      </c>
      <c r="H159" s="10">
        <v>0</v>
      </c>
      <c r="I159" s="14">
        <v>0</v>
      </c>
    </row>
    <row r="160" spans="1:9" ht="31.5" x14ac:dyDescent="0.25">
      <c r="A160" s="31" t="s">
        <v>6</v>
      </c>
      <c r="B160" s="25">
        <v>907</v>
      </c>
      <c r="C160" s="30">
        <v>7</v>
      </c>
      <c r="D160" s="30">
        <v>5</v>
      </c>
      <c r="E160" s="19" t="s">
        <v>380</v>
      </c>
      <c r="F160" s="20" t="s">
        <v>4</v>
      </c>
      <c r="G160" s="10">
        <v>1800</v>
      </c>
      <c r="H160" s="10">
        <v>0</v>
      </c>
      <c r="I160" s="14">
        <v>0</v>
      </c>
    </row>
    <row r="161" spans="1:9" x14ac:dyDescent="0.25">
      <c r="A161" s="31" t="s">
        <v>55</v>
      </c>
      <c r="B161" s="25">
        <v>907</v>
      </c>
      <c r="C161" s="30">
        <v>7</v>
      </c>
      <c r="D161" s="30">
        <v>9</v>
      </c>
      <c r="E161" s="19" t="s">
        <v>0</v>
      </c>
      <c r="F161" s="20" t="s">
        <v>0</v>
      </c>
      <c r="G161" s="10">
        <v>49904.800000000003</v>
      </c>
      <c r="H161" s="10">
        <v>7326.5</v>
      </c>
      <c r="I161" s="14">
        <v>0.1468095253362402</v>
      </c>
    </row>
    <row r="162" spans="1:9" ht="47.25" x14ac:dyDescent="0.25">
      <c r="A162" s="31" t="s">
        <v>357</v>
      </c>
      <c r="B162" s="25">
        <v>907</v>
      </c>
      <c r="C162" s="30">
        <v>7</v>
      </c>
      <c r="D162" s="30">
        <v>9</v>
      </c>
      <c r="E162" s="19" t="s">
        <v>111</v>
      </c>
      <c r="F162" s="20" t="s">
        <v>0</v>
      </c>
      <c r="G162" s="10">
        <v>37418.800000000003</v>
      </c>
      <c r="H162" s="10">
        <v>7326.5</v>
      </c>
      <c r="I162" s="14">
        <v>0.19579729975306528</v>
      </c>
    </row>
    <row r="163" spans="1:9" ht="82.5" customHeight="1" x14ac:dyDescent="0.25">
      <c r="A163" s="31" t="s">
        <v>360</v>
      </c>
      <c r="B163" s="25">
        <v>907</v>
      </c>
      <c r="C163" s="30">
        <v>7</v>
      </c>
      <c r="D163" s="30">
        <v>9</v>
      </c>
      <c r="E163" s="19" t="s">
        <v>106</v>
      </c>
      <c r="F163" s="20" t="s">
        <v>0</v>
      </c>
      <c r="G163" s="10">
        <v>29137.1</v>
      </c>
      <c r="H163" s="10">
        <v>5775.2</v>
      </c>
      <c r="I163" s="14">
        <v>0.19820778320423105</v>
      </c>
    </row>
    <row r="164" spans="1:9" ht="31.5" x14ac:dyDescent="0.25">
      <c r="A164" s="31" t="s">
        <v>368</v>
      </c>
      <c r="B164" s="25">
        <v>907</v>
      </c>
      <c r="C164" s="30">
        <v>7</v>
      </c>
      <c r="D164" s="30">
        <v>9</v>
      </c>
      <c r="E164" s="19" t="s">
        <v>369</v>
      </c>
      <c r="F164" s="20" t="s">
        <v>0</v>
      </c>
      <c r="G164" s="10">
        <v>158.4</v>
      </c>
      <c r="H164" s="10">
        <v>0</v>
      </c>
      <c r="I164" s="14">
        <v>0</v>
      </c>
    </row>
    <row r="165" spans="1:9" ht="31.5" x14ac:dyDescent="0.25">
      <c r="A165" s="31" t="s">
        <v>6</v>
      </c>
      <c r="B165" s="25">
        <v>907</v>
      </c>
      <c r="C165" s="30">
        <v>7</v>
      </c>
      <c r="D165" s="30">
        <v>9</v>
      </c>
      <c r="E165" s="19" t="s">
        <v>369</v>
      </c>
      <c r="F165" s="20" t="s">
        <v>4</v>
      </c>
      <c r="G165" s="10">
        <v>158.4</v>
      </c>
      <c r="H165" s="10">
        <v>0</v>
      </c>
      <c r="I165" s="14">
        <v>0</v>
      </c>
    </row>
    <row r="166" spans="1:9" ht="47.25" x14ac:dyDescent="0.25">
      <c r="A166" s="31" t="s">
        <v>370</v>
      </c>
      <c r="B166" s="25">
        <v>907</v>
      </c>
      <c r="C166" s="30">
        <v>7</v>
      </c>
      <c r="D166" s="30">
        <v>9</v>
      </c>
      <c r="E166" s="19" t="s">
        <v>371</v>
      </c>
      <c r="F166" s="20" t="s">
        <v>0</v>
      </c>
      <c r="G166" s="10">
        <v>411</v>
      </c>
      <c r="H166" s="10">
        <v>13.2</v>
      </c>
      <c r="I166" s="14">
        <v>3.2116788321167884E-2</v>
      </c>
    </row>
    <row r="167" spans="1:9" ht="31.5" x14ac:dyDescent="0.25">
      <c r="A167" s="31" t="s">
        <v>6</v>
      </c>
      <c r="B167" s="25">
        <v>907</v>
      </c>
      <c r="C167" s="30">
        <v>7</v>
      </c>
      <c r="D167" s="30">
        <v>9</v>
      </c>
      <c r="E167" s="19" t="s">
        <v>371</v>
      </c>
      <c r="F167" s="20" t="s">
        <v>4</v>
      </c>
      <c r="G167" s="10">
        <v>391</v>
      </c>
      <c r="H167" s="10">
        <v>13.2</v>
      </c>
      <c r="I167" s="14">
        <v>3.375959079283887E-2</v>
      </c>
    </row>
    <row r="168" spans="1:9" ht="31.5" x14ac:dyDescent="0.25">
      <c r="A168" s="31" t="s">
        <v>34</v>
      </c>
      <c r="B168" s="25">
        <v>907</v>
      </c>
      <c r="C168" s="30">
        <v>7</v>
      </c>
      <c r="D168" s="30">
        <v>9</v>
      </c>
      <c r="E168" s="19" t="s">
        <v>371</v>
      </c>
      <c r="F168" s="20" t="s">
        <v>33</v>
      </c>
      <c r="G168" s="10">
        <v>20</v>
      </c>
      <c r="H168" s="10">
        <v>0</v>
      </c>
      <c r="I168" s="14">
        <v>0</v>
      </c>
    </row>
    <row r="169" spans="1:9" ht="31.5" x14ac:dyDescent="0.25">
      <c r="A169" s="31" t="s">
        <v>374</v>
      </c>
      <c r="B169" s="25">
        <v>907</v>
      </c>
      <c r="C169" s="30">
        <v>7</v>
      </c>
      <c r="D169" s="30">
        <v>9</v>
      </c>
      <c r="E169" s="19" t="s">
        <v>375</v>
      </c>
      <c r="F169" s="20" t="s">
        <v>0</v>
      </c>
      <c r="G169" s="10">
        <v>6701.6</v>
      </c>
      <c r="H169" s="10">
        <v>1600.9</v>
      </c>
      <c r="I169" s="14">
        <v>0.23888325176077355</v>
      </c>
    </row>
    <row r="170" spans="1:9" ht="94.5" x14ac:dyDescent="0.25">
      <c r="A170" s="31" t="s">
        <v>11</v>
      </c>
      <c r="B170" s="25">
        <v>907</v>
      </c>
      <c r="C170" s="30">
        <v>7</v>
      </c>
      <c r="D170" s="30">
        <v>9</v>
      </c>
      <c r="E170" s="19" t="s">
        <v>375</v>
      </c>
      <c r="F170" s="20" t="s">
        <v>9</v>
      </c>
      <c r="G170" s="10">
        <v>5840.2</v>
      </c>
      <c r="H170" s="10">
        <v>1399.4</v>
      </c>
      <c r="I170" s="14">
        <v>0.23961508167528511</v>
      </c>
    </row>
    <row r="171" spans="1:9" ht="31.5" x14ac:dyDescent="0.25">
      <c r="A171" s="31" t="s">
        <v>6</v>
      </c>
      <c r="B171" s="25">
        <v>907</v>
      </c>
      <c r="C171" s="30">
        <v>7</v>
      </c>
      <c r="D171" s="30">
        <v>9</v>
      </c>
      <c r="E171" s="19" t="s">
        <v>375</v>
      </c>
      <c r="F171" s="20" t="s">
        <v>4</v>
      </c>
      <c r="G171" s="10">
        <v>858.8</v>
      </c>
      <c r="H171" s="10">
        <v>200.9</v>
      </c>
      <c r="I171" s="14">
        <v>0.23393106660456453</v>
      </c>
    </row>
    <row r="172" spans="1:9" x14ac:dyDescent="0.25">
      <c r="A172" s="31" t="s">
        <v>3</v>
      </c>
      <c r="B172" s="25">
        <v>907</v>
      </c>
      <c r="C172" s="30">
        <v>7</v>
      </c>
      <c r="D172" s="30">
        <v>9</v>
      </c>
      <c r="E172" s="19" t="s">
        <v>375</v>
      </c>
      <c r="F172" s="20" t="s">
        <v>1</v>
      </c>
      <c r="G172" s="10">
        <v>2.6</v>
      </c>
      <c r="H172" s="10">
        <v>0.6</v>
      </c>
      <c r="I172" s="14">
        <v>0.23076923076923075</v>
      </c>
    </row>
    <row r="173" spans="1:9" ht="31.5" x14ac:dyDescent="0.25">
      <c r="A173" s="31" t="s">
        <v>376</v>
      </c>
      <c r="B173" s="25">
        <v>907</v>
      </c>
      <c r="C173" s="30">
        <v>7</v>
      </c>
      <c r="D173" s="30">
        <v>9</v>
      </c>
      <c r="E173" s="19" t="s">
        <v>377</v>
      </c>
      <c r="F173" s="20" t="s">
        <v>0</v>
      </c>
      <c r="G173" s="10">
        <v>17984.599999999999</v>
      </c>
      <c r="H173" s="10">
        <v>4161.1000000000004</v>
      </c>
      <c r="I173" s="14">
        <v>0.23137017225848786</v>
      </c>
    </row>
    <row r="174" spans="1:9" ht="94.5" x14ac:dyDescent="0.25">
      <c r="A174" s="31" t="s">
        <v>11</v>
      </c>
      <c r="B174" s="25">
        <v>907</v>
      </c>
      <c r="C174" s="30">
        <v>7</v>
      </c>
      <c r="D174" s="30">
        <v>9</v>
      </c>
      <c r="E174" s="19" t="s">
        <v>377</v>
      </c>
      <c r="F174" s="20" t="s">
        <v>9</v>
      </c>
      <c r="G174" s="10">
        <v>17880.7</v>
      </c>
      <c r="H174" s="10">
        <v>4161.1000000000004</v>
      </c>
      <c r="I174" s="14">
        <v>0.2327146028958598</v>
      </c>
    </row>
    <row r="175" spans="1:9" ht="31.5" x14ac:dyDescent="0.25">
      <c r="A175" s="31" t="s">
        <v>6</v>
      </c>
      <c r="B175" s="25">
        <v>907</v>
      </c>
      <c r="C175" s="30">
        <v>7</v>
      </c>
      <c r="D175" s="30">
        <v>9</v>
      </c>
      <c r="E175" s="19" t="s">
        <v>377</v>
      </c>
      <c r="F175" s="20" t="s">
        <v>4</v>
      </c>
      <c r="G175" s="10">
        <v>103.9</v>
      </c>
      <c r="H175" s="10">
        <v>0</v>
      </c>
      <c r="I175" s="14">
        <v>0</v>
      </c>
    </row>
    <row r="176" spans="1:9" ht="94.5" x14ac:dyDescent="0.25">
      <c r="A176" s="31" t="s">
        <v>104</v>
      </c>
      <c r="B176" s="25">
        <v>907</v>
      </c>
      <c r="C176" s="30">
        <v>7</v>
      </c>
      <c r="D176" s="30">
        <v>9</v>
      </c>
      <c r="E176" s="19" t="s">
        <v>383</v>
      </c>
      <c r="F176" s="20" t="s">
        <v>0</v>
      </c>
      <c r="G176" s="10">
        <v>3881.5</v>
      </c>
      <c r="H176" s="10">
        <v>0</v>
      </c>
      <c r="I176" s="14">
        <v>0</v>
      </c>
    </row>
    <row r="177" spans="1:9" ht="31.5" x14ac:dyDescent="0.25">
      <c r="A177" s="31" t="s">
        <v>6</v>
      </c>
      <c r="B177" s="25">
        <v>907</v>
      </c>
      <c r="C177" s="30">
        <v>7</v>
      </c>
      <c r="D177" s="30">
        <v>9</v>
      </c>
      <c r="E177" s="19" t="s">
        <v>383</v>
      </c>
      <c r="F177" s="20" t="s">
        <v>4</v>
      </c>
      <c r="G177" s="10">
        <v>3881.5</v>
      </c>
      <c r="H177" s="10">
        <v>0</v>
      </c>
      <c r="I177" s="14">
        <v>0</v>
      </c>
    </row>
    <row r="178" spans="1:9" ht="94.5" x14ac:dyDescent="0.25">
      <c r="A178" s="31" t="s">
        <v>386</v>
      </c>
      <c r="B178" s="25">
        <v>907</v>
      </c>
      <c r="C178" s="30">
        <v>7</v>
      </c>
      <c r="D178" s="30">
        <v>9</v>
      </c>
      <c r="E178" s="19" t="s">
        <v>105</v>
      </c>
      <c r="F178" s="20" t="s">
        <v>0</v>
      </c>
      <c r="G178" s="10">
        <v>52</v>
      </c>
      <c r="H178" s="10">
        <v>12</v>
      </c>
      <c r="I178" s="14">
        <v>0.23076923076923078</v>
      </c>
    </row>
    <row r="179" spans="1:9" ht="63" x14ac:dyDescent="0.25">
      <c r="A179" s="31" t="s">
        <v>387</v>
      </c>
      <c r="B179" s="25">
        <v>907</v>
      </c>
      <c r="C179" s="30">
        <v>7</v>
      </c>
      <c r="D179" s="30">
        <v>9</v>
      </c>
      <c r="E179" s="19" t="s">
        <v>388</v>
      </c>
      <c r="F179" s="20" t="s">
        <v>0</v>
      </c>
      <c r="G179" s="10">
        <v>52</v>
      </c>
      <c r="H179" s="10">
        <v>12</v>
      </c>
      <c r="I179" s="14">
        <v>0.23076923076923078</v>
      </c>
    </row>
    <row r="180" spans="1:9" ht="31.5" x14ac:dyDescent="0.25">
      <c r="A180" s="31" t="s">
        <v>34</v>
      </c>
      <c r="B180" s="25">
        <v>907</v>
      </c>
      <c r="C180" s="30">
        <v>7</v>
      </c>
      <c r="D180" s="30">
        <v>9</v>
      </c>
      <c r="E180" s="19" t="s">
        <v>388</v>
      </c>
      <c r="F180" s="20" t="s">
        <v>33</v>
      </c>
      <c r="G180" s="10">
        <v>52</v>
      </c>
      <c r="H180" s="10">
        <v>12</v>
      </c>
      <c r="I180" s="14">
        <v>0.23076923076923078</v>
      </c>
    </row>
    <row r="181" spans="1:9" ht="94.5" x14ac:dyDescent="0.25">
      <c r="A181" s="31" t="s">
        <v>324</v>
      </c>
      <c r="B181" s="25">
        <v>907</v>
      </c>
      <c r="C181" s="30">
        <v>7</v>
      </c>
      <c r="D181" s="30">
        <v>9</v>
      </c>
      <c r="E181" s="19" t="s">
        <v>328</v>
      </c>
      <c r="F181" s="20" t="s">
        <v>0</v>
      </c>
      <c r="G181" s="10">
        <v>8229.7000000000007</v>
      </c>
      <c r="H181" s="10">
        <v>1539.3</v>
      </c>
      <c r="I181" s="14">
        <v>0.18704205499592935</v>
      </c>
    </row>
    <row r="182" spans="1:9" ht="94.5" x14ac:dyDescent="0.25">
      <c r="A182" s="31" t="s">
        <v>324</v>
      </c>
      <c r="B182" s="25">
        <v>907</v>
      </c>
      <c r="C182" s="30">
        <v>7</v>
      </c>
      <c r="D182" s="30">
        <v>9</v>
      </c>
      <c r="E182" s="19" t="s">
        <v>389</v>
      </c>
      <c r="F182" s="20" t="s">
        <v>0</v>
      </c>
      <c r="G182" s="10">
        <v>2226.5</v>
      </c>
      <c r="H182" s="10">
        <v>359.3</v>
      </c>
      <c r="I182" s="14">
        <v>0.16137435436784192</v>
      </c>
    </row>
    <row r="183" spans="1:9" ht="94.5" x14ac:dyDescent="0.25">
      <c r="A183" s="31" t="s">
        <v>11</v>
      </c>
      <c r="B183" s="25">
        <v>907</v>
      </c>
      <c r="C183" s="30">
        <v>7</v>
      </c>
      <c r="D183" s="30">
        <v>9</v>
      </c>
      <c r="E183" s="19" t="s">
        <v>389</v>
      </c>
      <c r="F183" s="20" t="s">
        <v>9</v>
      </c>
      <c r="G183" s="10">
        <v>2226.5</v>
      </c>
      <c r="H183" s="10">
        <v>359.3</v>
      </c>
      <c r="I183" s="14">
        <v>0.16137435436784192</v>
      </c>
    </row>
    <row r="184" spans="1:9" ht="94.5" x14ac:dyDescent="0.25">
      <c r="A184" s="31" t="s">
        <v>329</v>
      </c>
      <c r="B184" s="25">
        <v>907</v>
      </c>
      <c r="C184" s="30">
        <v>7</v>
      </c>
      <c r="D184" s="30">
        <v>9</v>
      </c>
      <c r="E184" s="19" t="s">
        <v>330</v>
      </c>
      <c r="F184" s="20" t="s">
        <v>0</v>
      </c>
      <c r="G184" s="10">
        <v>6003.2</v>
      </c>
      <c r="H184" s="10">
        <v>1180</v>
      </c>
      <c r="I184" s="14">
        <v>0.19656183368869937</v>
      </c>
    </row>
    <row r="185" spans="1:9" ht="94.5" x14ac:dyDescent="0.25">
      <c r="A185" s="31" t="s">
        <v>11</v>
      </c>
      <c r="B185" s="25">
        <v>907</v>
      </c>
      <c r="C185" s="30">
        <v>7</v>
      </c>
      <c r="D185" s="30">
        <v>9</v>
      </c>
      <c r="E185" s="19" t="s">
        <v>330</v>
      </c>
      <c r="F185" s="20" t="s">
        <v>9</v>
      </c>
      <c r="G185" s="10">
        <v>6003.2</v>
      </c>
      <c r="H185" s="10">
        <v>1180</v>
      </c>
      <c r="I185" s="14">
        <v>0.19656183368869937</v>
      </c>
    </row>
    <row r="186" spans="1:9" ht="47.25" x14ac:dyDescent="0.25">
      <c r="A186" s="31" t="s">
        <v>468</v>
      </c>
      <c r="B186" s="25">
        <v>907</v>
      </c>
      <c r="C186" s="30">
        <v>7</v>
      </c>
      <c r="D186" s="30">
        <v>9</v>
      </c>
      <c r="E186" s="19" t="s">
        <v>71</v>
      </c>
      <c r="F186" s="20" t="s">
        <v>0</v>
      </c>
      <c r="G186" s="10">
        <v>12486</v>
      </c>
      <c r="H186" s="10">
        <v>0</v>
      </c>
      <c r="I186" s="14">
        <v>0</v>
      </c>
    </row>
    <row r="187" spans="1:9" ht="47.25" x14ac:dyDescent="0.25">
      <c r="A187" s="31" t="s">
        <v>469</v>
      </c>
      <c r="B187" s="25">
        <v>907</v>
      </c>
      <c r="C187" s="30">
        <v>7</v>
      </c>
      <c r="D187" s="30">
        <v>9</v>
      </c>
      <c r="E187" s="19" t="s">
        <v>70</v>
      </c>
      <c r="F187" s="20" t="s">
        <v>0</v>
      </c>
      <c r="G187" s="10">
        <v>12486</v>
      </c>
      <c r="H187" s="10">
        <v>0</v>
      </c>
      <c r="I187" s="14">
        <v>0</v>
      </c>
    </row>
    <row r="188" spans="1:9" ht="47.25" x14ac:dyDescent="0.25">
      <c r="A188" s="31" t="s">
        <v>470</v>
      </c>
      <c r="B188" s="25">
        <v>907</v>
      </c>
      <c r="C188" s="30">
        <v>7</v>
      </c>
      <c r="D188" s="30">
        <v>9</v>
      </c>
      <c r="E188" s="19" t="s">
        <v>471</v>
      </c>
      <c r="F188" s="20" t="s">
        <v>0</v>
      </c>
      <c r="G188" s="10">
        <v>2390</v>
      </c>
      <c r="H188" s="10">
        <v>0</v>
      </c>
      <c r="I188" s="14">
        <v>0</v>
      </c>
    </row>
    <row r="189" spans="1:9" ht="31.5" x14ac:dyDescent="0.25">
      <c r="A189" s="31" t="s">
        <v>6</v>
      </c>
      <c r="B189" s="25">
        <v>907</v>
      </c>
      <c r="C189" s="30">
        <v>7</v>
      </c>
      <c r="D189" s="30">
        <v>9</v>
      </c>
      <c r="E189" s="19" t="s">
        <v>471</v>
      </c>
      <c r="F189" s="20" t="s">
        <v>4</v>
      </c>
      <c r="G189" s="10">
        <v>2390</v>
      </c>
      <c r="H189" s="10">
        <v>0</v>
      </c>
      <c r="I189" s="14">
        <v>0</v>
      </c>
    </row>
    <row r="190" spans="1:9" ht="63" x14ac:dyDescent="0.25">
      <c r="A190" s="31" t="s">
        <v>478</v>
      </c>
      <c r="B190" s="25">
        <v>907</v>
      </c>
      <c r="C190" s="30">
        <v>7</v>
      </c>
      <c r="D190" s="30">
        <v>9</v>
      </c>
      <c r="E190" s="19" t="s">
        <v>479</v>
      </c>
      <c r="F190" s="20" t="s">
        <v>0</v>
      </c>
      <c r="G190" s="10">
        <v>2000</v>
      </c>
      <c r="H190" s="10">
        <v>0</v>
      </c>
      <c r="I190" s="14">
        <v>0</v>
      </c>
    </row>
    <row r="191" spans="1:9" ht="31.5" x14ac:dyDescent="0.25">
      <c r="A191" s="31" t="s">
        <v>6</v>
      </c>
      <c r="B191" s="25">
        <v>907</v>
      </c>
      <c r="C191" s="30">
        <v>7</v>
      </c>
      <c r="D191" s="30">
        <v>9</v>
      </c>
      <c r="E191" s="19" t="s">
        <v>479</v>
      </c>
      <c r="F191" s="20" t="s">
        <v>4</v>
      </c>
      <c r="G191" s="10">
        <v>2000</v>
      </c>
      <c r="H191" s="10">
        <v>0</v>
      </c>
      <c r="I191" s="14">
        <v>0</v>
      </c>
    </row>
    <row r="192" spans="1:9" ht="47.25" x14ac:dyDescent="0.25">
      <c r="A192" s="31" t="s">
        <v>480</v>
      </c>
      <c r="B192" s="25">
        <v>907</v>
      </c>
      <c r="C192" s="30">
        <v>7</v>
      </c>
      <c r="D192" s="30">
        <v>9</v>
      </c>
      <c r="E192" s="19" t="s">
        <v>481</v>
      </c>
      <c r="F192" s="20" t="s">
        <v>0</v>
      </c>
      <c r="G192" s="10">
        <v>2000</v>
      </c>
      <c r="H192" s="10">
        <v>0</v>
      </c>
      <c r="I192" s="14">
        <v>0</v>
      </c>
    </row>
    <row r="193" spans="1:9" ht="31.5" x14ac:dyDescent="0.25">
      <c r="A193" s="31" t="s">
        <v>6</v>
      </c>
      <c r="B193" s="25">
        <v>907</v>
      </c>
      <c r="C193" s="30">
        <v>7</v>
      </c>
      <c r="D193" s="30">
        <v>9</v>
      </c>
      <c r="E193" s="19" t="s">
        <v>481</v>
      </c>
      <c r="F193" s="20" t="s">
        <v>4</v>
      </c>
      <c r="G193" s="10">
        <v>2000</v>
      </c>
      <c r="H193" s="10">
        <v>0</v>
      </c>
      <c r="I193" s="14">
        <v>0</v>
      </c>
    </row>
    <row r="194" spans="1:9" ht="47.25" x14ac:dyDescent="0.25">
      <c r="A194" s="31" t="s">
        <v>482</v>
      </c>
      <c r="B194" s="25">
        <v>907</v>
      </c>
      <c r="C194" s="30">
        <v>7</v>
      </c>
      <c r="D194" s="30">
        <v>9</v>
      </c>
      <c r="E194" s="19" t="s">
        <v>483</v>
      </c>
      <c r="F194" s="20" t="s">
        <v>0</v>
      </c>
      <c r="G194" s="10">
        <v>2000</v>
      </c>
      <c r="H194" s="10">
        <v>0</v>
      </c>
      <c r="I194" s="14">
        <v>0</v>
      </c>
    </row>
    <row r="195" spans="1:9" ht="31.5" x14ac:dyDescent="0.25">
      <c r="A195" s="31" t="s">
        <v>6</v>
      </c>
      <c r="B195" s="25">
        <v>907</v>
      </c>
      <c r="C195" s="30">
        <v>7</v>
      </c>
      <c r="D195" s="30">
        <v>9</v>
      </c>
      <c r="E195" s="19" t="s">
        <v>483</v>
      </c>
      <c r="F195" s="20" t="s">
        <v>4</v>
      </c>
      <c r="G195" s="10">
        <v>2000</v>
      </c>
      <c r="H195" s="10">
        <v>0</v>
      </c>
      <c r="I195" s="14">
        <v>0</v>
      </c>
    </row>
    <row r="196" spans="1:9" ht="63" x14ac:dyDescent="0.25">
      <c r="A196" s="31" t="s">
        <v>484</v>
      </c>
      <c r="B196" s="25">
        <v>907</v>
      </c>
      <c r="C196" s="30">
        <v>7</v>
      </c>
      <c r="D196" s="30">
        <v>9</v>
      </c>
      <c r="E196" s="19" t="s">
        <v>485</v>
      </c>
      <c r="F196" s="20" t="s">
        <v>0</v>
      </c>
      <c r="G196" s="10">
        <v>2000</v>
      </c>
      <c r="H196" s="10">
        <v>0</v>
      </c>
      <c r="I196" s="14">
        <v>0</v>
      </c>
    </row>
    <row r="197" spans="1:9" ht="31.5" x14ac:dyDescent="0.25">
      <c r="A197" s="31" t="s">
        <v>6</v>
      </c>
      <c r="B197" s="25">
        <v>907</v>
      </c>
      <c r="C197" s="30">
        <v>7</v>
      </c>
      <c r="D197" s="30">
        <v>9</v>
      </c>
      <c r="E197" s="19" t="s">
        <v>485</v>
      </c>
      <c r="F197" s="20" t="s">
        <v>4</v>
      </c>
      <c r="G197" s="10">
        <v>2000</v>
      </c>
      <c r="H197" s="10">
        <v>0</v>
      </c>
      <c r="I197" s="14">
        <v>0</v>
      </c>
    </row>
    <row r="198" spans="1:9" ht="47.25" x14ac:dyDescent="0.25">
      <c r="A198" s="31" t="s">
        <v>486</v>
      </c>
      <c r="B198" s="25">
        <v>907</v>
      </c>
      <c r="C198" s="30">
        <v>7</v>
      </c>
      <c r="D198" s="30">
        <v>9</v>
      </c>
      <c r="E198" s="19" t="s">
        <v>487</v>
      </c>
      <c r="F198" s="20" t="s">
        <v>0</v>
      </c>
      <c r="G198" s="10">
        <v>2000</v>
      </c>
      <c r="H198" s="10">
        <v>0</v>
      </c>
      <c r="I198" s="14">
        <v>0</v>
      </c>
    </row>
    <row r="199" spans="1:9" ht="31.5" x14ac:dyDescent="0.25">
      <c r="A199" s="31" t="s">
        <v>6</v>
      </c>
      <c r="B199" s="25">
        <v>907</v>
      </c>
      <c r="C199" s="30">
        <v>7</v>
      </c>
      <c r="D199" s="30">
        <v>9</v>
      </c>
      <c r="E199" s="19" t="s">
        <v>487</v>
      </c>
      <c r="F199" s="20" t="s">
        <v>4</v>
      </c>
      <c r="G199" s="10">
        <v>2000</v>
      </c>
      <c r="H199" s="10">
        <v>0</v>
      </c>
      <c r="I199" s="14">
        <v>0</v>
      </c>
    </row>
    <row r="200" spans="1:9" ht="47.25" x14ac:dyDescent="0.25">
      <c r="A200" s="31" t="s">
        <v>326</v>
      </c>
      <c r="B200" s="25">
        <v>907</v>
      </c>
      <c r="C200" s="30">
        <v>7</v>
      </c>
      <c r="D200" s="30">
        <v>9</v>
      </c>
      <c r="E200" s="19" t="s">
        <v>488</v>
      </c>
      <c r="F200" s="20" t="s">
        <v>0</v>
      </c>
      <c r="G200" s="10">
        <v>17.3</v>
      </c>
      <c r="H200" s="10">
        <v>0</v>
      </c>
      <c r="I200" s="14">
        <v>0</v>
      </c>
    </row>
    <row r="201" spans="1:9" ht="31.5" x14ac:dyDescent="0.25">
      <c r="A201" s="31" t="s">
        <v>6</v>
      </c>
      <c r="B201" s="25">
        <v>907</v>
      </c>
      <c r="C201" s="30">
        <v>7</v>
      </c>
      <c r="D201" s="30">
        <v>9</v>
      </c>
      <c r="E201" s="19" t="s">
        <v>488</v>
      </c>
      <c r="F201" s="20" t="s">
        <v>4</v>
      </c>
      <c r="G201" s="10">
        <v>17.3</v>
      </c>
      <c r="H201" s="10">
        <v>0</v>
      </c>
      <c r="I201" s="14">
        <v>0</v>
      </c>
    </row>
    <row r="202" spans="1:9" ht="63" x14ac:dyDescent="0.25">
      <c r="A202" s="31" t="s">
        <v>327</v>
      </c>
      <c r="B202" s="25">
        <v>907</v>
      </c>
      <c r="C202" s="30">
        <v>7</v>
      </c>
      <c r="D202" s="30">
        <v>9</v>
      </c>
      <c r="E202" s="19" t="s">
        <v>489</v>
      </c>
      <c r="F202" s="20" t="s">
        <v>0</v>
      </c>
      <c r="G202" s="10">
        <v>78.7</v>
      </c>
      <c r="H202" s="10">
        <v>0</v>
      </c>
      <c r="I202" s="14">
        <v>0</v>
      </c>
    </row>
    <row r="203" spans="1:9" ht="31.5" x14ac:dyDescent="0.25">
      <c r="A203" s="31" t="s">
        <v>6</v>
      </c>
      <c r="B203" s="25">
        <v>907</v>
      </c>
      <c r="C203" s="30">
        <v>7</v>
      </c>
      <c r="D203" s="30">
        <v>9</v>
      </c>
      <c r="E203" s="19" t="s">
        <v>489</v>
      </c>
      <c r="F203" s="20" t="s">
        <v>4</v>
      </c>
      <c r="G203" s="10">
        <v>78.7</v>
      </c>
      <c r="H203" s="10">
        <v>0</v>
      </c>
      <c r="I203" s="14">
        <v>0</v>
      </c>
    </row>
    <row r="204" spans="1:9" x14ac:dyDescent="0.25">
      <c r="A204" s="31" t="s">
        <v>117</v>
      </c>
      <c r="B204" s="25">
        <v>907</v>
      </c>
      <c r="C204" s="30">
        <v>10</v>
      </c>
      <c r="D204" s="30">
        <v>0</v>
      </c>
      <c r="E204" s="19" t="s">
        <v>0</v>
      </c>
      <c r="F204" s="20" t="s">
        <v>0</v>
      </c>
      <c r="G204" s="10">
        <v>13555.7</v>
      </c>
      <c r="H204" s="10">
        <v>3620</v>
      </c>
      <c r="I204" s="14">
        <v>0.26704633475217066</v>
      </c>
    </row>
    <row r="205" spans="1:9" x14ac:dyDescent="0.25">
      <c r="A205" s="31" t="s">
        <v>108</v>
      </c>
      <c r="B205" s="25">
        <v>907</v>
      </c>
      <c r="C205" s="30">
        <v>10</v>
      </c>
      <c r="D205" s="30">
        <v>4</v>
      </c>
      <c r="E205" s="19" t="s">
        <v>0</v>
      </c>
      <c r="F205" s="20" t="s">
        <v>0</v>
      </c>
      <c r="G205" s="10">
        <v>13555.7</v>
      </c>
      <c r="H205" s="10">
        <v>3620</v>
      </c>
      <c r="I205" s="14">
        <v>0.26704633475217066</v>
      </c>
    </row>
    <row r="206" spans="1:9" ht="47.25" x14ac:dyDescent="0.25">
      <c r="A206" s="31" t="s">
        <v>357</v>
      </c>
      <c r="B206" s="25">
        <v>907</v>
      </c>
      <c r="C206" s="30">
        <v>10</v>
      </c>
      <c r="D206" s="30">
        <v>4</v>
      </c>
      <c r="E206" s="19" t="s">
        <v>111</v>
      </c>
      <c r="F206" s="20" t="s">
        <v>0</v>
      </c>
      <c r="G206" s="10">
        <v>13555.7</v>
      </c>
      <c r="H206" s="10">
        <v>3620</v>
      </c>
      <c r="I206" s="14">
        <v>0.26704633475217066</v>
      </c>
    </row>
    <row r="207" spans="1:9" ht="81.75" customHeight="1" x14ac:dyDescent="0.25">
      <c r="A207" s="31" t="s">
        <v>360</v>
      </c>
      <c r="B207" s="25">
        <v>907</v>
      </c>
      <c r="C207" s="30">
        <v>10</v>
      </c>
      <c r="D207" s="30">
        <v>4</v>
      </c>
      <c r="E207" s="19" t="s">
        <v>106</v>
      </c>
      <c r="F207" s="20" t="s">
        <v>0</v>
      </c>
      <c r="G207" s="10">
        <v>13555.7</v>
      </c>
      <c r="H207" s="10">
        <v>3620</v>
      </c>
      <c r="I207" s="14">
        <v>0.26704633475217066</v>
      </c>
    </row>
    <row r="208" spans="1:9" ht="63" x14ac:dyDescent="0.25">
      <c r="A208" s="31" t="s">
        <v>306</v>
      </c>
      <c r="B208" s="25">
        <v>907</v>
      </c>
      <c r="C208" s="30">
        <v>10</v>
      </c>
      <c r="D208" s="30">
        <v>4</v>
      </c>
      <c r="E208" s="19" t="s">
        <v>381</v>
      </c>
      <c r="F208" s="20" t="s">
        <v>0</v>
      </c>
      <c r="G208" s="10">
        <v>13555.7</v>
      </c>
      <c r="H208" s="10">
        <v>3620</v>
      </c>
      <c r="I208" s="14">
        <v>0.26704633475217066</v>
      </c>
    </row>
    <row r="209" spans="1:9" ht="31.5" x14ac:dyDescent="0.25">
      <c r="A209" s="31" t="s">
        <v>6</v>
      </c>
      <c r="B209" s="25">
        <v>907</v>
      </c>
      <c r="C209" s="30">
        <v>10</v>
      </c>
      <c r="D209" s="30">
        <v>4</v>
      </c>
      <c r="E209" s="19" t="s">
        <v>381</v>
      </c>
      <c r="F209" s="20" t="s">
        <v>4</v>
      </c>
      <c r="G209" s="10">
        <v>13555.7</v>
      </c>
      <c r="H209" s="10">
        <v>3620</v>
      </c>
      <c r="I209" s="14">
        <v>0.26704633475217066</v>
      </c>
    </row>
    <row r="210" spans="1:9" ht="31.5" x14ac:dyDescent="0.25">
      <c r="A210" s="24" t="s">
        <v>130</v>
      </c>
      <c r="B210" s="23">
        <v>910</v>
      </c>
      <c r="C210" s="26">
        <v>0</v>
      </c>
      <c r="D210" s="26">
        <v>0</v>
      </c>
      <c r="E210" s="16" t="s">
        <v>0</v>
      </c>
      <c r="F210" s="17" t="s">
        <v>0</v>
      </c>
      <c r="G210" s="12">
        <v>296740.5</v>
      </c>
      <c r="H210" s="12">
        <v>73370.2</v>
      </c>
      <c r="I210" s="13">
        <v>0.24725374527575439</v>
      </c>
    </row>
    <row r="211" spans="1:9" x14ac:dyDescent="0.25">
      <c r="A211" s="31" t="s">
        <v>114</v>
      </c>
      <c r="B211" s="25">
        <v>910</v>
      </c>
      <c r="C211" s="30">
        <v>1</v>
      </c>
      <c r="D211" s="30">
        <v>0</v>
      </c>
      <c r="E211" s="19" t="s">
        <v>0</v>
      </c>
      <c r="F211" s="20" t="s">
        <v>0</v>
      </c>
      <c r="G211" s="10">
        <v>72821.2</v>
      </c>
      <c r="H211" s="10">
        <v>16038</v>
      </c>
      <c r="I211" s="14">
        <v>0.22023806254222672</v>
      </c>
    </row>
    <row r="212" spans="1:9" ht="47.25" x14ac:dyDescent="0.25">
      <c r="A212" s="31" t="s">
        <v>10</v>
      </c>
      <c r="B212" s="25">
        <v>910</v>
      </c>
      <c r="C212" s="30">
        <v>1</v>
      </c>
      <c r="D212" s="30">
        <v>6</v>
      </c>
      <c r="E212" s="19" t="s">
        <v>0</v>
      </c>
      <c r="F212" s="20" t="s">
        <v>0</v>
      </c>
      <c r="G212" s="10">
        <v>23124</v>
      </c>
      <c r="H212" s="10">
        <v>5082.8</v>
      </c>
      <c r="I212" s="14">
        <v>0.21980626189240618</v>
      </c>
    </row>
    <row r="213" spans="1:9" ht="47.25" x14ac:dyDescent="0.25">
      <c r="A213" s="31" t="s">
        <v>440</v>
      </c>
      <c r="B213" s="25">
        <v>910</v>
      </c>
      <c r="C213" s="30">
        <v>1</v>
      </c>
      <c r="D213" s="30">
        <v>6</v>
      </c>
      <c r="E213" s="19" t="s">
        <v>88</v>
      </c>
      <c r="F213" s="20" t="s">
        <v>0</v>
      </c>
      <c r="G213" s="10">
        <v>23124</v>
      </c>
      <c r="H213" s="10">
        <v>5082.8</v>
      </c>
      <c r="I213" s="14">
        <v>0.21980626189240618</v>
      </c>
    </row>
    <row r="214" spans="1:9" ht="47.25" x14ac:dyDescent="0.25">
      <c r="A214" s="31" t="s">
        <v>441</v>
      </c>
      <c r="B214" s="25">
        <v>910</v>
      </c>
      <c r="C214" s="30">
        <v>1</v>
      </c>
      <c r="D214" s="30">
        <v>6</v>
      </c>
      <c r="E214" s="19" t="s">
        <v>87</v>
      </c>
      <c r="F214" s="20" t="s">
        <v>0</v>
      </c>
      <c r="G214" s="10">
        <v>23023.3</v>
      </c>
      <c r="H214" s="10">
        <v>5082.8</v>
      </c>
      <c r="I214" s="14">
        <v>0.22076765711257729</v>
      </c>
    </row>
    <row r="215" spans="1:9" ht="31.5" x14ac:dyDescent="0.25">
      <c r="A215" s="31" t="s">
        <v>374</v>
      </c>
      <c r="B215" s="25">
        <v>910</v>
      </c>
      <c r="C215" s="30">
        <v>1</v>
      </c>
      <c r="D215" s="30">
        <v>6</v>
      </c>
      <c r="E215" s="19" t="s">
        <v>444</v>
      </c>
      <c r="F215" s="20" t="s">
        <v>0</v>
      </c>
      <c r="G215" s="10">
        <v>23023.3</v>
      </c>
      <c r="H215" s="10">
        <v>5082.8</v>
      </c>
      <c r="I215" s="14">
        <v>0.22076765711257729</v>
      </c>
    </row>
    <row r="216" spans="1:9" ht="94.5" x14ac:dyDescent="0.25">
      <c r="A216" s="31" t="s">
        <v>11</v>
      </c>
      <c r="B216" s="25">
        <v>910</v>
      </c>
      <c r="C216" s="30">
        <v>1</v>
      </c>
      <c r="D216" s="30">
        <v>6</v>
      </c>
      <c r="E216" s="19" t="s">
        <v>444</v>
      </c>
      <c r="F216" s="20" t="s">
        <v>9</v>
      </c>
      <c r="G216" s="10">
        <v>20142.2</v>
      </c>
      <c r="H216" s="10">
        <v>4499.7</v>
      </c>
      <c r="I216" s="14">
        <v>0.22339664981978133</v>
      </c>
    </row>
    <row r="217" spans="1:9" ht="31.5" x14ac:dyDescent="0.25">
      <c r="A217" s="31" t="s">
        <v>6</v>
      </c>
      <c r="B217" s="25">
        <v>910</v>
      </c>
      <c r="C217" s="30">
        <v>1</v>
      </c>
      <c r="D217" s="30">
        <v>6</v>
      </c>
      <c r="E217" s="19" t="s">
        <v>444</v>
      </c>
      <c r="F217" s="20" t="s">
        <v>4</v>
      </c>
      <c r="G217" s="10">
        <v>2880.6</v>
      </c>
      <c r="H217" s="10">
        <v>583.1</v>
      </c>
      <c r="I217" s="14">
        <v>0.20242310629729918</v>
      </c>
    </row>
    <row r="218" spans="1:9" x14ac:dyDescent="0.25">
      <c r="A218" s="31" t="s">
        <v>3</v>
      </c>
      <c r="B218" s="25">
        <v>910</v>
      </c>
      <c r="C218" s="30">
        <v>1</v>
      </c>
      <c r="D218" s="30">
        <v>6</v>
      </c>
      <c r="E218" s="19" t="s">
        <v>444</v>
      </c>
      <c r="F218" s="20" t="s">
        <v>1</v>
      </c>
      <c r="G218" s="10">
        <v>0.5</v>
      </c>
      <c r="H218" s="10">
        <v>0</v>
      </c>
      <c r="I218" s="14">
        <v>0</v>
      </c>
    </row>
    <row r="219" spans="1:9" ht="126" x14ac:dyDescent="0.25">
      <c r="A219" s="31" t="s">
        <v>446</v>
      </c>
      <c r="B219" s="25">
        <v>910</v>
      </c>
      <c r="C219" s="30">
        <v>1</v>
      </c>
      <c r="D219" s="30">
        <v>6</v>
      </c>
      <c r="E219" s="19" t="s">
        <v>447</v>
      </c>
      <c r="F219" s="20" t="s">
        <v>0</v>
      </c>
      <c r="G219" s="10">
        <v>100.7</v>
      </c>
      <c r="H219" s="10">
        <v>0</v>
      </c>
      <c r="I219" s="14">
        <v>0</v>
      </c>
    </row>
    <row r="220" spans="1:9" ht="110.25" x14ac:dyDescent="0.25">
      <c r="A220" s="31" t="s">
        <v>85</v>
      </c>
      <c r="B220" s="25">
        <v>910</v>
      </c>
      <c r="C220" s="30">
        <v>1</v>
      </c>
      <c r="D220" s="30">
        <v>6</v>
      </c>
      <c r="E220" s="19" t="s">
        <v>452</v>
      </c>
      <c r="F220" s="20" t="s">
        <v>0</v>
      </c>
      <c r="G220" s="10">
        <v>100.7</v>
      </c>
      <c r="H220" s="10">
        <v>0</v>
      </c>
      <c r="I220" s="14">
        <v>0</v>
      </c>
    </row>
    <row r="221" spans="1:9" ht="94.5" x14ac:dyDescent="0.25">
      <c r="A221" s="31" t="s">
        <v>11</v>
      </c>
      <c r="B221" s="25">
        <v>910</v>
      </c>
      <c r="C221" s="30">
        <v>1</v>
      </c>
      <c r="D221" s="30">
        <v>6</v>
      </c>
      <c r="E221" s="19" t="s">
        <v>452</v>
      </c>
      <c r="F221" s="20" t="s">
        <v>9</v>
      </c>
      <c r="G221" s="10">
        <v>100.7</v>
      </c>
      <c r="H221" s="10">
        <v>0</v>
      </c>
      <c r="I221" s="14">
        <v>0</v>
      </c>
    </row>
    <row r="222" spans="1:9" x14ac:dyDescent="0.25">
      <c r="A222" s="31" t="s">
        <v>2</v>
      </c>
      <c r="B222" s="25">
        <v>910</v>
      </c>
      <c r="C222" s="30">
        <v>1</v>
      </c>
      <c r="D222" s="30">
        <v>13</v>
      </c>
      <c r="E222" s="19" t="s">
        <v>0</v>
      </c>
      <c r="F222" s="20" t="s">
        <v>0</v>
      </c>
      <c r="G222" s="10">
        <v>49697.2</v>
      </c>
      <c r="H222" s="10">
        <v>10955.2</v>
      </c>
      <c r="I222" s="14">
        <v>0.22043897845351451</v>
      </c>
    </row>
    <row r="223" spans="1:9" ht="47.25" x14ac:dyDescent="0.25">
      <c r="A223" s="31" t="s">
        <v>440</v>
      </c>
      <c r="B223" s="25">
        <v>910</v>
      </c>
      <c r="C223" s="30">
        <v>1</v>
      </c>
      <c r="D223" s="30">
        <v>13</v>
      </c>
      <c r="E223" s="19" t="s">
        <v>88</v>
      </c>
      <c r="F223" s="20" t="s">
        <v>0</v>
      </c>
      <c r="G223" s="10">
        <v>48465.2</v>
      </c>
      <c r="H223" s="10">
        <v>10955.2</v>
      </c>
      <c r="I223" s="14">
        <v>0.22604260376517588</v>
      </c>
    </row>
    <row r="224" spans="1:9" ht="47.25" x14ac:dyDescent="0.25">
      <c r="A224" s="31" t="s">
        <v>441</v>
      </c>
      <c r="B224" s="25">
        <v>910</v>
      </c>
      <c r="C224" s="30">
        <v>1</v>
      </c>
      <c r="D224" s="30">
        <v>13</v>
      </c>
      <c r="E224" s="19" t="s">
        <v>87</v>
      </c>
      <c r="F224" s="20" t="s">
        <v>0</v>
      </c>
      <c r="G224" s="10">
        <v>48465.2</v>
      </c>
      <c r="H224" s="10">
        <v>10955.2</v>
      </c>
      <c r="I224" s="14">
        <v>0.22604260376517588</v>
      </c>
    </row>
    <row r="225" spans="1:9" ht="31.5" x14ac:dyDescent="0.25">
      <c r="A225" s="31" t="s">
        <v>376</v>
      </c>
      <c r="B225" s="25">
        <v>910</v>
      </c>
      <c r="C225" s="30">
        <v>1</v>
      </c>
      <c r="D225" s="30">
        <v>13</v>
      </c>
      <c r="E225" s="19" t="s">
        <v>445</v>
      </c>
      <c r="F225" s="20" t="s">
        <v>0</v>
      </c>
      <c r="G225" s="10">
        <v>48465.2</v>
      </c>
      <c r="H225" s="10">
        <v>10955.2</v>
      </c>
      <c r="I225" s="14">
        <v>0.22604260376517588</v>
      </c>
    </row>
    <row r="226" spans="1:9" ht="94.5" x14ac:dyDescent="0.25">
      <c r="A226" s="31" t="s">
        <v>11</v>
      </c>
      <c r="B226" s="25">
        <v>910</v>
      </c>
      <c r="C226" s="30">
        <v>1</v>
      </c>
      <c r="D226" s="30">
        <v>13</v>
      </c>
      <c r="E226" s="19" t="s">
        <v>445</v>
      </c>
      <c r="F226" s="20" t="s">
        <v>9</v>
      </c>
      <c r="G226" s="10">
        <v>46199.1</v>
      </c>
      <c r="H226" s="10">
        <v>10288.1</v>
      </c>
      <c r="I226" s="14">
        <v>0.22269048531248445</v>
      </c>
    </row>
    <row r="227" spans="1:9" ht="31.5" x14ac:dyDescent="0.25">
      <c r="A227" s="31" t="s">
        <v>6</v>
      </c>
      <c r="B227" s="25">
        <v>910</v>
      </c>
      <c r="C227" s="30">
        <v>1</v>
      </c>
      <c r="D227" s="30">
        <v>13</v>
      </c>
      <c r="E227" s="19" t="s">
        <v>445</v>
      </c>
      <c r="F227" s="20" t="s">
        <v>4</v>
      </c>
      <c r="G227" s="10">
        <v>2266.1</v>
      </c>
      <c r="H227" s="10">
        <v>667.1</v>
      </c>
      <c r="I227" s="14">
        <v>0.29438241913419533</v>
      </c>
    </row>
    <row r="228" spans="1:9" x14ac:dyDescent="0.25">
      <c r="A228" s="31" t="s">
        <v>23</v>
      </c>
      <c r="B228" s="25">
        <v>910</v>
      </c>
      <c r="C228" s="30">
        <v>1</v>
      </c>
      <c r="D228" s="30">
        <v>13</v>
      </c>
      <c r="E228" s="19" t="s">
        <v>22</v>
      </c>
      <c r="F228" s="20" t="s">
        <v>0</v>
      </c>
      <c r="G228" s="10">
        <v>1232</v>
      </c>
      <c r="H228" s="10">
        <v>0</v>
      </c>
      <c r="I228" s="14">
        <v>0</v>
      </c>
    </row>
    <row r="229" spans="1:9" ht="47.25" x14ac:dyDescent="0.25">
      <c r="A229" s="31" t="s">
        <v>616</v>
      </c>
      <c r="B229" s="25">
        <v>910</v>
      </c>
      <c r="C229" s="30">
        <v>1</v>
      </c>
      <c r="D229" s="30">
        <v>13</v>
      </c>
      <c r="E229" s="19" t="s">
        <v>617</v>
      </c>
      <c r="F229" s="20" t="s">
        <v>0</v>
      </c>
      <c r="G229" s="10">
        <v>1232</v>
      </c>
      <c r="H229" s="10">
        <v>0</v>
      </c>
      <c r="I229" s="14">
        <v>0</v>
      </c>
    </row>
    <row r="230" spans="1:9" ht="94.5" x14ac:dyDescent="0.25">
      <c r="A230" s="31" t="s">
        <v>618</v>
      </c>
      <c r="B230" s="25">
        <v>910</v>
      </c>
      <c r="C230" s="30">
        <v>1</v>
      </c>
      <c r="D230" s="30">
        <v>13</v>
      </c>
      <c r="E230" s="19" t="s">
        <v>619</v>
      </c>
      <c r="F230" s="20" t="s">
        <v>0</v>
      </c>
      <c r="G230" s="10">
        <v>1232</v>
      </c>
      <c r="H230" s="10">
        <v>0</v>
      </c>
      <c r="I230" s="14">
        <v>0</v>
      </c>
    </row>
    <row r="231" spans="1:9" x14ac:dyDescent="0.25">
      <c r="A231" s="31" t="s">
        <v>3</v>
      </c>
      <c r="B231" s="25">
        <v>910</v>
      </c>
      <c r="C231" s="30">
        <v>1</v>
      </c>
      <c r="D231" s="30">
        <v>13</v>
      </c>
      <c r="E231" s="19" t="s">
        <v>619</v>
      </c>
      <c r="F231" s="20" t="s">
        <v>1</v>
      </c>
      <c r="G231" s="10">
        <v>1232</v>
      </c>
      <c r="H231" s="10">
        <v>0</v>
      </c>
      <c r="I231" s="14">
        <v>0</v>
      </c>
    </row>
    <row r="232" spans="1:9" ht="31.5" x14ac:dyDescent="0.25">
      <c r="A232" s="31" t="s">
        <v>316</v>
      </c>
      <c r="B232" s="25">
        <v>910</v>
      </c>
      <c r="C232" s="30">
        <v>13</v>
      </c>
      <c r="D232" s="30">
        <v>0</v>
      </c>
      <c r="E232" s="19" t="s">
        <v>0</v>
      </c>
      <c r="F232" s="20" t="s">
        <v>0</v>
      </c>
      <c r="G232" s="10">
        <v>101.2</v>
      </c>
      <c r="H232" s="10">
        <v>0</v>
      </c>
      <c r="I232" s="14">
        <v>0</v>
      </c>
    </row>
    <row r="233" spans="1:9" ht="31.5" x14ac:dyDescent="0.25">
      <c r="A233" s="31" t="s">
        <v>313</v>
      </c>
      <c r="B233" s="25">
        <v>910</v>
      </c>
      <c r="C233" s="30">
        <v>13</v>
      </c>
      <c r="D233" s="30">
        <v>1</v>
      </c>
      <c r="E233" s="19" t="s">
        <v>0</v>
      </c>
      <c r="F233" s="20" t="s">
        <v>0</v>
      </c>
      <c r="G233" s="10">
        <v>101.2</v>
      </c>
      <c r="H233" s="10">
        <v>0</v>
      </c>
      <c r="I233" s="14">
        <v>0</v>
      </c>
    </row>
    <row r="234" spans="1:9" ht="47.25" x14ac:dyDescent="0.25">
      <c r="A234" s="31" t="s">
        <v>440</v>
      </c>
      <c r="B234" s="25">
        <v>910</v>
      </c>
      <c r="C234" s="30">
        <v>13</v>
      </c>
      <c r="D234" s="30">
        <v>1</v>
      </c>
      <c r="E234" s="19" t="s">
        <v>88</v>
      </c>
      <c r="F234" s="20" t="s">
        <v>0</v>
      </c>
      <c r="G234" s="10">
        <v>101.2</v>
      </c>
      <c r="H234" s="10">
        <v>0</v>
      </c>
      <c r="I234" s="14">
        <v>0</v>
      </c>
    </row>
    <row r="235" spans="1:9" ht="47.25" x14ac:dyDescent="0.25">
      <c r="A235" s="31" t="s">
        <v>441</v>
      </c>
      <c r="B235" s="25">
        <v>910</v>
      </c>
      <c r="C235" s="30">
        <v>13</v>
      </c>
      <c r="D235" s="30">
        <v>1</v>
      </c>
      <c r="E235" s="19" t="s">
        <v>87</v>
      </c>
      <c r="F235" s="20" t="s">
        <v>0</v>
      </c>
      <c r="G235" s="10">
        <v>101.2</v>
      </c>
      <c r="H235" s="10">
        <v>0</v>
      </c>
      <c r="I235" s="14">
        <v>0</v>
      </c>
    </row>
    <row r="236" spans="1:9" ht="47.25" x14ac:dyDescent="0.25">
      <c r="A236" s="31" t="s">
        <v>442</v>
      </c>
      <c r="B236" s="25">
        <v>910</v>
      </c>
      <c r="C236" s="30">
        <v>13</v>
      </c>
      <c r="D236" s="30">
        <v>1</v>
      </c>
      <c r="E236" s="19" t="s">
        <v>443</v>
      </c>
      <c r="F236" s="20" t="s">
        <v>0</v>
      </c>
      <c r="G236" s="10">
        <v>101.2</v>
      </c>
      <c r="H236" s="10">
        <v>0</v>
      </c>
      <c r="I236" s="14">
        <v>0</v>
      </c>
    </row>
    <row r="237" spans="1:9" ht="31.5" x14ac:dyDescent="0.25">
      <c r="A237" s="31" t="s">
        <v>311</v>
      </c>
      <c r="B237" s="25">
        <v>910</v>
      </c>
      <c r="C237" s="30">
        <v>13</v>
      </c>
      <c r="D237" s="30">
        <v>1</v>
      </c>
      <c r="E237" s="19" t="s">
        <v>443</v>
      </c>
      <c r="F237" s="20" t="s">
        <v>312</v>
      </c>
      <c r="G237" s="10">
        <v>101.2</v>
      </c>
      <c r="H237" s="10">
        <v>0</v>
      </c>
      <c r="I237" s="14">
        <v>0</v>
      </c>
    </row>
    <row r="238" spans="1:9" ht="47.25" x14ac:dyDescent="0.25">
      <c r="A238" s="31" t="s">
        <v>129</v>
      </c>
      <c r="B238" s="25">
        <v>910</v>
      </c>
      <c r="C238" s="30">
        <v>14</v>
      </c>
      <c r="D238" s="30">
        <v>0</v>
      </c>
      <c r="E238" s="19" t="s">
        <v>0</v>
      </c>
      <c r="F238" s="20" t="s">
        <v>0</v>
      </c>
      <c r="G238" s="10">
        <v>223818.1</v>
      </c>
      <c r="H238" s="10">
        <v>57332.2</v>
      </c>
      <c r="I238" s="14">
        <v>0.2561553332818034</v>
      </c>
    </row>
    <row r="239" spans="1:9" ht="47.25" x14ac:dyDescent="0.25">
      <c r="A239" s="31" t="s">
        <v>83</v>
      </c>
      <c r="B239" s="25">
        <v>910</v>
      </c>
      <c r="C239" s="30">
        <v>14</v>
      </c>
      <c r="D239" s="30">
        <v>1</v>
      </c>
      <c r="E239" s="19" t="s">
        <v>0</v>
      </c>
      <c r="F239" s="20" t="s">
        <v>0</v>
      </c>
      <c r="G239" s="10">
        <v>206818.1</v>
      </c>
      <c r="H239" s="10">
        <v>52298.7</v>
      </c>
      <c r="I239" s="14">
        <v>0.25287293520247983</v>
      </c>
    </row>
    <row r="240" spans="1:9" ht="47.25" x14ac:dyDescent="0.25">
      <c r="A240" s="31" t="s">
        <v>440</v>
      </c>
      <c r="B240" s="25">
        <v>910</v>
      </c>
      <c r="C240" s="30">
        <v>14</v>
      </c>
      <c r="D240" s="30">
        <v>1</v>
      </c>
      <c r="E240" s="19" t="s">
        <v>88</v>
      </c>
      <c r="F240" s="20" t="s">
        <v>0</v>
      </c>
      <c r="G240" s="10">
        <v>206818.1</v>
      </c>
      <c r="H240" s="10">
        <v>52298.7</v>
      </c>
      <c r="I240" s="14">
        <v>0.25287293520247983</v>
      </c>
    </row>
    <row r="241" spans="1:9" ht="126" x14ac:dyDescent="0.25">
      <c r="A241" s="31" t="s">
        <v>446</v>
      </c>
      <c r="B241" s="25">
        <v>910</v>
      </c>
      <c r="C241" s="30">
        <v>14</v>
      </c>
      <c r="D241" s="30">
        <v>1</v>
      </c>
      <c r="E241" s="19" t="s">
        <v>447</v>
      </c>
      <c r="F241" s="20" t="s">
        <v>0</v>
      </c>
      <c r="G241" s="10">
        <v>206818.1</v>
      </c>
      <c r="H241" s="10">
        <v>52298.7</v>
      </c>
      <c r="I241" s="14">
        <v>0.25287293520247983</v>
      </c>
    </row>
    <row r="242" spans="1:9" ht="31.5" x14ac:dyDescent="0.25">
      <c r="A242" s="31" t="s">
        <v>448</v>
      </c>
      <c r="B242" s="25">
        <v>910</v>
      </c>
      <c r="C242" s="30">
        <v>14</v>
      </c>
      <c r="D242" s="30">
        <v>1</v>
      </c>
      <c r="E242" s="19" t="s">
        <v>449</v>
      </c>
      <c r="F242" s="20" t="s">
        <v>0</v>
      </c>
      <c r="G242" s="10">
        <v>20141.3</v>
      </c>
      <c r="H242" s="10">
        <v>9363</v>
      </c>
      <c r="I242" s="14">
        <v>0.4648657236623257</v>
      </c>
    </row>
    <row r="243" spans="1:9" x14ac:dyDescent="0.25">
      <c r="A243" s="31" t="s">
        <v>84</v>
      </c>
      <c r="B243" s="25">
        <v>910</v>
      </c>
      <c r="C243" s="30">
        <v>14</v>
      </c>
      <c r="D243" s="30">
        <v>1</v>
      </c>
      <c r="E243" s="19" t="s">
        <v>449</v>
      </c>
      <c r="F243" s="20" t="s">
        <v>82</v>
      </c>
      <c r="G243" s="10">
        <v>20141.3</v>
      </c>
      <c r="H243" s="10">
        <v>9363</v>
      </c>
      <c r="I243" s="14">
        <v>0.4648657236623257</v>
      </c>
    </row>
    <row r="244" spans="1:9" ht="110.25" x14ac:dyDescent="0.25">
      <c r="A244" s="31" t="s">
        <v>85</v>
      </c>
      <c r="B244" s="25">
        <v>910</v>
      </c>
      <c r="C244" s="30">
        <v>14</v>
      </c>
      <c r="D244" s="30">
        <v>1</v>
      </c>
      <c r="E244" s="19" t="s">
        <v>452</v>
      </c>
      <c r="F244" s="20" t="s">
        <v>0</v>
      </c>
      <c r="G244" s="10">
        <v>186676.8</v>
      </c>
      <c r="H244" s="10">
        <v>42935.7</v>
      </c>
      <c r="I244" s="14">
        <v>0.23000019284667403</v>
      </c>
    </row>
    <row r="245" spans="1:9" x14ac:dyDescent="0.25">
      <c r="A245" s="31" t="s">
        <v>84</v>
      </c>
      <c r="B245" s="25">
        <v>910</v>
      </c>
      <c r="C245" s="30">
        <v>14</v>
      </c>
      <c r="D245" s="30">
        <v>1</v>
      </c>
      <c r="E245" s="19" t="s">
        <v>452</v>
      </c>
      <c r="F245" s="20" t="s">
        <v>82</v>
      </c>
      <c r="G245" s="10">
        <v>186676.8</v>
      </c>
      <c r="H245" s="10">
        <v>42935.7</v>
      </c>
      <c r="I245" s="14">
        <v>0.23000019284667403</v>
      </c>
    </row>
    <row r="246" spans="1:9" ht="31.5" x14ac:dyDescent="0.25">
      <c r="A246" s="31" t="s">
        <v>86</v>
      </c>
      <c r="B246" s="25">
        <v>910</v>
      </c>
      <c r="C246" s="30">
        <v>14</v>
      </c>
      <c r="D246" s="30">
        <v>3</v>
      </c>
      <c r="E246" s="19" t="s">
        <v>0</v>
      </c>
      <c r="F246" s="20" t="s">
        <v>0</v>
      </c>
      <c r="G246" s="10">
        <v>17000</v>
      </c>
      <c r="H246" s="10">
        <v>5033.5</v>
      </c>
      <c r="I246" s="14">
        <v>0.29608823529411765</v>
      </c>
    </row>
    <row r="247" spans="1:9" ht="47.25" x14ac:dyDescent="0.25">
      <c r="A247" s="31" t="s">
        <v>440</v>
      </c>
      <c r="B247" s="25">
        <v>910</v>
      </c>
      <c r="C247" s="30">
        <v>14</v>
      </c>
      <c r="D247" s="30">
        <v>3</v>
      </c>
      <c r="E247" s="19" t="s">
        <v>88</v>
      </c>
      <c r="F247" s="20" t="s">
        <v>0</v>
      </c>
      <c r="G247" s="10">
        <v>17000</v>
      </c>
      <c r="H247" s="10">
        <v>5033.5</v>
      </c>
      <c r="I247" s="14">
        <v>0.29608823529411765</v>
      </c>
    </row>
    <row r="248" spans="1:9" ht="126" x14ac:dyDescent="0.25">
      <c r="A248" s="31" t="s">
        <v>446</v>
      </c>
      <c r="B248" s="25">
        <v>910</v>
      </c>
      <c r="C248" s="30">
        <v>14</v>
      </c>
      <c r="D248" s="30">
        <v>3</v>
      </c>
      <c r="E248" s="19" t="s">
        <v>447</v>
      </c>
      <c r="F248" s="20" t="s">
        <v>0</v>
      </c>
      <c r="G248" s="10">
        <v>17000</v>
      </c>
      <c r="H248" s="10">
        <v>5033.5</v>
      </c>
      <c r="I248" s="14">
        <v>0.29608823529411765</v>
      </c>
    </row>
    <row r="249" spans="1:9" ht="47.25" x14ac:dyDescent="0.25">
      <c r="A249" s="31" t="s">
        <v>450</v>
      </c>
      <c r="B249" s="25">
        <v>910</v>
      </c>
      <c r="C249" s="30">
        <v>14</v>
      </c>
      <c r="D249" s="30">
        <v>3</v>
      </c>
      <c r="E249" s="19" t="s">
        <v>451</v>
      </c>
      <c r="F249" s="20" t="s">
        <v>0</v>
      </c>
      <c r="G249" s="10">
        <v>17000</v>
      </c>
      <c r="H249" s="10">
        <v>5033.5</v>
      </c>
      <c r="I249" s="14">
        <v>0.29608823529411765</v>
      </c>
    </row>
    <row r="250" spans="1:9" x14ac:dyDescent="0.25">
      <c r="A250" s="31" t="s">
        <v>84</v>
      </c>
      <c r="B250" s="25">
        <v>910</v>
      </c>
      <c r="C250" s="30">
        <v>14</v>
      </c>
      <c r="D250" s="30">
        <v>3</v>
      </c>
      <c r="E250" s="19" t="s">
        <v>451</v>
      </c>
      <c r="F250" s="20" t="s">
        <v>82</v>
      </c>
      <c r="G250" s="10">
        <v>17000</v>
      </c>
      <c r="H250" s="10">
        <v>5033.5</v>
      </c>
      <c r="I250" s="14">
        <v>0.29608823529411765</v>
      </c>
    </row>
    <row r="251" spans="1:9" ht="31.5" x14ac:dyDescent="0.25">
      <c r="A251" s="24" t="s">
        <v>128</v>
      </c>
      <c r="B251" s="23">
        <v>913</v>
      </c>
      <c r="C251" s="26">
        <v>0</v>
      </c>
      <c r="D251" s="26">
        <v>0</v>
      </c>
      <c r="E251" s="16" t="s">
        <v>0</v>
      </c>
      <c r="F251" s="17" t="s">
        <v>0</v>
      </c>
      <c r="G251" s="12">
        <v>22503.8</v>
      </c>
      <c r="H251" s="12">
        <v>9172.6</v>
      </c>
      <c r="I251" s="13">
        <v>0.40760227161634927</v>
      </c>
    </row>
    <row r="252" spans="1:9" x14ac:dyDescent="0.25">
      <c r="A252" s="31" t="s">
        <v>114</v>
      </c>
      <c r="B252" s="25">
        <v>913</v>
      </c>
      <c r="C252" s="30">
        <v>1</v>
      </c>
      <c r="D252" s="30">
        <v>0</v>
      </c>
      <c r="E252" s="19" t="s">
        <v>0</v>
      </c>
      <c r="F252" s="20" t="s">
        <v>0</v>
      </c>
      <c r="G252" s="10">
        <v>15311.2</v>
      </c>
      <c r="H252" s="10">
        <v>7642.7</v>
      </c>
      <c r="I252" s="14">
        <v>0.49915747949213646</v>
      </c>
    </row>
    <row r="253" spans="1:9" x14ac:dyDescent="0.25">
      <c r="A253" s="31" t="s">
        <v>2</v>
      </c>
      <c r="B253" s="25">
        <v>913</v>
      </c>
      <c r="C253" s="30">
        <v>1</v>
      </c>
      <c r="D253" s="30">
        <v>13</v>
      </c>
      <c r="E253" s="19" t="s">
        <v>0</v>
      </c>
      <c r="F253" s="20" t="s">
        <v>0</v>
      </c>
      <c r="G253" s="10">
        <v>15311.2</v>
      </c>
      <c r="H253" s="10">
        <v>7642.7</v>
      </c>
      <c r="I253" s="14">
        <v>0.49915747949213646</v>
      </c>
    </row>
    <row r="254" spans="1:9" ht="47.25" x14ac:dyDescent="0.25">
      <c r="A254" s="31" t="s">
        <v>453</v>
      </c>
      <c r="B254" s="25">
        <v>913</v>
      </c>
      <c r="C254" s="30">
        <v>1</v>
      </c>
      <c r="D254" s="30">
        <v>13</v>
      </c>
      <c r="E254" s="19" t="s">
        <v>81</v>
      </c>
      <c r="F254" s="20" t="s">
        <v>0</v>
      </c>
      <c r="G254" s="10">
        <v>15311.2</v>
      </c>
      <c r="H254" s="10">
        <v>7642.7</v>
      </c>
      <c r="I254" s="14">
        <v>0.49915747949213646</v>
      </c>
    </row>
    <row r="255" spans="1:9" ht="78.75" x14ac:dyDescent="0.25">
      <c r="A255" s="31" t="s">
        <v>454</v>
      </c>
      <c r="B255" s="25">
        <v>913</v>
      </c>
      <c r="C255" s="30">
        <v>1</v>
      </c>
      <c r="D255" s="30">
        <v>13</v>
      </c>
      <c r="E255" s="19" t="s">
        <v>76</v>
      </c>
      <c r="F255" s="20" t="s">
        <v>0</v>
      </c>
      <c r="G255" s="10">
        <v>1072.3</v>
      </c>
      <c r="H255" s="10">
        <v>155.1</v>
      </c>
      <c r="I255" s="14">
        <v>0.14464235754919333</v>
      </c>
    </row>
    <row r="256" spans="1:9" ht="31.5" x14ac:dyDescent="0.25">
      <c r="A256" s="31" t="s">
        <v>80</v>
      </c>
      <c r="B256" s="25">
        <v>913</v>
      </c>
      <c r="C256" s="30">
        <v>1</v>
      </c>
      <c r="D256" s="30">
        <v>13</v>
      </c>
      <c r="E256" s="19" t="s">
        <v>455</v>
      </c>
      <c r="F256" s="20" t="s">
        <v>0</v>
      </c>
      <c r="G256" s="10">
        <v>100</v>
      </c>
      <c r="H256" s="10">
        <v>11.9</v>
      </c>
      <c r="I256" s="14">
        <v>0.11900000000000001</v>
      </c>
    </row>
    <row r="257" spans="1:9" ht="31.5" x14ac:dyDescent="0.25">
      <c r="A257" s="31" t="s">
        <v>6</v>
      </c>
      <c r="B257" s="25">
        <v>913</v>
      </c>
      <c r="C257" s="30">
        <v>1</v>
      </c>
      <c r="D257" s="30">
        <v>13</v>
      </c>
      <c r="E257" s="19" t="s">
        <v>455</v>
      </c>
      <c r="F257" s="20" t="s">
        <v>4</v>
      </c>
      <c r="G257" s="10">
        <v>100</v>
      </c>
      <c r="H257" s="10">
        <v>11.9</v>
      </c>
      <c r="I257" s="14">
        <v>0.11900000000000001</v>
      </c>
    </row>
    <row r="258" spans="1:9" ht="31.5" x14ac:dyDescent="0.25">
      <c r="A258" s="31" t="s">
        <v>79</v>
      </c>
      <c r="B258" s="25">
        <v>913</v>
      </c>
      <c r="C258" s="30">
        <v>1</v>
      </c>
      <c r="D258" s="30">
        <v>13</v>
      </c>
      <c r="E258" s="19" t="s">
        <v>456</v>
      </c>
      <c r="F258" s="20" t="s">
        <v>0</v>
      </c>
      <c r="G258" s="10">
        <v>150</v>
      </c>
      <c r="H258" s="10">
        <v>5</v>
      </c>
      <c r="I258" s="14">
        <v>3.3333333333333333E-2</v>
      </c>
    </row>
    <row r="259" spans="1:9" ht="31.5" x14ac:dyDescent="0.25">
      <c r="A259" s="31" t="s">
        <v>6</v>
      </c>
      <c r="B259" s="25">
        <v>913</v>
      </c>
      <c r="C259" s="30">
        <v>1</v>
      </c>
      <c r="D259" s="30">
        <v>13</v>
      </c>
      <c r="E259" s="19" t="s">
        <v>456</v>
      </c>
      <c r="F259" s="20" t="s">
        <v>4</v>
      </c>
      <c r="G259" s="10">
        <v>150</v>
      </c>
      <c r="H259" s="10">
        <v>5</v>
      </c>
      <c r="I259" s="14">
        <v>3.3333333333333333E-2</v>
      </c>
    </row>
    <row r="260" spans="1:9" x14ac:dyDescent="0.25">
      <c r="A260" s="31" t="s">
        <v>78</v>
      </c>
      <c r="B260" s="25">
        <v>913</v>
      </c>
      <c r="C260" s="30">
        <v>1</v>
      </c>
      <c r="D260" s="30">
        <v>13</v>
      </c>
      <c r="E260" s="19" t="s">
        <v>458</v>
      </c>
      <c r="F260" s="20" t="s">
        <v>0</v>
      </c>
      <c r="G260" s="10">
        <v>632.5</v>
      </c>
      <c r="H260" s="10">
        <v>138.19999999999999</v>
      </c>
      <c r="I260" s="14">
        <v>0.21849802371541499</v>
      </c>
    </row>
    <row r="261" spans="1:9" ht="31.5" x14ac:dyDescent="0.25">
      <c r="A261" s="31" t="s">
        <v>6</v>
      </c>
      <c r="B261" s="25">
        <v>913</v>
      </c>
      <c r="C261" s="30">
        <v>1</v>
      </c>
      <c r="D261" s="30">
        <v>13</v>
      </c>
      <c r="E261" s="19" t="s">
        <v>458</v>
      </c>
      <c r="F261" s="20" t="s">
        <v>4</v>
      </c>
      <c r="G261" s="10">
        <v>503</v>
      </c>
      <c r="H261" s="10">
        <v>136.30000000000001</v>
      </c>
      <c r="I261" s="14">
        <v>0.2709741550695825</v>
      </c>
    </row>
    <row r="262" spans="1:9" x14ac:dyDescent="0.25">
      <c r="A262" s="31" t="s">
        <v>3</v>
      </c>
      <c r="B262" s="25">
        <v>913</v>
      </c>
      <c r="C262" s="30">
        <v>1</v>
      </c>
      <c r="D262" s="30">
        <v>13</v>
      </c>
      <c r="E262" s="19" t="s">
        <v>458</v>
      </c>
      <c r="F262" s="20" t="s">
        <v>1</v>
      </c>
      <c r="G262" s="10">
        <v>129.5</v>
      </c>
      <c r="H262" s="10">
        <v>1.9</v>
      </c>
      <c r="I262" s="14">
        <v>1.4671814671814672E-2</v>
      </c>
    </row>
    <row r="263" spans="1:9" x14ac:dyDescent="0.25">
      <c r="A263" s="31" t="s">
        <v>459</v>
      </c>
      <c r="B263" s="25">
        <v>913</v>
      </c>
      <c r="C263" s="30">
        <v>1</v>
      </c>
      <c r="D263" s="30">
        <v>13</v>
      </c>
      <c r="E263" s="19" t="s">
        <v>460</v>
      </c>
      <c r="F263" s="20" t="s">
        <v>0</v>
      </c>
      <c r="G263" s="10">
        <v>189.8</v>
      </c>
      <c r="H263" s="10">
        <v>0</v>
      </c>
      <c r="I263" s="14">
        <v>0</v>
      </c>
    </row>
    <row r="264" spans="1:9" ht="31.5" x14ac:dyDescent="0.25">
      <c r="A264" s="31" t="s">
        <v>6</v>
      </c>
      <c r="B264" s="25">
        <v>913</v>
      </c>
      <c r="C264" s="30">
        <v>1</v>
      </c>
      <c r="D264" s="30">
        <v>13</v>
      </c>
      <c r="E264" s="19" t="s">
        <v>460</v>
      </c>
      <c r="F264" s="20" t="s">
        <v>4</v>
      </c>
      <c r="G264" s="10">
        <v>189.8</v>
      </c>
      <c r="H264" s="10">
        <v>0</v>
      </c>
      <c r="I264" s="14">
        <v>0</v>
      </c>
    </row>
    <row r="265" spans="1:9" ht="63" x14ac:dyDescent="0.25">
      <c r="A265" s="31" t="s">
        <v>461</v>
      </c>
      <c r="B265" s="25">
        <v>913</v>
      </c>
      <c r="C265" s="30">
        <v>1</v>
      </c>
      <c r="D265" s="30">
        <v>13</v>
      </c>
      <c r="E265" s="19" t="s">
        <v>462</v>
      </c>
      <c r="F265" s="20" t="s">
        <v>0</v>
      </c>
      <c r="G265" s="10">
        <v>5193.8</v>
      </c>
      <c r="H265" s="10">
        <v>5193.8</v>
      </c>
      <c r="I265" s="14">
        <v>1</v>
      </c>
    </row>
    <row r="266" spans="1:9" ht="31.5" x14ac:dyDescent="0.25">
      <c r="A266" s="31" t="s">
        <v>75</v>
      </c>
      <c r="B266" s="25">
        <v>913</v>
      </c>
      <c r="C266" s="30">
        <v>1</v>
      </c>
      <c r="D266" s="30">
        <v>13</v>
      </c>
      <c r="E266" s="19" t="s">
        <v>463</v>
      </c>
      <c r="F266" s="20" t="s">
        <v>0</v>
      </c>
      <c r="G266" s="10">
        <v>5193.8</v>
      </c>
      <c r="H266" s="10">
        <v>5193.8</v>
      </c>
      <c r="I266" s="14">
        <v>1</v>
      </c>
    </row>
    <row r="267" spans="1:9" ht="47.25" x14ac:dyDescent="0.25">
      <c r="A267" s="31" t="s">
        <v>74</v>
      </c>
      <c r="B267" s="25">
        <v>913</v>
      </c>
      <c r="C267" s="30">
        <v>1</v>
      </c>
      <c r="D267" s="30">
        <v>13</v>
      </c>
      <c r="E267" s="19" t="s">
        <v>463</v>
      </c>
      <c r="F267" s="20" t="s">
        <v>73</v>
      </c>
      <c r="G267" s="10">
        <v>5193.8</v>
      </c>
      <c r="H267" s="10">
        <v>5193.8</v>
      </c>
      <c r="I267" s="14">
        <v>1</v>
      </c>
    </row>
    <row r="268" spans="1:9" ht="78.75" x14ac:dyDescent="0.25">
      <c r="A268" s="31" t="s">
        <v>466</v>
      </c>
      <c r="B268" s="25">
        <v>913</v>
      </c>
      <c r="C268" s="30">
        <v>1</v>
      </c>
      <c r="D268" s="30">
        <v>13</v>
      </c>
      <c r="E268" s="19" t="s">
        <v>338</v>
      </c>
      <c r="F268" s="20" t="s">
        <v>0</v>
      </c>
      <c r="G268" s="10">
        <v>9045.1</v>
      </c>
      <c r="H268" s="10">
        <v>2293.8000000000002</v>
      </c>
      <c r="I268" s="14">
        <v>0.25359586958684815</v>
      </c>
    </row>
    <row r="269" spans="1:9" ht="31.5" x14ac:dyDescent="0.25">
      <c r="A269" s="31" t="s">
        <v>374</v>
      </c>
      <c r="B269" s="25">
        <v>913</v>
      </c>
      <c r="C269" s="30">
        <v>1</v>
      </c>
      <c r="D269" s="30">
        <v>13</v>
      </c>
      <c r="E269" s="19" t="s">
        <v>467</v>
      </c>
      <c r="F269" s="20" t="s">
        <v>0</v>
      </c>
      <c r="G269" s="10">
        <v>9045.1</v>
      </c>
      <c r="H269" s="10">
        <v>2293.8000000000002</v>
      </c>
      <c r="I269" s="14">
        <v>0.25359586958684815</v>
      </c>
    </row>
    <row r="270" spans="1:9" ht="94.5" x14ac:dyDescent="0.25">
      <c r="A270" s="31" t="s">
        <v>11</v>
      </c>
      <c r="B270" s="25">
        <v>913</v>
      </c>
      <c r="C270" s="30">
        <v>1</v>
      </c>
      <c r="D270" s="30">
        <v>13</v>
      </c>
      <c r="E270" s="19" t="s">
        <v>467</v>
      </c>
      <c r="F270" s="20" t="s">
        <v>9</v>
      </c>
      <c r="G270" s="10">
        <v>8897.2999999999993</v>
      </c>
      <c r="H270" s="10">
        <v>2233.6999999999998</v>
      </c>
      <c r="I270" s="14">
        <v>0.25105369044541603</v>
      </c>
    </row>
    <row r="271" spans="1:9" ht="31.5" x14ac:dyDescent="0.25">
      <c r="A271" s="31" t="s">
        <v>6</v>
      </c>
      <c r="B271" s="25">
        <v>913</v>
      </c>
      <c r="C271" s="30">
        <v>1</v>
      </c>
      <c r="D271" s="30">
        <v>13</v>
      </c>
      <c r="E271" s="19" t="s">
        <v>467</v>
      </c>
      <c r="F271" s="20" t="s">
        <v>4</v>
      </c>
      <c r="G271" s="10">
        <v>147.80000000000001</v>
      </c>
      <c r="H271" s="10">
        <v>60.1</v>
      </c>
      <c r="I271" s="14">
        <v>0.40663058186738832</v>
      </c>
    </row>
    <row r="272" spans="1:9" x14ac:dyDescent="0.25">
      <c r="A272" s="31" t="s">
        <v>121</v>
      </c>
      <c r="B272" s="25">
        <v>913</v>
      </c>
      <c r="C272" s="30">
        <v>4</v>
      </c>
      <c r="D272" s="30">
        <v>0</v>
      </c>
      <c r="E272" s="19" t="s">
        <v>0</v>
      </c>
      <c r="F272" s="20" t="s">
        <v>0</v>
      </c>
      <c r="G272" s="10">
        <v>240</v>
      </c>
      <c r="H272" s="10">
        <v>0</v>
      </c>
      <c r="I272" s="14">
        <v>0</v>
      </c>
    </row>
    <row r="273" spans="1:9" ht="31.5" x14ac:dyDescent="0.25">
      <c r="A273" s="31" t="s">
        <v>37</v>
      </c>
      <c r="B273" s="25">
        <v>913</v>
      </c>
      <c r="C273" s="30">
        <v>4</v>
      </c>
      <c r="D273" s="30">
        <v>12</v>
      </c>
      <c r="E273" s="19" t="s">
        <v>0</v>
      </c>
      <c r="F273" s="20" t="s">
        <v>0</v>
      </c>
      <c r="G273" s="10">
        <v>240</v>
      </c>
      <c r="H273" s="10">
        <v>0</v>
      </c>
      <c r="I273" s="14">
        <v>0</v>
      </c>
    </row>
    <row r="274" spans="1:9" ht="47.25" x14ac:dyDescent="0.25">
      <c r="A274" s="31" t="s">
        <v>453</v>
      </c>
      <c r="B274" s="25">
        <v>913</v>
      </c>
      <c r="C274" s="30">
        <v>4</v>
      </c>
      <c r="D274" s="30">
        <v>12</v>
      </c>
      <c r="E274" s="19" t="s">
        <v>81</v>
      </c>
      <c r="F274" s="20" t="s">
        <v>0</v>
      </c>
      <c r="G274" s="10">
        <v>240</v>
      </c>
      <c r="H274" s="10">
        <v>0</v>
      </c>
      <c r="I274" s="14">
        <v>0</v>
      </c>
    </row>
    <row r="275" spans="1:9" ht="78.75" x14ac:dyDescent="0.25">
      <c r="A275" s="31" t="s">
        <v>454</v>
      </c>
      <c r="B275" s="25">
        <v>913</v>
      </c>
      <c r="C275" s="30">
        <v>4</v>
      </c>
      <c r="D275" s="30">
        <v>12</v>
      </c>
      <c r="E275" s="19" t="s">
        <v>76</v>
      </c>
      <c r="F275" s="20" t="s">
        <v>0</v>
      </c>
      <c r="G275" s="10">
        <v>240</v>
      </c>
      <c r="H275" s="10">
        <v>0</v>
      </c>
      <c r="I275" s="14">
        <v>0</v>
      </c>
    </row>
    <row r="276" spans="1:9" ht="63" x14ac:dyDescent="0.25">
      <c r="A276" s="31" t="s">
        <v>337</v>
      </c>
      <c r="B276" s="25">
        <v>913</v>
      </c>
      <c r="C276" s="30">
        <v>4</v>
      </c>
      <c r="D276" s="30">
        <v>12</v>
      </c>
      <c r="E276" s="19" t="s">
        <v>457</v>
      </c>
      <c r="F276" s="20" t="s">
        <v>0</v>
      </c>
      <c r="G276" s="10">
        <v>240</v>
      </c>
      <c r="H276" s="10">
        <v>0</v>
      </c>
      <c r="I276" s="14">
        <v>0</v>
      </c>
    </row>
    <row r="277" spans="1:9" ht="31.5" x14ac:dyDescent="0.25">
      <c r="A277" s="31" t="s">
        <v>6</v>
      </c>
      <c r="B277" s="25">
        <v>913</v>
      </c>
      <c r="C277" s="30">
        <v>4</v>
      </c>
      <c r="D277" s="30">
        <v>12</v>
      </c>
      <c r="E277" s="19" t="s">
        <v>457</v>
      </c>
      <c r="F277" s="20" t="s">
        <v>4</v>
      </c>
      <c r="G277" s="10">
        <v>240</v>
      </c>
      <c r="H277" s="10">
        <v>0</v>
      </c>
      <c r="I277" s="14">
        <v>0</v>
      </c>
    </row>
    <row r="278" spans="1:9" ht="23.25" customHeight="1" x14ac:dyDescent="0.25">
      <c r="A278" s="31" t="s">
        <v>120</v>
      </c>
      <c r="B278" s="25">
        <v>913</v>
      </c>
      <c r="C278" s="30">
        <v>5</v>
      </c>
      <c r="D278" s="30">
        <v>0</v>
      </c>
      <c r="E278" s="19" t="s">
        <v>0</v>
      </c>
      <c r="F278" s="20" t="s">
        <v>0</v>
      </c>
      <c r="G278" s="10">
        <v>108.7</v>
      </c>
      <c r="H278" s="10">
        <v>23.7</v>
      </c>
      <c r="I278" s="14">
        <v>0.21803127874885003</v>
      </c>
    </row>
    <row r="279" spans="1:9" x14ac:dyDescent="0.25">
      <c r="A279" s="31" t="s">
        <v>77</v>
      </c>
      <c r="B279" s="25">
        <v>913</v>
      </c>
      <c r="C279" s="30">
        <v>5</v>
      </c>
      <c r="D279" s="30">
        <v>1</v>
      </c>
      <c r="E279" s="19" t="s">
        <v>0</v>
      </c>
      <c r="F279" s="20" t="s">
        <v>0</v>
      </c>
      <c r="G279" s="10">
        <v>108.7</v>
      </c>
      <c r="H279" s="10">
        <v>23.7</v>
      </c>
      <c r="I279" s="14">
        <v>0.21803127874885003</v>
      </c>
    </row>
    <row r="280" spans="1:9" ht="47.25" x14ac:dyDescent="0.25">
      <c r="A280" s="31" t="s">
        <v>453</v>
      </c>
      <c r="B280" s="25">
        <v>913</v>
      </c>
      <c r="C280" s="30">
        <v>5</v>
      </c>
      <c r="D280" s="30">
        <v>1</v>
      </c>
      <c r="E280" s="19" t="s">
        <v>81</v>
      </c>
      <c r="F280" s="20" t="s">
        <v>0</v>
      </c>
      <c r="G280" s="10">
        <v>108.7</v>
      </c>
      <c r="H280" s="10">
        <v>23.7</v>
      </c>
      <c r="I280" s="14">
        <v>0.21803127874885003</v>
      </c>
    </row>
    <row r="281" spans="1:9" ht="78.75" x14ac:dyDescent="0.25">
      <c r="A281" s="31" t="s">
        <v>454</v>
      </c>
      <c r="B281" s="25">
        <v>913</v>
      </c>
      <c r="C281" s="30">
        <v>5</v>
      </c>
      <c r="D281" s="30">
        <v>1</v>
      </c>
      <c r="E281" s="19" t="s">
        <v>76</v>
      </c>
      <c r="F281" s="20" t="s">
        <v>0</v>
      </c>
      <c r="G281" s="10">
        <v>108.7</v>
      </c>
      <c r="H281" s="10">
        <v>23.7</v>
      </c>
      <c r="I281" s="14">
        <v>0.21803127874885003</v>
      </c>
    </row>
    <row r="282" spans="1:9" x14ac:dyDescent="0.25">
      <c r="A282" s="31" t="s">
        <v>78</v>
      </c>
      <c r="B282" s="25">
        <v>913</v>
      </c>
      <c r="C282" s="30">
        <v>5</v>
      </c>
      <c r="D282" s="30">
        <v>1</v>
      </c>
      <c r="E282" s="19" t="s">
        <v>458</v>
      </c>
      <c r="F282" s="20" t="s">
        <v>0</v>
      </c>
      <c r="G282" s="10">
        <v>108.7</v>
      </c>
      <c r="H282" s="10">
        <v>23.7</v>
      </c>
      <c r="I282" s="14">
        <v>0.21803127874885003</v>
      </c>
    </row>
    <row r="283" spans="1:9" ht="31.5" x14ac:dyDescent="0.25">
      <c r="A283" s="31" t="s">
        <v>6</v>
      </c>
      <c r="B283" s="25">
        <v>913</v>
      </c>
      <c r="C283" s="30">
        <v>5</v>
      </c>
      <c r="D283" s="30">
        <v>1</v>
      </c>
      <c r="E283" s="19" t="s">
        <v>458</v>
      </c>
      <c r="F283" s="20" t="s">
        <v>4</v>
      </c>
      <c r="G283" s="10">
        <v>108.7</v>
      </c>
      <c r="H283" s="10">
        <v>23.7</v>
      </c>
      <c r="I283" s="14">
        <v>0.21803127874885003</v>
      </c>
    </row>
    <row r="284" spans="1:9" x14ac:dyDescent="0.25">
      <c r="A284" s="31" t="s">
        <v>127</v>
      </c>
      <c r="B284" s="25">
        <v>913</v>
      </c>
      <c r="C284" s="30">
        <v>12</v>
      </c>
      <c r="D284" s="30">
        <v>0</v>
      </c>
      <c r="E284" s="19" t="s">
        <v>0</v>
      </c>
      <c r="F284" s="20" t="s">
        <v>0</v>
      </c>
      <c r="G284" s="10">
        <v>6843.9</v>
      </c>
      <c r="H284" s="10">
        <v>1506.2</v>
      </c>
      <c r="I284" s="14">
        <v>0.22007919461125969</v>
      </c>
    </row>
    <row r="285" spans="1:9" x14ac:dyDescent="0.25">
      <c r="A285" s="31" t="s">
        <v>72</v>
      </c>
      <c r="B285" s="25">
        <v>913</v>
      </c>
      <c r="C285" s="30">
        <v>12</v>
      </c>
      <c r="D285" s="30">
        <v>2</v>
      </c>
      <c r="E285" s="19" t="s">
        <v>0</v>
      </c>
      <c r="F285" s="20" t="s">
        <v>0</v>
      </c>
      <c r="G285" s="10">
        <v>6843.9</v>
      </c>
      <c r="H285" s="10">
        <v>1506.2</v>
      </c>
      <c r="I285" s="14">
        <v>0.22007919461125969</v>
      </c>
    </row>
    <row r="286" spans="1:9" ht="47.25" x14ac:dyDescent="0.25">
      <c r="A286" s="31" t="s">
        <v>453</v>
      </c>
      <c r="B286" s="25">
        <v>913</v>
      </c>
      <c r="C286" s="30">
        <v>12</v>
      </c>
      <c r="D286" s="30">
        <v>2</v>
      </c>
      <c r="E286" s="19" t="s">
        <v>81</v>
      </c>
      <c r="F286" s="20" t="s">
        <v>0</v>
      </c>
      <c r="G286" s="10">
        <v>6843.9</v>
      </c>
      <c r="H286" s="10">
        <v>1506.2</v>
      </c>
      <c r="I286" s="14">
        <v>0.22007919461125969</v>
      </c>
    </row>
    <row r="287" spans="1:9" ht="63" x14ac:dyDescent="0.25">
      <c r="A287" s="31" t="s">
        <v>461</v>
      </c>
      <c r="B287" s="25">
        <v>913</v>
      </c>
      <c r="C287" s="30">
        <v>12</v>
      </c>
      <c r="D287" s="30">
        <v>2</v>
      </c>
      <c r="E287" s="19" t="s">
        <v>462</v>
      </c>
      <c r="F287" s="20" t="s">
        <v>0</v>
      </c>
      <c r="G287" s="10">
        <v>6843.9</v>
      </c>
      <c r="H287" s="10">
        <v>1506.2</v>
      </c>
      <c r="I287" s="14">
        <v>0.22007919461125969</v>
      </c>
    </row>
    <row r="288" spans="1:9" ht="47.25" x14ac:dyDescent="0.25">
      <c r="A288" s="31" t="s">
        <v>464</v>
      </c>
      <c r="B288" s="25">
        <v>913</v>
      </c>
      <c r="C288" s="30">
        <v>12</v>
      </c>
      <c r="D288" s="30">
        <v>2</v>
      </c>
      <c r="E288" s="19" t="s">
        <v>465</v>
      </c>
      <c r="F288" s="20" t="s">
        <v>0</v>
      </c>
      <c r="G288" s="10">
        <v>6843.9</v>
      </c>
      <c r="H288" s="10">
        <v>1506.2</v>
      </c>
      <c r="I288" s="14">
        <v>0.22007919461125969</v>
      </c>
    </row>
    <row r="289" spans="1:9" ht="94.5" x14ac:dyDescent="0.25">
      <c r="A289" s="31" t="s">
        <v>11</v>
      </c>
      <c r="B289" s="25">
        <v>913</v>
      </c>
      <c r="C289" s="30">
        <v>12</v>
      </c>
      <c r="D289" s="30">
        <v>2</v>
      </c>
      <c r="E289" s="19" t="s">
        <v>465</v>
      </c>
      <c r="F289" s="20" t="s">
        <v>9</v>
      </c>
      <c r="G289" s="10">
        <v>5808.2</v>
      </c>
      <c r="H289" s="10">
        <v>1319.7</v>
      </c>
      <c r="I289" s="14">
        <v>0.22721325023243003</v>
      </c>
    </row>
    <row r="290" spans="1:9" ht="31.5" x14ac:dyDescent="0.25">
      <c r="A290" s="31" t="s">
        <v>6</v>
      </c>
      <c r="B290" s="25">
        <v>913</v>
      </c>
      <c r="C290" s="30">
        <v>12</v>
      </c>
      <c r="D290" s="30">
        <v>2</v>
      </c>
      <c r="E290" s="19" t="s">
        <v>465</v>
      </c>
      <c r="F290" s="20" t="s">
        <v>4</v>
      </c>
      <c r="G290" s="10">
        <v>1035.5999999999999</v>
      </c>
      <c r="H290" s="10">
        <v>186.5</v>
      </c>
      <c r="I290" s="14">
        <v>0.18008883738895329</v>
      </c>
    </row>
    <row r="291" spans="1:9" x14ac:dyDescent="0.25">
      <c r="A291" s="31" t="s">
        <v>3</v>
      </c>
      <c r="B291" s="25">
        <v>913</v>
      </c>
      <c r="C291" s="30">
        <v>12</v>
      </c>
      <c r="D291" s="30">
        <v>2</v>
      </c>
      <c r="E291" s="19" t="s">
        <v>465</v>
      </c>
      <c r="F291" s="20" t="s">
        <v>1</v>
      </c>
      <c r="G291" s="10">
        <v>0.1</v>
      </c>
      <c r="H291" s="10">
        <v>0</v>
      </c>
      <c r="I291" s="14">
        <v>0</v>
      </c>
    </row>
    <row r="292" spans="1:9" x14ac:dyDescent="0.25">
      <c r="A292" s="24" t="s">
        <v>126</v>
      </c>
      <c r="B292" s="23">
        <v>916</v>
      </c>
      <c r="C292" s="26">
        <v>0</v>
      </c>
      <c r="D292" s="26">
        <v>0</v>
      </c>
      <c r="E292" s="16" t="s">
        <v>0</v>
      </c>
      <c r="F292" s="17" t="s">
        <v>0</v>
      </c>
      <c r="G292" s="12">
        <v>4145.3999999999996</v>
      </c>
      <c r="H292" s="12">
        <v>940.4</v>
      </c>
      <c r="I292" s="13">
        <v>0.22685386211222078</v>
      </c>
    </row>
    <row r="293" spans="1:9" x14ac:dyDescent="0.25">
      <c r="A293" s="31" t="s">
        <v>114</v>
      </c>
      <c r="B293" s="25">
        <v>916</v>
      </c>
      <c r="C293" s="30">
        <v>1</v>
      </c>
      <c r="D293" s="30">
        <v>0</v>
      </c>
      <c r="E293" s="19" t="s">
        <v>0</v>
      </c>
      <c r="F293" s="20" t="s">
        <v>0</v>
      </c>
      <c r="G293" s="10">
        <v>4145.3999999999996</v>
      </c>
      <c r="H293" s="10">
        <v>940.4</v>
      </c>
      <c r="I293" s="14">
        <v>0.22685386211222078</v>
      </c>
    </row>
    <row r="294" spans="1:9" ht="63" x14ac:dyDescent="0.25">
      <c r="A294" s="31" t="s">
        <v>17</v>
      </c>
      <c r="B294" s="25">
        <v>916</v>
      </c>
      <c r="C294" s="30">
        <v>1</v>
      </c>
      <c r="D294" s="30">
        <v>3</v>
      </c>
      <c r="E294" s="19" t="s">
        <v>0</v>
      </c>
      <c r="F294" s="20" t="s">
        <v>0</v>
      </c>
      <c r="G294" s="10">
        <v>4145.3999999999996</v>
      </c>
      <c r="H294" s="10">
        <v>940.4</v>
      </c>
      <c r="I294" s="14">
        <v>0.22685386211222078</v>
      </c>
    </row>
    <row r="295" spans="1:9" x14ac:dyDescent="0.25">
      <c r="A295" s="31" t="s">
        <v>23</v>
      </c>
      <c r="B295" s="25">
        <v>916</v>
      </c>
      <c r="C295" s="30">
        <v>1</v>
      </c>
      <c r="D295" s="30">
        <v>3</v>
      </c>
      <c r="E295" s="19" t="s">
        <v>22</v>
      </c>
      <c r="F295" s="20" t="s">
        <v>0</v>
      </c>
      <c r="G295" s="10">
        <v>4145.3999999999996</v>
      </c>
      <c r="H295" s="10">
        <v>940.4</v>
      </c>
      <c r="I295" s="14">
        <v>0.22685386211222078</v>
      </c>
    </row>
    <row r="296" spans="1:9" ht="31.5" x14ac:dyDescent="0.25">
      <c r="A296" s="31" t="s">
        <v>597</v>
      </c>
      <c r="B296" s="25">
        <v>916</v>
      </c>
      <c r="C296" s="30">
        <v>1</v>
      </c>
      <c r="D296" s="30">
        <v>3</v>
      </c>
      <c r="E296" s="19" t="s">
        <v>20</v>
      </c>
      <c r="F296" s="20" t="s">
        <v>0</v>
      </c>
      <c r="G296" s="10">
        <v>4145.3999999999996</v>
      </c>
      <c r="H296" s="10">
        <v>940.4</v>
      </c>
      <c r="I296" s="14">
        <v>0.22685386211222078</v>
      </c>
    </row>
    <row r="297" spans="1:9" ht="47.25" x14ac:dyDescent="0.25">
      <c r="A297" s="31" t="s">
        <v>598</v>
      </c>
      <c r="B297" s="25">
        <v>916</v>
      </c>
      <c r="C297" s="30">
        <v>1</v>
      </c>
      <c r="D297" s="30">
        <v>3</v>
      </c>
      <c r="E297" s="19" t="s">
        <v>19</v>
      </c>
      <c r="F297" s="20" t="s">
        <v>0</v>
      </c>
      <c r="G297" s="10">
        <v>3340.4</v>
      </c>
      <c r="H297" s="10">
        <v>776.9</v>
      </c>
      <c r="I297" s="14">
        <v>0.23257693689378517</v>
      </c>
    </row>
    <row r="298" spans="1:9" ht="31.5" x14ac:dyDescent="0.25">
      <c r="A298" s="31" t="s">
        <v>374</v>
      </c>
      <c r="B298" s="25">
        <v>916</v>
      </c>
      <c r="C298" s="30">
        <v>1</v>
      </c>
      <c r="D298" s="30">
        <v>3</v>
      </c>
      <c r="E298" s="19" t="s">
        <v>599</v>
      </c>
      <c r="F298" s="20" t="s">
        <v>0</v>
      </c>
      <c r="G298" s="10">
        <v>3340.4</v>
      </c>
      <c r="H298" s="10">
        <v>776.9</v>
      </c>
      <c r="I298" s="14">
        <v>0.23257693689378517</v>
      </c>
    </row>
    <row r="299" spans="1:9" ht="94.5" x14ac:dyDescent="0.25">
      <c r="A299" s="31" t="s">
        <v>11</v>
      </c>
      <c r="B299" s="25">
        <v>916</v>
      </c>
      <c r="C299" s="30">
        <v>1</v>
      </c>
      <c r="D299" s="30">
        <v>3</v>
      </c>
      <c r="E299" s="19" t="s">
        <v>599</v>
      </c>
      <c r="F299" s="20" t="s">
        <v>9</v>
      </c>
      <c r="G299" s="10">
        <v>3340.4</v>
      </c>
      <c r="H299" s="10">
        <v>776.9</v>
      </c>
      <c r="I299" s="14">
        <v>0.23257693689378517</v>
      </c>
    </row>
    <row r="300" spans="1:9" ht="36" customHeight="1" x14ac:dyDescent="0.25">
      <c r="A300" s="31" t="s">
        <v>21</v>
      </c>
      <c r="B300" s="25">
        <v>916</v>
      </c>
      <c r="C300" s="30">
        <v>1</v>
      </c>
      <c r="D300" s="30">
        <v>3</v>
      </c>
      <c r="E300" s="19" t="s">
        <v>18</v>
      </c>
      <c r="F300" s="20" t="s">
        <v>0</v>
      </c>
      <c r="G300" s="10">
        <v>805</v>
      </c>
      <c r="H300" s="10">
        <v>163.5</v>
      </c>
      <c r="I300" s="14">
        <v>0.20310559006211179</v>
      </c>
    </row>
    <row r="301" spans="1:9" ht="31.5" x14ac:dyDescent="0.25">
      <c r="A301" s="31" t="s">
        <v>374</v>
      </c>
      <c r="B301" s="25">
        <v>916</v>
      </c>
      <c r="C301" s="30">
        <v>1</v>
      </c>
      <c r="D301" s="30">
        <v>3</v>
      </c>
      <c r="E301" s="19" t="s">
        <v>600</v>
      </c>
      <c r="F301" s="20" t="s">
        <v>0</v>
      </c>
      <c r="G301" s="10">
        <v>805</v>
      </c>
      <c r="H301" s="10">
        <v>163.5</v>
      </c>
      <c r="I301" s="14">
        <v>0.20310559006211179</v>
      </c>
    </row>
    <row r="302" spans="1:9" ht="94.5" x14ac:dyDescent="0.25">
      <c r="A302" s="31" t="s">
        <v>11</v>
      </c>
      <c r="B302" s="25">
        <v>916</v>
      </c>
      <c r="C302" s="30">
        <v>1</v>
      </c>
      <c r="D302" s="30">
        <v>3</v>
      </c>
      <c r="E302" s="19" t="s">
        <v>600</v>
      </c>
      <c r="F302" s="20" t="s">
        <v>9</v>
      </c>
      <c r="G302" s="10">
        <v>797.7</v>
      </c>
      <c r="H302" s="10">
        <v>163.5</v>
      </c>
      <c r="I302" s="14">
        <v>0.20496427228281308</v>
      </c>
    </row>
    <row r="303" spans="1:9" ht="31.5" x14ac:dyDescent="0.25">
      <c r="A303" s="31" t="s">
        <v>6</v>
      </c>
      <c r="B303" s="25">
        <v>916</v>
      </c>
      <c r="C303" s="30">
        <v>1</v>
      </c>
      <c r="D303" s="30">
        <v>3</v>
      </c>
      <c r="E303" s="19" t="s">
        <v>600</v>
      </c>
      <c r="F303" s="20" t="s">
        <v>4</v>
      </c>
      <c r="G303" s="10">
        <v>7.3</v>
      </c>
      <c r="H303" s="10">
        <v>0</v>
      </c>
      <c r="I303" s="14">
        <v>0</v>
      </c>
    </row>
    <row r="304" spans="1:9" x14ac:dyDescent="0.25">
      <c r="A304" s="24" t="s">
        <v>125</v>
      </c>
      <c r="B304" s="23">
        <v>917</v>
      </c>
      <c r="C304" s="26">
        <v>0</v>
      </c>
      <c r="D304" s="26">
        <v>0</v>
      </c>
      <c r="E304" s="16" t="s">
        <v>0</v>
      </c>
      <c r="F304" s="17" t="s">
        <v>0</v>
      </c>
      <c r="G304" s="12">
        <v>102532</v>
      </c>
      <c r="H304" s="12">
        <v>22522.799999999999</v>
      </c>
      <c r="I304" s="13">
        <v>0.21966605547536378</v>
      </c>
    </row>
    <row r="305" spans="1:9" x14ac:dyDescent="0.25">
      <c r="A305" s="31" t="s">
        <v>114</v>
      </c>
      <c r="B305" s="25">
        <v>917</v>
      </c>
      <c r="C305" s="30">
        <v>1</v>
      </c>
      <c r="D305" s="30">
        <v>0</v>
      </c>
      <c r="E305" s="19" t="s">
        <v>0</v>
      </c>
      <c r="F305" s="20" t="s">
        <v>0</v>
      </c>
      <c r="G305" s="10">
        <v>87248.6</v>
      </c>
      <c r="H305" s="10">
        <v>19567.400000000001</v>
      </c>
      <c r="I305" s="14">
        <v>0.22427179347290385</v>
      </c>
    </row>
    <row r="306" spans="1:9" ht="47.25" x14ac:dyDescent="0.25">
      <c r="A306" s="31" t="s">
        <v>67</v>
      </c>
      <c r="B306" s="25">
        <v>917</v>
      </c>
      <c r="C306" s="30">
        <v>1</v>
      </c>
      <c r="D306" s="30">
        <v>2</v>
      </c>
      <c r="E306" s="19" t="s">
        <v>0</v>
      </c>
      <c r="F306" s="20" t="s">
        <v>0</v>
      </c>
      <c r="G306" s="10">
        <v>4819.8999999999996</v>
      </c>
      <c r="H306" s="10">
        <v>1085.0999999999999</v>
      </c>
      <c r="I306" s="14">
        <v>0.22512915205709663</v>
      </c>
    </row>
    <row r="307" spans="1:9" ht="47.25" x14ac:dyDescent="0.25">
      <c r="A307" s="31" t="s">
        <v>468</v>
      </c>
      <c r="B307" s="25">
        <v>917</v>
      </c>
      <c r="C307" s="30">
        <v>1</v>
      </c>
      <c r="D307" s="30">
        <v>2</v>
      </c>
      <c r="E307" s="19" t="s">
        <v>71</v>
      </c>
      <c r="F307" s="20" t="s">
        <v>0</v>
      </c>
      <c r="G307" s="10">
        <v>4819.8999999999996</v>
      </c>
      <c r="H307" s="10">
        <v>1085.0999999999999</v>
      </c>
      <c r="I307" s="14">
        <v>0.22512915205709663</v>
      </c>
    </row>
    <row r="308" spans="1:9" ht="47.25" x14ac:dyDescent="0.25">
      <c r="A308" s="31" t="s">
        <v>490</v>
      </c>
      <c r="B308" s="25">
        <v>917</v>
      </c>
      <c r="C308" s="30">
        <v>1</v>
      </c>
      <c r="D308" s="30">
        <v>2</v>
      </c>
      <c r="E308" s="19" t="s">
        <v>491</v>
      </c>
      <c r="F308" s="20" t="s">
        <v>0</v>
      </c>
      <c r="G308" s="10">
        <v>4819.8999999999996</v>
      </c>
      <c r="H308" s="10">
        <v>1085.0999999999999</v>
      </c>
      <c r="I308" s="14">
        <v>0.22512915205709663</v>
      </c>
    </row>
    <row r="309" spans="1:9" ht="31.5" x14ac:dyDescent="0.25">
      <c r="A309" s="31" t="s">
        <v>374</v>
      </c>
      <c r="B309" s="25">
        <v>917</v>
      </c>
      <c r="C309" s="30">
        <v>1</v>
      </c>
      <c r="D309" s="30">
        <v>2</v>
      </c>
      <c r="E309" s="19" t="s">
        <v>495</v>
      </c>
      <c r="F309" s="20" t="s">
        <v>0</v>
      </c>
      <c r="G309" s="10">
        <v>4819.8999999999996</v>
      </c>
      <c r="H309" s="10">
        <v>1085.0999999999999</v>
      </c>
      <c r="I309" s="14">
        <v>0.22512915205709663</v>
      </c>
    </row>
    <row r="310" spans="1:9" ht="94.5" x14ac:dyDescent="0.25">
      <c r="A310" s="31" t="s">
        <v>11</v>
      </c>
      <c r="B310" s="25">
        <v>917</v>
      </c>
      <c r="C310" s="30">
        <v>1</v>
      </c>
      <c r="D310" s="30">
        <v>2</v>
      </c>
      <c r="E310" s="19" t="s">
        <v>495</v>
      </c>
      <c r="F310" s="20" t="s">
        <v>9</v>
      </c>
      <c r="G310" s="10">
        <v>4819.8999999999996</v>
      </c>
      <c r="H310" s="10">
        <v>1085.0999999999999</v>
      </c>
      <c r="I310" s="14">
        <v>0.22512915205709663</v>
      </c>
    </row>
    <row r="311" spans="1:9" ht="65.25" customHeight="1" x14ac:dyDescent="0.25">
      <c r="A311" s="31" t="s">
        <v>314</v>
      </c>
      <c r="B311" s="25">
        <v>917</v>
      </c>
      <c r="C311" s="30">
        <v>1</v>
      </c>
      <c r="D311" s="30">
        <v>4</v>
      </c>
      <c r="E311" s="19" t="s">
        <v>0</v>
      </c>
      <c r="F311" s="20" t="s">
        <v>0</v>
      </c>
      <c r="G311" s="10">
        <v>79076.3</v>
      </c>
      <c r="H311" s="10">
        <v>17568.599999999999</v>
      </c>
      <c r="I311" s="14">
        <v>0.22217276225620064</v>
      </c>
    </row>
    <row r="312" spans="1:9" ht="47.25" x14ac:dyDescent="0.25">
      <c r="A312" s="31" t="s">
        <v>468</v>
      </c>
      <c r="B312" s="25">
        <v>917</v>
      </c>
      <c r="C312" s="30">
        <v>1</v>
      </c>
      <c r="D312" s="30">
        <v>4</v>
      </c>
      <c r="E312" s="19" t="s">
        <v>71</v>
      </c>
      <c r="F312" s="20" t="s">
        <v>0</v>
      </c>
      <c r="G312" s="10">
        <v>79076.3</v>
      </c>
      <c r="H312" s="10">
        <v>17568.599999999999</v>
      </c>
      <c r="I312" s="14">
        <v>0.22217276225620064</v>
      </c>
    </row>
    <row r="313" spans="1:9" ht="47.25" x14ac:dyDescent="0.25">
      <c r="A313" s="31" t="s">
        <v>490</v>
      </c>
      <c r="B313" s="25">
        <v>917</v>
      </c>
      <c r="C313" s="30">
        <v>1</v>
      </c>
      <c r="D313" s="30">
        <v>4</v>
      </c>
      <c r="E313" s="19" t="s">
        <v>491</v>
      </c>
      <c r="F313" s="20" t="s">
        <v>0</v>
      </c>
      <c r="G313" s="10">
        <v>79076.3</v>
      </c>
      <c r="H313" s="10">
        <v>17568.599999999999</v>
      </c>
      <c r="I313" s="14">
        <v>0.22217276225620064</v>
      </c>
    </row>
    <row r="314" spans="1:9" ht="31.5" x14ac:dyDescent="0.25">
      <c r="A314" s="31" t="s">
        <v>374</v>
      </c>
      <c r="B314" s="25">
        <v>917</v>
      </c>
      <c r="C314" s="30">
        <v>1</v>
      </c>
      <c r="D314" s="30">
        <v>4</v>
      </c>
      <c r="E314" s="19" t="s">
        <v>495</v>
      </c>
      <c r="F314" s="20" t="s">
        <v>0</v>
      </c>
      <c r="G314" s="10">
        <v>72486.399999999994</v>
      </c>
      <c r="H314" s="10">
        <v>16350.4</v>
      </c>
      <c r="I314" s="14">
        <v>0.22556507151686386</v>
      </c>
    </row>
    <row r="315" spans="1:9" ht="94.5" x14ac:dyDescent="0.25">
      <c r="A315" s="31" t="s">
        <v>11</v>
      </c>
      <c r="B315" s="25">
        <v>917</v>
      </c>
      <c r="C315" s="30">
        <v>1</v>
      </c>
      <c r="D315" s="30">
        <v>4</v>
      </c>
      <c r="E315" s="19" t="s">
        <v>495</v>
      </c>
      <c r="F315" s="20" t="s">
        <v>9</v>
      </c>
      <c r="G315" s="10">
        <v>69320.100000000006</v>
      </c>
      <c r="H315" s="10">
        <v>15599.4</v>
      </c>
      <c r="I315" s="14">
        <v>0.22503429741157324</v>
      </c>
    </row>
    <row r="316" spans="1:9" ht="31.5" x14ac:dyDescent="0.25">
      <c r="A316" s="31" t="s">
        <v>6</v>
      </c>
      <c r="B316" s="25">
        <v>917</v>
      </c>
      <c r="C316" s="30">
        <v>1</v>
      </c>
      <c r="D316" s="30">
        <v>4</v>
      </c>
      <c r="E316" s="19" t="s">
        <v>495</v>
      </c>
      <c r="F316" s="20" t="s">
        <v>4</v>
      </c>
      <c r="G316" s="10">
        <v>2990.9</v>
      </c>
      <c r="H316" s="10">
        <v>690</v>
      </c>
      <c r="I316" s="14">
        <v>0.23069978936106189</v>
      </c>
    </row>
    <row r="317" spans="1:9" ht="31.5" x14ac:dyDescent="0.25">
      <c r="A317" s="31" t="s">
        <v>34</v>
      </c>
      <c r="B317" s="25">
        <v>917</v>
      </c>
      <c r="C317" s="30">
        <v>1</v>
      </c>
      <c r="D317" s="30">
        <v>4</v>
      </c>
      <c r="E317" s="19" t="s">
        <v>495</v>
      </c>
      <c r="F317" s="20" t="s">
        <v>33</v>
      </c>
      <c r="G317" s="10">
        <v>25</v>
      </c>
      <c r="H317" s="10">
        <v>25</v>
      </c>
      <c r="I317" s="14">
        <v>1</v>
      </c>
    </row>
    <row r="318" spans="1:9" x14ac:dyDescent="0.25">
      <c r="A318" s="31" t="s">
        <v>3</v>
      </c>
      <c r="B318" s="25">
        <v>917</v>
      </c>
      <c r="C318" s="30">
        <v>1</v>
      </c>
      <c r="D318" s="30">
        <v>4</v>
      </c>
      <c r="E318" s="19" t="s">
        <v>495</v>
      </c>
      <c r="F318" s="20" t="s">
        <v>1</v>
      </c>
      <c r="G318" s="10">
        <v>150.4</v>
      </c>
      <c r="H318" s="10">
        <v>36</v>
      </c>
      <c r="I318" s="14">
        <v>0.23936170212765956</v>
      </c>
    </row>
    <row r="319" spans="1:9" ht="126" x14ac:dyDescent="0.25">
      <c r="A319" s="31" t="s">
        <v>60</v>
      </c>
      <c r="B319" s="25">
        <v>917</v>
      </c>
      <c r="C319" s="30">
        <v>1</v>
      </c>
      <c r="D319" s="30">
        <v>4</v>
      </c>
      <c r="E319" s="19" t="s">
        <v>497</v>
      </c>
      <c r="F319" s="20" t="s">
        <v>0</v>
      </c>
      <c r="G319" s="10">
        <v>0.6</v>
      </c>
      <c r="H319" s="10">
        <v>0</v>
      </c>
      <c r="I319" s="14">
        <v>0</v>
      </c>
    </row>
    <row r="320" spans="1:9" ht="31.5" x14ac:dyDescent="0.25">
      <c r="A320" s="31" t="s">
        <v>6</v>
      </c>
      <c r="B320" s="25">
        <v>917</v>
      </c>
      <c r="C320" s="30">
        <v>1</v>
      </c>
      <c r="D320" s="30">
        <v>4</v>
      </c>
      <c r="E320" s="19" t="s">
        <v>497</v>
      </c>
      <c r="F320" s="20" t="s">
        <v>4</v>
      </c>
      <c r="G320" s="10">
        <v>0.6</v>
      </c>
      <c r="H320" s="10">
        <v>0</v>
      </c>
      <c r="I320" s="14">
        <v>0</v>
      </c>
    </row>
    <row r="321" spans="1:9" ht="31.5" x14ac:dyDescent="0.25">
      <c r="A321" s="31" t="s">
        <v>62</v>
      </c>
      <c r="B321" s="25">
        <v>917</v>
      </c>
      <c r="C321" s="30">
        <v>1</v>
      </c>
      <c r="D321" s="30">
        <v>4</v>
      </c>
      <c r="E321" s="19" t="s">
        <v>498</v>
      </c>
      <c r="F321" s="20" t="s">
        <v>0</v>
      </c>
      <c r="G321" s="10">
        <v>1105</v>
      </c>
      <c r="H321" s="10">
        <v>143.6</v>
      </c>
      <c r="I321" s="14">
        <v>0.12995475113122171</v>
      </c>
    </row>
    <row r="322" spans="1:9" ht="94.5" x14ac:dyDescent="0.25">
      <c r="A322" s="31" t="s">
        <v>11</v>
      </c>
      <c r="B322" s="25">
        <v>917</v>
      </c>
      <c r="C322" s="30">
        <v>1</v>
      </c>
      <c r="D322" s="30">
        <v>4</v>
      </c>
      <c r="E322" s="19" t="s">
        <v>498</v>
      </c>
      <c r="F322" s="20" t="s">
        <v>9</v>
      </c>
      <c r="G322" s="10">
        <v>1071.7</v>
      </c>
      <c r="H322" s="10">
        <v>143.6</v>
      </c>
      <c r="I322" s="14">
        <v>0.13399272184379957</v>
      </c>
    </row>
    <row r="323" spans="1:9" ht="31.5" x14ac:dyDescent="0.25">
      <c r="A323" s="31" t="s">
        <v>6</v>
      </c>
      <c r="B323" s="25">
        <v>917</v>
      </c>
      <c r="C323" s="30">
        <v>1</v>
      </c>
      <c r="D323" s="30">
        <v>4</v>
      </c>
      <c r="E323" s="19" t="s">
        <v>498</v>
      </c>
      <c r="F323" s="20" t="s">
        <v>4</v>
      </c>
      <c r="G323" s="10">
        <v>33.299999999999997</v>
      </c>
      <c r="H323" s="10">
        <v>0</v>
      </c>
      <c r="I323" s="14">
        <v>0</v>
      </c>
    </row>
    <row r="324" spans="1:9" ht="78.75" x14ac:dyDescent="0.25">
      <c r="A324" s="31" t="s">
        <v>63</v>
      </c>
      <c r="B324" s="25">
        <v>917</v>
      </c>
      <c r="C324" s="30">
        <v>1</v>
      </c>
      <c r="D324" s="30">
        <v>4</v>
      </c>
      <c r="E324" s="19" t="s">
        <v>499</v>
      </c>
      <c r="F324" s="20" t="s">
        <v>0</v>
      </c>
      <c r="G324" s="10">
        <v>2153.1</v>
      </c>
      <c r="H324" s="10">
        <v>390.8</v>
      </c>
      <c r="I324" s="14">
        <v>0.1815057359156565</v>
      </c>
    </row>
    <row r="325" spans="1:9" ht="94.5" x14ac:dyDescent="0.25">
      <c r="A325" s="31" t="s">
        <v>11</v>
      </c>
      <c r="B325" s="25">
        <v>917</v>
      </c>
      <c r="C325" s="30">
        <v>1</v>
      </c>
      <c r="D325" s="30">
        <v>4</v>
      </c>
      <c r="E325" s="19" t="s">
        <v>499</v>
      </c>
      <c r="F325" s="20" t="s">
        <v>9</v>
      </c>
      <c r="G325" s="10">
        <v>1965.1</v>
      </c>
      <c r="H325" s="10">
        <v>363.7</v>
      </c>
      <c r="I325" s="14">
        <v>0.18507963971299171</v>
      </c>
    </row>
    <row r="326" spans="1:9" ht="31.5" x14ac:dyDescent="0.25">
      <c r="A326" s="31" t="s">
        <v>6</v>
      </c>
      <c r="B326" s="25">
        <v>917</v>
      </c>
      <c r="C326" s="30">
        <v>1</v>
      </c>
      <c r="D326" s="30">
        <v>4</v>
      </c>
      <c r="E326" s="19" t="s">
        <v>499</v>
      </c>
      <c r="F326" s="20" t="s">
        <v>4</v>
      </c>
      <c r="G326" s="10">
        <v>188</v>
      </c>
      <c r="H326" s="10">
        <v>27.1</v>
      </c>
      <c r="I326" s="14">
        <v>0.14414893617021277</v>
      </c>
    </row>
    <row r="327" spans="1:9" ht="82.5" customHeight="1" x14ac:dyDescent="0.25">
      <c r="A327" s="31" t="s">
        <v>64</v>
      </c>
      <c r="B327" s="25">
        <v>917</v>
      </c>
      <c r="C327" s="30">
        <v>1</v>
      </c>
      <c r="D327" s="30">
        <v>4</v>
      </c>
      <c r="E327" s="19" t="s">
        <v>500</v>
      </c>
      <c r="F327" s="20" t="s">
        <v>0</v>
      </c>
      <c r="G327" s="10">
        <v>2226.1</v>
      </c>
      <c r="H327" s="10">
        <v>433.5</v>
      </c>
      <c r="I327" s="14">
        <v>0.19473518709851309</v>
      </c>
    </row>
    <row r="328" spans="1:9" ht="94.5" x14ac:dyDescent="0.25">
      <c r="A328" s="31" t="s">
        <v>11</v>
      </c>
      <c r="B328" s="25">
        <v>917</v>
      </c>
      <c r="C328" s="30">
        <v>1</v>
      </c>
      <c r="D328" s="30">
        <v>4</v>
      </c>
      <c r="E328" s="19" t="s">
        <v>500</v>
      </c>
      <c r="F328" s="20" t="s">
        <v>9</v>
      </c>
      <c r="G328" s="10">
        <v>2206.1999999999998</v>
      </c>
      <c r="H328" s="10">
        <v>433.5</v>
      </c>
      <c r="I328" s="14">
        <v>0.19649170519445203</v>
      </c>
    </row>
    <row r="329" spans="1:9" ht="31.5" x14ac:dyDescent="0.25">
      <c r="A329" s="31" t="s">
        <v>6</v>
      </c>
      <c r="B329" s="25">
        <v>917</v>
      </c>
      <c r="C329" s="30">
        <v>1</v>
      </c>
      <c r="D329" s="30">
        <v>4</v>
      </c>
      <c r="E329" s="19" t="s">
        <v>500</v>
      </c>
      <c r="F329" s="20" t="s">
        <v>4</v>
      </c>
      <c r="G329" s="10">
        <v>19.899999999999999</v>
      </c>
      <c r="H329" s="10">
        <v>0</v>
      </c>
      <c r="I329" s="14">
        <v>0</v>
      </c>
    </row>
    <row r="330" spans="1:9" ht="63" x14ac:dyDescent="0.25">
      <c r="A330" s="31" t="s">
        <v>61</v>
      </c>
      <c r="B330" s="25">
        <v>917</v>
      </c>
      <c r="C330" s="30">
        <v>1</v>
      </c>
      <c r="D330" s="30">
        <v>4</v>
      </c>
      <c r="E330" s="19" t="s">
        <v>501</v>
      </c>
      <c r="F330" s="20" t="s">
        <v>0</v>
      </c>
      <c r="G330" s="10">
        <v>1105.0999999999999</v>
      </c>
      <c r="H330" s="10">
        <v>250.3</v>
      </c>
      <c r="I330" s="14">
        <v>0.22649533978825448</v>
      </c>
    </row>
    <row r="331" spans="1:9" ht="94.5" x14ac:dyDescent="0.25">
      <c r="A331" s="31" t="s">
        <v>11</v>
      </c>
      <c r="B331" s="25">
        <v>917</v>
      </c>
      <c r="C331" s="30">
        <v>1</v>
      </c>
      <c r="D331" s="30">
        <v>4</v>
      </c>
      <c r="E331" s="19" t="s">
        <v>501</v>
      </c>
      <c r="F331" s="20" t="s">
        <v>9</v>
      </c>
      <c r="G331" s="10">
        <v>1103.2</v>
      </c>
      <c r="H331" s="10">
        <v>250.3</v>
      </c>
      <c r="I331" s="14">
        <v>0.22688542422044961</v>
      </c>
    </row>
    <row r="332" spans="1:9" ht="31.5" x14ac:dyDescent="0.25">
      <c r="A332" s="31" t="s">
        <v>6</v>
      </c>
      <c r="B332" s="25">
        <v>917</v>
      </c>
      <c r="C332" s="30">
        <v>1</v>
      </c>
      <c r="D332" s="30">
        <v>4</v>
      </c>
      <c r="E332" s="19" t="s">
        <v>501</v>
      </c>
      <c r="F332" s="20" t="s">
        <v>4</v>
      </c>
      <c r="G332" s="10">
        <v>1.9</v>
      </c>
      <c r="H332" s="10">
        <v>0</v>
      </c>
      <c r="I332" s="14">
        <v>0</v>
      </c>
    </row>
    <row r="333" spans="1:9" x14ac:dyDescent="0.25">
      <c r="A333" s="31" t="s">
        <v>65</v>
      </c>
      <c r="B333" s="25">
        <v>917</v>
      </c>
      <c r="C333" s="30">
        <v>1</v>
      </c>
      <c r="D333" s="30">
        <v>5</v>
      </c>
      <c r="E333" s="19" t="s">
        <v>0</v>
      </c>
      <c r="F333" s="20" t="s">
        <v>0</v>
      </c>
      <c r="G333" s="10">
        <v>131.69999999999999</v>
      </c>
      <c r="H333" s="10">
        <v>131.69999999999999</v>
      </c>
      <c r="I333" s="14">
        <v>1</v>
      </c>
    </row>
    <row r="334" spans="1:9" ht="47.25" x14ac:dyDescent="0.25">
      <c r="A334" s="31" t="s">
        <v>468</v>
      </c>
      <c r="B334" s="25">
        <v>917</v>
      </c>
      <c r="C334" s="30">
        <v>1</v>
      </c>
      <c r="D334" s="30">
        <v>5</v>
      </c>
      <c r="E334" s="19" t="s">
        <v>71</v>
      </c>
      <c r="F334" s="20" t="s">
        <v>0</v>
      </c>
      <c r="G334" s="10">
        <v>131.69999999999999</v>
      </c>
      <c r="H334" s="10">
        <v>131.69999999999999</v>
      </c>
      <c r="I334" s="14">
        <v>1</v>
      </c>
    </row>
    <row r="335" spans="1:9" ht="47.25" x14ac:dyDescent="0.25">
      <c r="A335" s="31" t="s">
        <v>490</v>
      </c>
      <c r="B335" s="25">
        <v>917</v>
      </c>
      <c r="C335" s="30">
        <v>1</v>
      </c>
      <c r="D335" s="30">
        <v>5</v>
      </c>
      <c r="E335" s="19" t="s">
        <v>491</v>
      </c>
      <c r="F335" s="20" t="s">
        <v>0</v>
      </c>
      <c r="G335" s="10">
        <v>131.69999999999999</v>
      </c>
      <c r="H335" s="10">
        <v>131.69999999999999</v>
      </c>
      <c r="I335" s="14">
        <v>1</v>
      </c>
    </row>
    <row r="336" spans="1:9" ht="63" x14ac:dyDescent="0.25">
      <c r="A336" s="31" t="s">
        <v>66</v>
      </c>
      <c r="B336" s="25">
        <v>917</v>
      </c>
      <c r="C336" s="30">
        <v>1</v>
      </c>
      <c r="D336" s="30">
        <v>5</v>
      </c>
      <c r="E336" s="19" t="s">
        <v>496</v>
      </c>
      <c r="F336" s="20" t="s">
        <v>0</v>
      </c>
      <c r="G336" s="10">
        <v>131.69999999999999</v>
      </c>
      <c r="H336" s="10">
        <v>131.69999999999999</v>
      </c>
      <c r="I336" s="14">
        <v>1</v>
      </c>
    </row>
    <row r="337" spans="1:9" ht="31.5" x14ac:dyDescent="0.25">
      <c r="A337" s="31" t="s">
        <v>6</v>
      </c>
      <c r="B337" s="25">
        <v>917</v>
      </c>
      <c r="C337" s="30">
        <v>1</v>
      </c>
      <c r="D337" s="30">
        <v>5</v>
      </c>
      <c r="E337" s="19" t="s">
        <v>496</v>
      </c>
      <c r="F337" s="20" t="s">
        <v>4</v>
      </c>
      <c r="G337" s="10">
        <v>131.69999999999999</v>
      </c>
      <c r="H337" s="10">
        <v>131.69999999999999</v>
      </c>
      <c r="I337" s="14">
        <v>1</v>
      </c>
    </row>
    <row r="338" spans="1:9" x14ac:dyDescent="0.25">
      <c r="A338" s="31" t="s">
        <v>344</v>
      </c>
      <c r="B338" s="25">
        <v>917</v>
      </c>
      <c r="C338" s="30">
        <v>1</v>
      </c>
      <c r="D338" s="30">
        <v>11</v>
      </c>
      <c r="E338" s="19" t="s">
        <v>0</v>
      </c>
      <c r="F338" s="20" t="s">
        <v>0</v>
      </c>
      <c r="G338" s="10">
        <v>300</v>
      </c>
      <c r="H338" s="10">
        <v>0</v>
      </c>
      <c r="I338" s="14">
        <v>0</v>
      </c>
    </row>
    <row r="339" spans="1:9" x14ac:dyDescent="0.25">
      <c r="A339" s="31" t="s">
        <v>23</v>
      </c>
      <c r="B339" s="25">
        <v>917</v>
      </c>
      <c r="C339" s="30">
        <v>1</v>
      </c>
      <c r="D339" s="30">
        <v>11</v>
      </c>
      <c r="E339" s="19" t="s">
        <v>22</v>
      </c>
      <c r="F339" s="20" t="s">
        <v>0</v>
      </c>
      <c r="G339" s="10">
        <v>300</v>
      </c>
      <c r="H339" s="10">
        <v>0</v>
      </c>
      <c r="I339" s="14">
        <v>0</v>
      </c>
    </row>
    <row r="340" spans="1:9" x14ac:dyDescent="0.25">
      <c r="A340" s="31" t="s">
        <v>608</v>
      </c>
      <c r="B340" s="25">
        <v>917</v>
      </c>
      <c r="C340" s="30">
        <v>1</v>
      </c>
      <c r="D340" s="30">
        <v>11</v>
      </c>
      <c r="E340" s="19" t="s">
        <v>609</v>
      </c>
      <c r="F340" s="20" t="s">
        <v>0</v>
      </c>
      <c r="G340" s="10">
        <v>300</v>
      </c>
      <c r="H340" s="10">
        <v>0</v>
      </c>
      <c r="I340" s="14">
        <v>0</v>
      </c>
    </row>
    <row r="341" spans="1:9" ht="31.5" customHeight="1" x14ac:dyDescent="0.25">
      <c r="A341" s="31" t="s">
        <v>8</v>
      </c>
      <c r="B341" s="25">
        <v>917</v>
      </c>
      <c r="C341" s="30">
        <v>1</v>
      </c>
      <c r="D341" s="30">
        <v>11</v>
      </c>
      <c r="E341" s="19" t="s">
        <v>610</v>
      </c>
      <c r="F341" s="20" t="s">
        <v>0</v>
      </c>
      <c r="G341" s="10">
        <v>300</v>
      </c>
      <c r="H341" s="10">
        <v>0</v>
      </c>
      <c r="I341" s="14">
        <v>0</v>
      </c>
    </row>
    <row r="342" spans="1:9" x14ac:dyDescent="0.25">
      <c r="A342" s="31" t="s">
        <v>3</v>
      </c>
      <c r="B342" s="25">
        <v>917</v>
      </c>
      <c r="C342" s="30">
        <v>1</v>
      </c>
      <c r="D342" s="30">
        <v>11</v>
      </c>
      <c r="E342" s="19" t="s">
        <v>610</v>
      </c>
      <c r="F342" s="20" t="s">
        <v>1</v>
      </c>
      <c r="G342" s="10">
        <v>300</v>
      </c>
      <c r="H342" s="10">
        <v>0</v>
      </c>
      <c r="I342" s="14">
        <v>0</v>
      </c>
    </row>
    <row r="343" spans="1:9" x14ac:dyDescent="0.25">
      <c r="A343" s="31" t="s">
        <v>2</v>
      </c>
      <c r="B343" s="25">
        <v>917</v>
      </c>
      <c r="C343" s="30">
        <v>1</v>
      </c>
      <c r="D343" s="30">
        <v>13</v>
      </c>
      <c r="E343" s="19" t="s">
        <v>0</v>
      </c>
      <c r="F343" s="20" t="s">
        <v>0</v>
      </c>
      <c r="G343" s="10">
        <v>2920.7</v>
      </c>
      <c r="H343" s="10">
        <v>782</v>
      </c>
      <c r="I343" s="14">
        <v>0.26774403396446061</v>
      </c>
    </row>
    <row r="344" spans="1:9" ht="47.25" x14ac:dyDescent="0.25">
      <c r="A344" s="31" t="s">
        <v>468</v>
      </c>
      <c r="B344" s="25">
        <v>917</v>
      </c>
      <c r="C344" s="30">
        <v>1</v>
      </c>
      <c r="D344" s="30">
        <v>13</v>
      </c>
      <c r="E344" s="19" t="s">
        <v>71</v>
      </c>
      <c r="F344" s="20" t="s">
        <v>0</v>
      </c>
      <c r="G344" s="10">
        <v>273.89999999999998</v>
      </c>
      <c r="H344" s="10">
        <v>261.89999999999998</v>
      </c>
      <c r="I344" s="14">
        <v>0.95618838992332966</v>
      </c>
    </row>
    <row r="345" spans="1:9" ht="47.25" x14ac:dyDescent="0.25">
      <c r="A345" s="31" t="s">
        <v>490</v>
      </c>
      <c r="B345" s="25">
        <v>917</v>
      </c>
      <c r="C345" s="30">
        <v>1</v>
      </c>
      <c r="D345" s="30">
        <v>13</v>
      </c>
      <c r="E345" s="19" t="s">
        <v>491</v>
      </c>
      <c r="F345" s="20" t="s">
        <v>0</v>
      </c>
      <c r="G345" s="10">
        <v>261.89999999999998</v>
      </c>
      <c r="H345" s="10">
        <v>261.89999999999998</v>
      </c>
      <c r="I345" s="14">
        <v>1</v>
      </c>
    </row>
    <row r="346" spans="1:9" ht="49.5" customHeight="1" x14ac:dyDescent="0.25">
      <c r="A346" s="31" t="s">
        <v>492</v>
      </c>
      <c r="B346" s="25">
        <v>917</v>
      </c>
      <c r="C346" s="30">
        <v>1</v>
      </c>
      <c r="D346" s="30">
        <v>13</v>
      </c>
      <c r="E346" s="19" t="s">
        <v>493</v>
      </c>
      <c r="F346" s="20" t="s">
        <v>0</v>
      </c>
      <c r="G346" s="10">
        <v>261.89999999999998</v>
      </c>
      <c r="H346" s="10">
        <v>261.89999999999998</v>
      </c>
      <c r="I346" s="14">
        <v>1</v>
      </c>
    </row>
    <row r="347" spans="1:9" x14ac:dyDescent="0.25">
      <c r="A347" s="31" t="s">
        <v>3</v>
      </c>
      <c r="B347" s="25">
        <v>917</v>
      </c>
      <c r="C347" s="30">
        <v>1</v>
      </c>
      <c r="D347" s="30">
        <v>13</v>
      </c>
      <c r="E347" s="19" t="s">
        <v>493</v>
      </c>
      <c r="F347" s="20" t="s">
        <v>1</v>
      </c>
      <c r="G347" s="10">
        <v>261.89999999999998</v>
      </c>
      <c r="H347" s="10">
        <v>261.89999999999998</v>
      </c>
      <c r="I347" s="14">
        <v>1</v>
      </c>
    </row>
    <row r="348" spans="1:9" ht="35.25" customHeight="1" x14ac:dyDescent="0.25">
      <c r="A348" s="31" t="s">
        <v>502</v>
      </c>
      <c r="B348" s="25">
        <v>917</v>
      </c>
      <c r="C348" s="30">
        <v>1</v>
      </c>
      <c r="D348" s="30">
        <v>13</v>
      </c>
      <c r="E348" s="19" t="s">
        <v>503</v>
      </c>
      <c r="F348" s="20" t="s">
        <v>0</v>
      </c>
      <c r="G348" s="10">
        <v>12</v>
      </c>
      <c r="H348" s="10">
        <v>0</v>
      </c>
      <c r="I348" s="14">
        <v>0</v>
      </c>
    </row>
    <row r="349" spans="1:9" ht="31.5" x14ac:dyDescent="0.25">
      <c r="A349" s="31" t="s">
        <v>59</v>
      </c>
      <c r="B349" s="25">
        <v>917</v>
      </c>
      <c r="C349" s="30">
        <v>1</v>
      </c>
      <c r="D349" s="30">
        <v>13</v>
      </c>
      <c r="E349" s="19" t="s">
        <v>504</v>
      </c>
      <c r="F349" s="20" t="s">
        <v>0</v>
      </c>
      <c r="G349" s="10">
        <v>12</v>
      </c>
      <c r="H349" s="10">
        <v>0</v>
      </c>
      <c r="I349" s="14">
        <v>0</v>
      </c>
    </row>
    <row r="350" spans="1:9" ht="31.5" x14ac:dyDescent="0.25">
      <c r="A350" s="31" t="s">
        <v>6</v>
      </c>
      <c r="B350" s="25">
        <v>917</v>
      </c>
      <c r="C350" s="30">
        <v>1</v>
      </c>
      <c r="D350" s="30">
        <v>13</v>
      </c>
      <c r="E350" s="19" t="s">
        <v>504</v>
      </c>
      <c r="F350" s="20" t="s">
        <v>4</v>
      </c>
      <c r="G350" s="10">
        <v>12</v>
      </c>
      <c r="H350" s="10">
        <v>0</v>
      </c>
      <c r="I350" s="14">
        <v>0</v>
      </c>
    </row>
    <row r="351" spans="1:9" ht="47.25" x14ac:dyDescent="0.25">
      <c r="A351" s="31" t="s">
        <v>58</v>
      </c>
      <c r="B351" s="25">
        <v>917</v>
      </c>
      <c r="C351" s="30">
        <v>1</v>
      </c>
      <c r="D351" s="30">
        <v>13</v>
      </c>
      <c r="E351" s="19" t="s">
        <v>57</v>
      </c>
      <c r="F351" s="20" t="s">
        <v>0</v>
      </c>
      <c r="G351" s="10">
        <v>52.5</v>
      </c>
      <c r="H351" s="10">
        <v>0</v>
      </c>
      <c r="I351" s="14">
        <v>0</v>
      </c>
    </row>
    <row r="352" spans="1:9" ht="51" customHeight="1" x14ac:dyDescent="0.25">
      <c r="A352" s="31" t="s">
        <v>519</v>
      </c>
      <c r="B352" s="25">
        <v>917</v>
      </c>
      <c r="C352" s="30">
        <v>1</v>
      </c>
      <c r="D352" s="30">
        <v>13</v>
      </c>
      <c r="E352" s="19" t="s">
        <v>520</v>
      </c>
      <c r="F352" s="20" t="s">
        <v>0</v>
      </c>
      <c r="G352" s="10">
        <v>35</v>
      </c>
      <c r="H352" s="10">
        <v>0</v>
      </c>
      <c r="I352" s="14">
        <v>0</v>
      </c>
    </row>
    <row r="353" spans="1:9" ht="31.5" x14ac:dyDescent="0.25">
      <c r="A353" s="31" t="s">
        <v>53</v>
      </c>
      <c r="B353" s="25">
        <v>917</v>
      </c>
      <c r="C353" s="30">
        <v>1</v>
      </c>
      <c r="D353" s="30">
        <v>13</v>
      </c>
      <c r="E353" s="19" t="s">
        <v>521</v>
      </c>
      <c r="F353" s="20" t="s">
        <v>0</v>
      </c>
      <c r="G353" s="10">
        <v>35</v>
      </c>
      <c r="H353" s="10">
        <v>0</v>
      </c>
      <c r="I353" s="14">
        <v>0</v>
      </c>
    </row>
    <row r="354" spans="1:9" ht="31.5" x14ac:dyDescent="0.25">
      <c r="A354" s="31" t="s">
        <v>6</v>
      </c>
      <c r="B354" s="25">
        <v>917</v>
      </c>
      <c r="C354" s="30">
        <v>1</v>
      </c>
      <c r="D354" s="30">
        <v>13</v>
      </c>
      <c r="E354" s="19" t="s">
        <v>521</v>
      </c>
      <c r="F354" s="20" t="s">
        <v>4</v>
      </c>
      <c r="G354" s="10">
        <v>35</v>
      </c>
      <c r="H354" s="10">
        <v>0</v>
      </c>
      <c r="I354" s="14">
        <v>0</v>
      </c>
    </row>
    <row r="355" spans="1:9" ht="63" x14ac:dyDescent="0.25">
      <c r="A355" s="31" t="s">
        <v>522</v>
      </c>
      <c r="B355" s="25">
        <v>917</v>
      </c>
      <c r="C355" s="30">
        <v>1</v>
      </c>
      <c r="D355" s="30">
        <v>13</v>
      </c>
      <c r="E355" s="19" t="s">
        <v>523</v>
      </c>
      <c r="F355" s="20" t="s">
        <v>0</v>
      </c>
      <c r="G355" s="10">
        <v>17.5</v>
      </c>
      <c r="H355" s="10">
        <v>0</v>
      </c>
      <c r="I355" s="14">
        <v>0</v>
      </c>
    </row>
    <row r="356" spans="1:9" ht="47.25" x14ac:dyDescent="0.25">
      <c r="A356" s="31" t="s">
        <v>52</v>
      </c>
      <c r="B356" s="25">
        <v>917</v>
      </c>
      <c r="C356" s="30">
        <v>1</v>
      </c>
      <c r="D356" s="30">
        <v>13</v>
      </c>
      <c r="E356" s="19" t="s">
        <v>524</v>
      </c>
      <c r="F356" s="20" t="s">
        <v>0</v>
      </c>
      <c r="G356" s="10">
        <v>12.5</v>
      </c>
      <c r="H356" s="10">
        <v>0</v>
      </c>
      <c r="I356" s="14">
        <v>0</v>
      </c>
    </row>
    <row r="357" spans="1:9" ht="31.5" x14ac:dyDescent="0.25">
      <c r="A357" s="31" t="s">
        <v>6</v>
      </c>
      <c r="B357" s="25">
        <v>917</v>
      </c>
      <c r="C357" s="30">
        <v>1</v>
      </c>
      <c r="D357" s="30">
        <v>13</v>
      </c>
      <c r="E357" s="19" t="s">
        <v>524</v>
      </c>
      <c r="F357" s="20" t="s">
        <v>4</v>
      </c>
      <c r="G357" s="10">
        <v>12.5</v>
      </c>
      <c r="H357" s="10">
        <v>0</v>
      </c>
      <c r="I357" s="14">
        <v>0</v>
      </c>
    </row>
    <row r="358" spans="1:9" ht="94.5" x14ac:dyDescent="0.25">
      <c r="A358" s="31" t="s">
        <v>51</v>
      </c>
      <c r="B358" s="25">
        <v>917</v>
      </c>
      <c r="C358" s="30">
        <v>1</v>
      </c>
      <c r="D358" s="30">
        <v>13</v>
      </c>
      <c r="E358" s="19" t="s">
        <v>525</v>
      </c>
      <c r="F358" s="20" t="s">
        <v>0</v>
      </c>
      <c r="G358" s="10">
        <v>5</v>
      </c>
      <c r="H358" s="10">
        <v>0</v>
      </c>
      <c r="I358" s="14">
        <v>0</v>
      </c>
    </row>
    <row r="359" spans="1:9" ht="31.5" x14ac:dyDescent="0.25">
      <c r="A359" s="31" t="s">
        <v>6</v>
      </c>
      <c r="B359" s="25">
        <v>917</v>
      </c>
      <c r="C359" s="30">
        <v>1</v>
      </c>
      <c r="D359" s="30">
        <v>13</v>
      </c>
      <c r="E359" s="19" t="s">
        <v>525</v>
      </c>
      <c r="F359" s="20" t="s">
        <v>4</v>
      </c>
      <c r="G359" s="10">
        <v>5</v>
      </c>
      <c r="H359" s="10">
        <v>0</v>
      </c>
      <c r="I359" s="14">
        <v>0</v>
      </c>
    </row>
    <row r="360" spans="1:9" ht="47.25" x14ac:dyDescent="0.25">
      <c r="A360" s="31" t="s">
        <v>32</v>
      </c>
      <c r="B360" s="25">
        <v>917</v>
      </c>
      <c r="C360" s="30">
        <v>1</v>
      </c>
      <c r="D360" s="30">
        <v>13</v>
      </c>
      <c r="E360" s="19" t="s">
        <v>31</v>
      </c>
      <c r="F360" s="20" t="s">
        <v>0</v>
      </c>
      <c r="G360" s="10">
        <v>2172.3000000000002</v>
      </c>
      <c r="H360" s="10">
        <v>511.5</v>
      </c>
      <c r="I360" s="14">
        <v>0.23546471481839523</v>
      </c>
    </row>
    <row r="361" spans="1:9" ht="35.25" customHeight="1" x14ac:dyDescent="0.25">
      <c r="A361" s="31" t="s">
        <v>565</v>
      </c>
      <c r="B361" s="25">
        <v>917</v>
      </c>
      <c r="C361" s="30">
        <v>1</v>
      </c>
      <c r="D361" s="30">
        <v>13</v>
      </c>
      <c r="E361" s="19" t="s">
        <v>28</v>
      </c>
      <c r="F361" s="20" t="s">
        <v>0</v>
      </c>
      <c r="G361" s="10">
        <v>2172.3000000000002</v>
      </c>
      <c r="H361" s="10">
        <v>511.5</v>
      </c>
      <c r="I361" s="14">
        <v>0.23546471481839523</v>
      </c>
    </row>
    <row r="362" spans="1:9" ht="47.25" x14ac:dyDescent="0.25">
      <c r="A362" s="31" t="s">
        <v>571</v>
      </c>
      <c r="B362" s="25">
        <v>917</v>
      </c>
      <c r="C362" s="30">
        <v>1</v>
      </c>
      <c r="D362" s="30">
        <v>13</v>
      </c>
      <c r="E362" s="19" t="s">
        <v>572</v>
      </c>
      <c r="F362" s="20" t="s">
        <v>0</v>
      </c>
      <c r="G362" s="10">
        <v>2172.3000000000002</v>
      </c>
      <c r="H362" s="10">
        <v>511.5</v>
      </c>
      <c r="I362" s="14">
        <v>0.23546471481839523</v>
      </c>
    </row>
    <row r="363" spans="1:9" ht="31.5" x14ac:dyDescent="0.25">
      <c r="A363" s="31" t="s">
        <v>34</v>
      </c>
      <c r="B363" s="25">
        <v>917</v>
      </c>
      <c r="C363" s="30">
        <v>1</v>
      </c>
      <c r="D363" s="30">
        <v>13</v>
      </c>
      <c r="E363" s="19" t="s">
        <v>572</v>
      </c>
      <c r="F363" s="20" t="s">
        <v>33</v>
      </c>
      <c r="G363" s="10">
        <v>2172.3000000000002</v>
      </c>
      <c r="H363" s="10">
        <v>511.5</v>
      </c>
      <c r="I363" s="14">
        <v>0.23546471481839523</v>
      </c>
    </row>
    <row r="364" spans="1:9" x14ac:dyDescent="0.25">
      <c r="A364" s="31" t="s">
        <v>23</v>
      </c>
      <c r="B364" s="25">
        <v>917</v>
      </c>
      <c r="C364" s="30">
        <v>1</v>
      </c>
      <c r="D364" s="30">
        <v>13</v>
      </c>
      <c r="E364" s="19" t="s">
        <v>22</v>
      </c>
      <c r="F364" s="20" t="s">
        <v>0</v>
      </c>
      <c r="G364" s="10">
        <v>422</v>
      </c>
      <c r="H364" s="10">
        <v>8.6</v>
      </c>
      <c r="I364" s="14">
        <v>2.0379146919431278E-2</v>
      </c>
    </row>
    <row r="365" spans="1:9" ht="47.25" x14ac:dyDescent="0.25">
      <c r="A365" s="31" t="s">
        <v>606</v>
      </c>
      <c r="B365" s="25">
        <v>917</v>
      </c>
      <c r="C365" s="30">
        <v>1</v>
      </c>
      <c r="D365" s="30">
        <v>13</v>
      </c>
      <c r="E365" s="19" t="s">
        <v>607</v>
      </c>
      <c r="F365" s="20" t="s">
        <v>0</v>
      </c>
      <c r="G365" s="10">
        <v>422</v>
      </c>
      <c r="H365" s="10">
        <v>8.6</v>
      </c>
      <c r="I365" s="14">
        <v>2.0379146919431278E-2</v>
      </c>
    </row>
    <row r="366" spans="1:9" ht="31.5" x14ac:dyDescent="0.25">
      <c r="A366" s="31" t="s">
        <v>345</v>
      </c>
      <c r="B366" s="25">
        <v>917</v>
      </c>
      <c r="C366" s="30">
        <v>1</v>
      </c>
      <c r="D366" s="30">
        <v>13</v>
      </c>
      <c r="E366" s="19" t="s">
        <v>614</v>
      </c>
      <c r="F366" s="20" t="s">
        <v>0</v>
      </c>
      <c r="G366" s="10">
        <v>422</v>
      </c>
      <c r="H366" s="10">
        <v>8.6</v>
      </c>
      <c r="I366" s="14">
        <v>2.0379146919431278E-2</v>
      </c>
    </row>
    <row r="367" spans="1:9" ht="63" x14ac:dyDescent="0.25">
      <c r="A367" s="31" t="s">
        <v>346</v>
      </c>
      <c r="B367" s="25">
        <v>917</v>
      </c>
      <c r="C367" s="30">
        <v>1</v>
      </c>
      <c r="D367" s="30">
        <v>13</v>
      </c>
      <c r="E367" s="19" t="s">
        <v>615</v>
      </c>
      <c r="F367" s="20" t="s">
        <v>0</v>
      </c>
      <c r="G367" s="10">
        <v>422</v>
      </c>
      <c r="H367" s="10">
        <v>8.6</v>
      </c>
      <c r="I367" s="14">
        <v>2.0379146919431278E-2</v>
      </c>
    </row>
    <row r="368" spans="1:9" ht="31.5" x14ac:dyDescent="0.25">
      <c r="A368" s="31" t="s">
        <v>6</v>
      </c>
      <c r="B368" s="25">
        <v>917</v>
      </c>
      <c r="C368" s="30">
        <v>1</v>
      </c>
      <c r="D368" s="30">
        <v>13</v>
      </c>
      <c r="E368" s="19" t="s">
        <v>615</v>
      </c>
      <c r="F368" s="20" t="s">
        <v>4</v>
      </c>
      <c r="G368" s="10">
        <v>422</v>
      </c>
      <c r="H368" s="10">
        <v>8.6</v>
      </c>
      <c r="I368" s="14">
        <v>2.0379146919431278E-2</v>
      </c>
    </row>
    <row r="369" spans="1:9" x14ac:dyDescent="0.25">
      <c r="A369" s="31" t="s">
        <v>124</v>
      </c>
      <c r="B369" s="25">
        <v>917</v>
      </c>
      <c r="C369" s="30">
        <v>2</v>
      </c>
      <c r="D369" s="30">
        <v>0</v>
      </c>
      <c r="E369" s="19" t="s">
        <v>0</v>
      </c>
      <c r="F369" s="20" t="s">
        <v>0</v>
      </c>
      <c r="G369" s="10">
        <v>270</v>
      </c>
      <c r="H369" s="10">
        <v>1.6</v>
      </c>
      <c r="I369" s="14">
        <v>5.9259259259259265E-3</v>
      </c>
    </row>
    <row r="370" spans="1:9" x14ac:dyDescent="0.25">
      <c r="A370" s="31" t="s">
        <v>5</v>
      </c>
      <c r="B370" s="25">
        <v>917</v>
      </c>
      <c r="C370" s="30">
        <v>2</v>
      </c>
      <c r="D370" s="30">
        <v>4</v>
      </c>
      <c r="E370" s="19" t="s">
        <v>0</v>
      </c>
      <c r="F370" s="20" t="s">
        <v>0</v>
      </c>
      <c r="G370" s="10">
        <v>270</v>
      </c>
      <c r="H370" s="10">
        <v>1.6</v>
      </c>
      <c r="I370" s="14">
        <v>5.9259259259259265E-3</v>
      </c>
    </row>
    <row r="371" spans="1:9" x14ac:dyDescent="0.25">
      <c r="A371" s="31" t="s">
        <v>23</v>
      </c>
      <c r="B371" s="25">
        <v>917</v>
      </c>
      <c r="C371" s="30">
        <v>2</v>
      </c>
      <c r="D371" s="30">
        <v>4</v>
      </c>
      <c r="E371" s="19" t="s">
        <v>22</v>
      </c>
      <c r="F371" s="20" t="s">
        <v>0</v>
      </c>
      <c r="G371" s="10">
        <v>270</v>
      </c>
      <c r="H371" s="10">
        <v>1.6</v>
      </c>
      <c r="I371" s="14">
        <v>5.9259259259259265E-3</v>
      </c>
    </row>
    <row r="372" spans="1:9" ht="47.25" x14ac:dyDescent="0.25">
      <c r="A372" s="31" t="s">
        <v>606</v>
      </c>
      <c r="B372" s="25">
        <v>917</v>
      </c>
      <c r="C372" s="30">
        <v>2</v>
      </c>
      <c r="D372" s="30">
        <v>4</v>
      </c>
      <c r="E372" s="19" t="s">
        <v>607</v>
      </c>
      <c r="F372" s="20" t="s">
        <v>0</v>
      </c>
      <c r="G372" s="10">
        <v>270</v>
      </c>
      <c r="H372" s="10">
        <v>1.6</v>
      </c>
      <c r="I372" s="14">
        <v>5.9259259259259265E-3</v>
      </c>
    </row>
    <row r="373" spans="1:9" ht="31.5" x14ac:dyDescent="0.25">
      <c r="A373" s="31" t="s">
        <v>611</v>
      </c>
      <c r="B373" s="25">
        <v>917</v>
      </c>
      <c r="C373" s="30">
        <v>2</v>
      </c>
      <c r="D373" s="30">
        <v>4</v>
      </c>
      <c r="E373" s="19" t="s">
        <v>612</v>
      </c>
      <c r="F373" s="20" t="s">
        <v>0</v>
      </c>
      <c r="G373" s="10">
        <v>270</v>
      </c>
      <c r="H373" s="10">
        <v>1.6</v>
      </c>
      <c r="I373" s="14">
        <v>5.9259259259259265E-3</v>
      </c>
    </row>
    <row r="374" spans="1:9" ht="78.75" x14ac:dyDescent="0.25">
      <c r="A374" s="31" t="s">
        <v>7</v>
      </c>
      <c r="B374" s="25">
        <v>917</v>
      </c>
      <c r="C374" s="30">
        <v>2</v>
      </c>
      <c r="D374" s="30">
        <v>4</v>
      </c>
      <c r="E374" s="19" t="s">
        <v>613</v>
      </c>
      <c r="F374" s="20" t="s">
        <v>0</v>
      </c>
      <c r="G374" s="10">
        <v>270</v>
      </c>
      <c r="H374" s="10">
        <v>1.6</v>
      </c>
      <c r="I374" s="14">
        <v>5.9259259259259265E-3</v>
      </c>
    </row>
    <row r="375" spans="1:9" ht="31.5" x14ac:dyDescent="0.25">
      <c r="A375" s="31" t="s">
        <v>6</v>
      </c>
      <c r="B375" s="25">
        <v>917</v>
      </c>
      <c r="C375" s="30">
        <v>2</v>
      </c>
      <c r="D375" s="30">
        <v>4</v>
      </c>
      <c r="E375" s="19" t="s">
        <v>613</v>
      </c>
      <c r="F375" s="20" t="s">
        <v>4</v>
      </c>
      <c r="G375" s="10">
        <v>270</v>
      </c>
      <c r="H375" s="10">
        <v>1.6</v>
      </c>
      <c r="I375" s="14">
        <v>5.9259259259259265E-3</v>
      </c>
    </row>
    <row r="376" spans="1:9" x14ac:dyDescent="0.25">
      <c r="A376" s="31" t="s">
        <v>121</v>
      </c>
      <c r="B376" s="25">
        <v>917</v>
      </c>
      <c r="C376" s="30">
        <v>4</v>
      </c>
      <c r="D376" s="30">
        <v>0</v>
      </c>
      <c r="E376" s="19" t="s">
        <v>0</v>
      </c>
      <c r="F376" s="20" t="s">
        <v>0</v>
      </c>
      <c r="G376" s="10">
        <v>20</v>
      </c>
      <c r="H376" s="10">
        <v>0</v>
      </c>
      <c r="I376" s="14">
        <v>0</v>
      </c>
    </row>
    <row r="377" spans="1:9" ht="31.5" x14ac:dyDescent="0.25">
      <c r="A377" s="31" t="s">
        <v>37</v>
      </c>
      <c r="B377" s="25">
        <v>917</v>
      </c>
      <c r="C377" s="30">
        <v>4</v>
      </c>
      <c r="D377" s="30">
        <v>12</v>
      </c>
      <c r="E377" s="19" t="s">
        <v>0</v>
      </c>
      <c r="F377" s="20" t="s">
        <v>0</v>
      </c>
      <c r="G377" s="10">
        <v>20</v>
      </c>
      <c r="H377" s="10">
        <v>0</v>
      </c>
      <c r="I377" s="14">
        <v>0</v>
      </c>
    </row>
    <row r="378" spans="1:9" ht="63" x14ac:dyDescent="0.25">
      <c r="A378" s="31" t="s">
        <v>49</v>
      </c>
      <c r="B378" s="25">
        <v>917</v>
      </c>
      <c r="C378" s="30">
        <v>4</v>
      </c>
      <c r="D378" s="30">
        <v>12</v>
      </c>
      <c r="E378" s="19" t="s">
        <v>48</v>
      </c>
      <c r="F378" s="20" t="s">
        <v>0</v>
      </c>
      <c r="G378" s="10">
        <v>20</v>
      </c>
      <c r="H378" s="10">
        <v>0</v>
      </c>
      <c r="I378" s="14">
        <v>0</v>
      </c>
    </row>
    <row r="379" spans="1:9" ht="31.5" x14ac:dyDescent="0.25">
      <c r="A379" s="31" t="s">
        <v>553</v>
      </c>
      <c r="B379" s="25">
        <v>917</v>
      </c>
      <c r="C379" s="30">
        <v>4</v>
      </c>
      <c r="D379" s="30">
        <v>12</v>
      </c>
      <c r="E379" s="19" t="s">
        <v>554</v>
      </c>
      <c r="F379" s="20" t="s">
        <v>0</v>
      </c>
      <c r="G379" s="10">
        <v>20</v>
      </c>
      <c r="H379" s="10">
        <v>0</v>
      </c>
      <c r="I379" s="14">
        <v>0</v>
      </c>
    </row>
    <row r="380" spans="1:9" ht="31.5" x14ac:dyDescent="0.25">
      <c r="A380" s="31" t="s">
        <v>555</v>
      </c>
      <c r="B380" s="25">
        <v>917</v>
      </c>
      <c r="C380" s="30">
        <v>4</v>
      </c>
      <c r="D380" s="30">
        <v>12</v>
      </c>
      <c r="E380" s="19" t="s">
        <v>556</v>
      </c>
      <c r="F380" s="20" t="s">
        <v>0</v>
      </c>
      <c r="G380" s="10">
        <v>20</v>
      </c>
      <c r="H380" s="10">
        <v>0</v>
      </c>
      <c r="I380" s="14">
        <v>0</v>
      </c>
    </row>
    <row r="381" spans="1:9" ht="31.5" x14ac:dyDescent="0.25">
      <c r="A381" s="31" t="s">
        <v>6</v>
      </c>
      <c r="B381" s="25">
        <v>917</v>
      </c>
      <c r="C381" s="30">
        <v>4</v>
      </c>
      <c r="D381" s="30">
        <v>12</v>
      </c>
      <c r="E381" s="19" t="s">
        <v>556</v>
      </c>
      <c r="F381" s="20" t="s">
        <v>4</v>
      </c>
      <c r="G381" s="10">
        <v>20</v>
      </c>
      <c r="H381" s="10">
        <v>0</v>
      </c>
      <c r="I381" s="14">
        <v>0</v>
      </c>
    </row>
    <row r="382" spans="1:9" x14ac:dyDescent="0.25">
      <c r="A382" s="31" t="s">
        <v>113</v>
      </c>
      <c r="B382" s="25">
        <v>917</v>
      </c>
      <c r="C382" s="30">
        <v>7</v>
      </c>
      <c r="D382" s="30">
        <v>0</v>
      </c>
      <c r="E382" s="19" t="s">
        <v>0</v>
      </c>
      <c r="F382" s="20" t="s">
        <v>0</v>
      </c>
      <c r="G382" s="10">
        <v>117.4</v>
      </c>
      <c r="H382" s="10">
        <v>0</v>
      </c>
      <c r="I382" s="14">
        <v>0</v>
      </c>
    </row>
    <row r="383" spans="1:9" ht="31.5" x14ac:dyDescent="0.25">
      <c r="A383" s="31" t="s">
        <v>12</v>
      </c>
      <c r="B383" s="25">
        <v>917</v>
      </c>
      <c r="C383" s="30">
        <v>7</v>
      </c>
      <c r="D383" s="30">
        <v>5</v>
      </c>
      <c r="E383" s="19" t="s">
        <v>0</v>
      </c>
      <c r="F383" s="20" t="s">
        <v>0</v>
      </c>
      <c r="G383" s="10">
        <v>19</v>
      </c>
      <c r="H383" s="10">
        <v>0</v>
      </c>
      <c r="I383" s="14">
        <v>0</v>
      </c>
    </row>
    <row r="384" spans="1:9" ht="47.25" x14ac:dyDescent="0.25">
      <c r="A384" s="31" t="s">
        <v>468</v>
      </c>
      <c r="B384" s="25">
        <v>917</v>
      </c>
      <c r="C384" s="30">
        <v>7</v>
      </c>
      <c r="D384" s="30">
        <v>5</v>
      </c>
      <c r="E384" s="19" t="s">
        <v>71</v>
      </c>
      <c r="F384" s="20" t="s">
        <v>0</v>
      </c>
      <c r="G384" s="10">
        <v>19</v>
      </c>
      <c r="H384" s="10">
        <v>0</v>
      </c>
      <c r="I384" s="14">
        <v>0</v>
      </c>
    </row>
    <row r="385" spans="1:9" ht="47.25" x14ac:dyDescent="0.25">
      <c r="A385" s="31" t="s">
        <v>490</v>
      </c>
      <c r="B385" s="25">
        <v>917</v>
      </c>
      <c r="C385" s="30">
        <v>7</v>
      </c>
      <c r="D385" s="30">
        <v>5</v>
      </c>
      <c r="E385" s="19" t="s">
        <v>491</v>
      </c>
      <c r="F385" s="20" t="s">
        <v>0</v>
      </c>
      <c r="G385" s="10">
        <v>19</v>
      </c>
      <c r="H385" s="10">
        <v>0</v>
      </c>
      <c r="I385" s="14">
        <v>0</v>
      </c>
    </row>
    <row r="386" spans="1:9" ht="31.5" x14ac:dyDescent="0.25">
      <c r="A386" s="31" t="s">
        <v>374</v>
      </c>
      <c r="B386" s="25">
        <v>917</v>
      </c>
      <c r="C386" s="30">
        <v>7</v>
      </c>
      <c r="D386" s="30">
        <v>5</v>
      </c>
      <c r="E386" s="19" t="s">
        <v>495</v>
      </c>
      <c r="F386" s="20" t="s">
        <v>0</v>
      </c>
      <c r="G386" s="10">
        <v>19</v>
      </c>
      <c r="H386" s="10">
        <v>0</v>
      </c>
      <c r="I386" s="14">
        <v>0</v>
      </c>
    </row>
    <row r="387" spans="1:9" ht="31.5" x14ac:dyDescent="0.25">
      <c r="A387" s="31" t="s">
        <v>6</v>
      </c>
      <c r="B387" s="25">
        <v>917</v>
      </c>
      <c r="C387" s="30">
        <v>7</v>
      </c>
      <c r="D387" s="30">
        <v>5</v>
      </c>
      <c r="E387" s="19" t="s">
        <v>495</v>
      </c>
      <c r="F387" s="20" t="s">
        <v>4</v>
      </c>
      <c r="G387" s="10">
        <v>19</v>
      </c>
      <c r="H387" s="10">
        <v>0</v>
      </c>
      <c r="I387" s="14">
        <v>0</v>
      </c>
    </row>
    <row r="388" spans="1:9" x14ac:dyDescent="0.25">
      <c r="A388" s="31" t="s">
        <v>38</v>
      </c>
      <c r="B388" s="25">
        <v>917</v>
      </c>
      <c r="C388" s="30">
        <v>7</v>
      </c>
      <c r="D388" s="30">
        <v>7</v>
      </c>
      <c r="E388" s="19" t="s">
        <v>0</v>
      </c>
      <c r="F388" s="20" t="s">
        <v>0</v>
      </c>
      <c r="G388" s="10">
        <v>98.4</v>
      </c>
      <c r="H388" s="10">
        <v>0</v>
      </c>
      <c r="I388" s="14">
        <v>0</v>
      </c>
    </row>
    <row r="389" spans="1:9" ht="63" x14ac:dyDescent="0.25">
      <c r="A389" s="31" t="s">
        <v>49</v>
      </c>
      <c r="B389" s="25">
        <v>917</v>
      </c>
      <c r="C389" s="30">
        <v>7</v>
      </c>
      <c r="D389" s="30">
        <v>7</v>
      </c>
      <c r="E389" s="19" t="s">
        <v>48</v>
      </c>
      <c r="F389" s="20" t="s">
        <v>0</v>
      </c>
      <c r="G389" s="10">
        <v>98.4</v>
      </c>
      <c r="H389" s="10">
        <v>0</v>
      </c>
      <c r="I389" s="14">
        <v>0</v>
      </c>
    </row>
    <row r="390" spans="1:9" ht="31.5" x14ac:dyDescent="0.25">
      <c r="A390" s="31" t="s">
        <v>544</v>
      </c>
      <c r="B390" s="25">
        <v>917</v>
      </c>
      <c r="C390" s="30">
        <v>7</v>
      </c>
      <c r="D390" s="30">
        <v>7</v>
      </c>
      <c r="E390" s="19" t="s">
        <v>545</v>
      </c>
      <c r="F390" s="20" t="s">
        <v>0</v>
      </c>
      <c r="G390" s="10">
        <v>35</v>
      </c>
      <c r="H390" s="10">
        <v>0</v>
      </c>
      <c r="I390" s="14">
        <v>0</v>
      </c>
    </row>
    <row r="391" spans="1:9" ht="78.75" x14ac:dyDescent="0.25">
      <c r="A391" s="31" t="s">
        <v>546</v>
      </c>
      <c r="B391" s="25">
        <v>917</v>
      </c>
      <c r="C391" s="30">
        <v>7</v>
      </c>
      <c r="D391" s="30">
        <v>7</v>
      </c>
      <c r="E391" s="19" t="s">
        <v>547</v>
      </c>
      <c r="F391" s="20" t="s">
        <v>0</v>
      </c>
      <c r="G391" s="10">
        <v>20</v>
      </c>
      <c r="H391" s="10">
        <v>0</v>
      </c>
      <c r="I391" s="14">
        <v>0</v>
      </c>
    </row>
    <row r="392" spans="1:9" ht="31.5" x14ac:dyDescent="0.25">
      <c r="A392" s="31" t="s">
        <v>6</v>
      </c>
      <c r="B392" s="25">
        <v>917</v>
      </c>
      <c r="C392" s="30">
        <v>7</v>
      </c>
      <c r="D392" s="30">
        <v>7</v>
      </c>
      <c r="E392" s="19" t="s">
        <v>547</v>
      </c>
      <c r="F392" s="20" t="s">
        <v>4</v>
      </c>
      <c r="G392" s="10">
        <v>20</v>
      </c>
      <c r="H392" s="10">
        <v>0</v>
      </c>
      <c r="I392" s="14">
        <v>0</v>
      </c>
    </row>
    <row r="393" spans="1:9" ht="47.25" x14ac:dyDescent="0.25">
      <c r="A393" s="31" t="s">
        <v>548</v>
      </c>
      <c r="B393" s="25">
        <v>917</v>
      </c>
      <c r="C393" s="30">
        <v>7</v>
      </c>
      <c r="D393" s="30">
        <v>7</v>
      </c>
      <c r="E393" s="19" t="s">
        <v>549</v>
      </c>
      <c r="F393" s="20" t="s">
        <v>0</v>
      </c>
      <c r="G393" s="10">
        <v>15</v>
      </c>
      <c r="H393" s="10">
        <v>0</v>
      </c>
      <c r="I393" s="14">
        <v>0</v>
      </c>
    </row>
    <row r="394" spans="1:9" ht="31.5" x14ac:dyDescent="0.25">
      <c r="A394" s="31" t="s">
        <v>6</v>
      </c>
      <c r="B394" s="25">
        <v>917</v>
      </c>
      <c r="C394" s="30">
        <v>7</v>
      </c>
      <c r="D394" s="30">
        <v>7</v>
      </c>
      <c r="E394" s="19" t="s">
        <v>549</v>
      </c>
      <c r="F394" s="20" t="s">
        <v>4</v>
      </c>
      <c r="G394" s="10">
        <v>15</v>
      </c>
      <c r="H394" s="10">
        <v>0</v>
      </c>
      <c r="I394" s="14">
        <v>0</v>
      </c>
    </row>
    <row r="395" spans="1:9" ht="63" x14ac:dyDescent="0.25">
      <c r="A395" s="31" t="s">
        <v>550</v>
      </c>
      <c r="B395" s="25">
        <v>917</v>
      </c>
      <c r="C395" s="30">
        <v>7</v>
      </c>
      <c r="D395" s="30">
        <v>7</v>
      </c>
      <c r="E395" s="19" t="s">
        <v>551</v>
      </c>
      <c r="F395" s="20" t="s">
        <v>0</v>
      </c>
      <c r="G395" s="10">
        <v>63.4</v>
      </c>
      <c r="H395" s="10">
        <v>0</v>
      </c>
      <c r="I395" s="14">
        <v>0</v>
      </c>
    </row>
    <row r="396" spans="1:9" ht="31.5" x14ac:dyDescent="0.25">
      <c r="A396" s="31" t="s">
        <v>39</v>
      </c>
      <c r="B396" s="25">
        <v>917</v>
      </c>
      <c r="C396" s="30">
        <v>7</v>
      </c>
      <c r="D396" s="30">
        <v>7</v>
      </c>
      <c r="E396" s="19" t="s">
        <v>552</v>
      </c>
      <c r="F396" s="20" t="s">
        <v>0</v>
      </c>
      <c r="G396" s="10">
        <v>63.4</v>
      </c>
      <c r="H396" s="10">
        <v>0</v>
      </c>
      <c r="I396" s="14">
        <v>0</v>
      </c>
    </row>
    <row r="397" spans="1:9" ht="31.5" x14ac:dyDescent="0.25">
      <c r="A397" s="31" t="s">
        <v>6</v>
      </c>
      <c r="B397" s="25">
        <v>917</v>
      </c>
      <c r="C397" s="30">
        <v>7</v>
      </c>
      <c r="D397" s="30">
        <v>7</v>
      </c>
      <c r="E397" s="19" t="s">
        <v>552</v>
      </c>
      <c r="F397" s="20" t="s">
        <v>4</v>
      </c>
      <c r="G397" s="10">
        <v>63.4</v>
      </c>
      <c r="H397" s="10">
        <v>0</v>
      </c>
      <c r="I397" s="14">
        <v>0</v>
      </c>
    </row>
    <row r="398" spans="1:9" x14ac:dyDescent="0.25">
      <c r="A398" s="31" t="s">
        <v>317</v>
      </c>
      <c r="B398" s="25">
        <v>917</v>
      </c>
      <c r="C398" s="30">
        <v>9</v>
      </c>
      <c r="D398" s="30">
        <v>0</v>
      </c>
      <c r="E398" s="19" t="s">
        <v>0</v>
      </c>
      <c r="F398" s="20" t="s">
        <v>0</v>
      </c>
      <c r="G398" s="10">
        <v>367.1</v>
      </c>
      <c r="H398" s="10">
        <v>266.10000000000002</v>
      </c>
      <c r="I398" s="14">
        <v>0.7248706074639063</v>
      </c>
    </row>
    <row r="399" spans="1:9" x14ac:dyDescent="0.25">
      <c r="A399" s="31" t="s">
        <v>315</v>
      </c>
      <c r="B399" s="25">
        <v>917</v>
      </c>
      <c r="C399" s="30">
        <v>9</v>
      </c>
      <c r="D399" s="30">
        <v>9</v>
      </c>
      <c r="E399" s="19" t="s">
        <v>0</v>
      </c>
      <c r="F399" s="20" t="s">
        <v>0</v>
      </c>
      <c r="G399" s="10">
        <v>367.1</v>
      </c>
      <c r="H399" s="10">
        <v>266.10000000000002</v>
      </c>
      <c r="I399" s="14">
        <v>0.7248706074639063</v>
      </c>
    </row>
    <row r="400" spans="1:9" ht="47.25" x14ac:dyDescent="0.25">
      <c r="A400" s="31" t="s">
        <v>36</v>
      </c>
      <c r="B400" s="25">
        <v>917</v>
      </c>
      <c r="C400" s="30">
        <v>9</v>
      </c>
      <c r="D400" s="30">
        <v>9</v>
      </c>
      <c r="E400" s="19" t="s">
        <v>35</v>
      </c>
      <c r="F400" s="20" t="s">
        <v>0</v>
      </c>
      <c r="G400" s="10">
        <v>367.1</v>
      </c>
      <c r="H400" s="10">
        <v>266.10000000000002</v>
      </c>
      <c r="I400" s="14">
        <v>0.7248706074639063</v>
      </c>
    </row>
    <row r="401" spans="1:9" ht="31.5" x14ac:dyDescent="0.25">
      <c r="A401" s="31" t="s">
        <v>557</v>
      </c>
      <c r="B401" s="25">
        <v>917</v>
      </c>
      <c r="C401" s="30">
        <v>9</v>
      </c>
      <c r="D401" s="30">
        <v>9</v>
      </c>
      <c r="E401" s="19" t="s">
        <v>558</v>
      </c>
      <c r="F401" s="20" t="s">
        <v>0</v>
      </c>
      <c r="G401" s="10">
        <v>367.1</v>
      </c>
      <c r="H401" s="10">
        <v>266.10000000000002</v>
      </c>
      <c r="I401" s="14">
        <v>0.7248706074639063</v>
      </c>
    </row>
    <row r="402" spans="1:9" ht="94.5" x14ac:dyDescent="0.25">
      <c r="A402" s="31" t="s">
        <v>559</v>
      </c>
      <c r="B402" s="25">
        <v>917</v>
      </c>
      <c r="C402" s="30">
        <v>9</v>
      </c>
      <c r="D402" s="30">
        <v>9</v>
      </c>
      <c r="E402" s="19" t="s">
        <v>560</v>
      </c>
      <c r="F402" s="20" t="s">
        <v>0</v>
      </c>
      <c r="G402" s="10">
        <v>23</v>
      </c>
      <c r="H402" s="10">
        <v>0</v>
      </c>
      <c r="I402" s="14">
        <v>0</v>
      </c>
    </row>
    <row r="403" spans="1:9" ht="31.5" x14ac:dyDescent="0.25">
      <c r="A403" s="31" t="s">
        <v>6</v>
      </c>
      <c r="B403" s="25">
        <v>917</v>
      </c>
      <c r="C403" s="30">
        <v>9</v>
      </c>
      <c r="D403" s="30">
        <v>9</v>
      </c>
      <c r="E403" s="19" t="s">
        <v>560</v>
      </c>
      <c r="F403" s="20" t="s">
        <v>4</v>
      </c>
      <c r="G403" s="10">
        <v>23</v>
      </c>
      <c r="H403" s="10">
        <v>0</v>
      </c>
      <c r="I403" s="14">
        <v>0</v>
      </c>
    </row>
    <row r="404" spans="1:9" ht="47.25" x14ac:dyDescent="0.25">
      <c r="A404" s="31" t="s">
        <v>561</v>
      </c>
      <c r="B404" s="25">
        <v>917</v>
      </c>
      <c r="C404" s="30">
        <v>9</v>
      </c>
      <c r="D404" s="30">
        <v>9</v>
      </c>
      <c r="E404" s="19" t="s">
        <v>562</v>
      </c>
      <c r="F404" s="20" t="s">
        <v>0</v>
      </c>
      <c r="G404" s="10">
        <v>252.2</v>
      </c>
      <c r="H404" s="10">
        <v>174.1</v>
      </c>
      <c r="I404" s="14">
        <v>0.69032513877874702</v>
      </c>
    </row>
    <row r="405" spans="1:9" ht="31.5" x14ac:dyDescent="0.25">
      <c r="A405" s="31" t="s">
        <v>6</v>
      </c>
      <c r="B405" s="25">
        <v>917</v>
      </c>
      <c r="C405" s="30">
        <v>9</v>
      </c>
      <c r="D405" s="30">
        <v>9</v>
      </c>
      <c r="E405" s="19" t="s">
        <v>562</v>
      </c>
      <c r="F405" s="20" t="s">
        <v>4</v>
      </c>
      <c r="G405" s="10">
        <v>252.2</v>
      </c>
      <c r="H405" s="10">
        <v>174.1</v>
      </c>
      <c r="I405" s="14">
        <v>0.69032513877874702</v>
      </c>
    </row>
    <row r="406" spans="1:9" ht="51.75" customHeight="1" x14ac:dyDescent="0.25">
      <c r="A406" s="31" t="s">
        <v>563</v>
      </c>
      <c r="B406" s="25">
        <v>917</v>
      </c>
      <c r="C406" s="30">
        <v>9</v>
      </c>
      <c r="D406" s="30">
        <v>9</v>
      </c>
      <c r="E406" s="19" t="s">
        <v>564</v>
      </c>
      <c r="F406" s="20" t="s">
        <v>0</v>
      </c>
      <c r="G406" s="10">
        <v>91.9</v>
      </c>
      <c r="H406" s="10">
        <v>92</v>
      </c>
      <c r="I406" s="14">
        <v>1.001088139281828</v>
      </c>
    </row>
    <row r="407" spans="1:9" ht="31.5" x14ac:dyDescent="0.25">
      <c r="A407" s="31" t="s">
        <v>34</v>
      </c>
      <c r="B407" s="25">
        <v>917</v>
      </c>
      <c r="C407" s="30">
        <v>9</v>
      </c>
      <c r="D407" s="30">
        <v>9</v>
      </c>
      <c r="E407" s="19" t="s">
        <v>564</v>
      </c>
      <c r="F407" s="20" t="s">
        <v>33</v>
      </c>
      <c r="G407" s="10">
        <v>91.9</v>
      </c>
      <c r="H407" s="10">
        <v>92</v>
      </c>
      <c r="I407" s="14">
        <v>1.001088139281828</v>
      </c>
    </row>
    <row r="408" spans="1:9" x14ac:dyDescent="0.25">
      <c r="A408" s="31" t="s">
        <v>117</v>
      </c>
      <c r="B408" s="25">
        <v>917</v>
      </c>
      <c r="C408" s="30">
        <v>10</v>
      </c>
      <c r="D408" s="30">
        <v>0</v>
      </c>
      <c r="E408" s="19" t="s">
        <v>0</v>
      </c>
      <c r="F408" s="20" t="s">
        <v>0</v>
      </c>
      <c r="G408" s="10">
        <v>13992.9</v>
      </c>
      <c r="H408" s="10">
        <v>2637.7</v>
      </c>
      <c r="I408" s="14">
        <v>0.18850274067562833</v>
      </c>
    </row>
    <row r="409" spans="1:9" x14ac:dyDescent="0.25">
      <c r="A409" s="31" t="s">
        <v>68</v>
      </c>
      <c r="B409" s="25">
        <v>917</v>
      </c>
      <c r="C409" s="30">
        <v>10</v>
      </c>
      <c r="D409" s="30">
        <v>1</v>
      </c>
      <c r="E409" s="19" t="s">
        <v>0</v>
      </c>
      <c r="F409" s="20" t="s">
        <v>0</v>
      </c>
      <c r="G409" s="10">
        <v>10782.8</v>
      </c>
      <c r="H409" s="10">
        <v>2637.7</v>
      </c>
      <c r="I409" s="14">
        <v>0.2446210631746856</v>
      </c>
    </row>
    <row r="410" spans="1:9" ht="47.25" x14ac:dyDescent="0.25">
      <c r="A410" s="31" t="s">
        <v>468</v>
      </c>
      <c r="B410" s="25">
        <v>917</v>
      </c>
      <c r="C410" s="30">
        <v>10</v>
      </c>
      <c r="D410" s="30">
        <v>1</v>
      </c>
      <c r="E410" s="19" t="s">
        <v>71</v>
      </c>
      <c r="F410" s="20" t="s">
        <v>0</v>
      </c>
      <c r="G410" s="10">
        <v>10782.8</v>
      </c>
      <c r="H410" s="10">
        <v>2637.7</v>
      </c>
      <c r="I410" s="14">
        <v>0.2446210631746856</v>
      </c>
    </row>
    <row r="411" spans="1:9" ht="47.25" x14ac:dyDescent="0.25">
      <c r="A411" s="31" t="s">
        <v>490</v>
      </c>
      <c r="B411" s="25">
        <v>917</v>
      </c>
      <c r="C411" s="30">
        <v>10</v>
      </c>
      <c r="D411" s="30">
        <v>1</v>
      </c>
      <c r="E411" s="19" t="s">
        <v>491</v>
      </c>
      <c r="F411" s="20" t="s">
        <v>0</v>
      </c>
      <c r="G411" s="10">
        <v>10782.8</v>
      </c>
      <c r="H411" s="10">
        <v>2637.7</v>
      </c>
      <c r="I411" s="14">
        <v>0.2446210631746856</v>
      </c>
    </row>
    <row r="412" spans="1:9" ht="126" x14ac:dyDescent="0.25">
      <c r="A412" s="31" t="s">
        <v>69</v>
      </c>
      <c r="B412" s="25">
        <v>917</v>
      </c>
      <c r="C412" s="30">
        <v>10</v>
      </c>
      <c r="D412" s="30">
        <v>1</v>
      </c>
      <c r="E412" s="19" t="s">
        <v>494</v>
      </c>
      <c r="F412" s="20" t="s">
        <v>0</v>
      </c>
      <c r="G412" s="10">
        <v>10782.8</v>
      </c>
      <c r="H412" s="10">
        <v>2637.7</v>
      </c>
      <c r="I412" s="14">
        <v>0.2446210631746856</v>
      </c>
    </row>
    <row r="413" spans="1:9" ht="31.5" x14ac:dyDescent="0.25">
      <c r="A413" s="31" t="s">
        <v>34</v>
      </c>
      <c r="B413" s="25">
        <v>917</v>
      </c>
      <c r="C413" s="30">
        <v>10</v>
      </c>
      <c r="D413" s="30">
        <v>1</v>
      </c>
      <c r="E413" s="19" t="s">
        <v>494</v>
      </c>
      <c r="F413" s="20" t="s">
        <v>33</v>
      </c>
      <c r="G413" s="10">
        <v>10782.8</v>
      </c>
      <c r="H413" s="10">
        <v>2637.7</v>
      </c>
      <c r="I413" s="14">
        <v>0.2446210631746856</v>
      </c>
    </row>
    <row r="414" spans="1:9" x14ac:dyDescent="0.25">
      <c r="A414" s="31" t="s">
        <v>40</v>
      </c>
      <c r="B414" s="25">
        <v>917</v>
      </c>
      <c r="C414" s="30">
        <v>10</v>
      </c>
      <c r="D414" s="30">
        <v>3</v>
      </c>
      <c r="E414" s="19" t="s">
        <v>0</v>
      </c>
      <c r="F414" s="20" t="s">
        <v>0</v>
      </c>
      <c r="G414" s="10">
        <v>3010.1</v>
      </c>
      <c r="H414" s="10">
        <v>0</v>
      </c>
      <c r="I414" s="14">
        <v>0</v>
      </c>
    </row>
    <row r="415" spans="1:9" ht="63" x14ac:dyDescent="0.25">
      <c r="A415" s="31" t="s">
        <v>49</v>
      </c>
      <c r="B415" s="25">
        <v>917</v>
      </c>
      <c r="C415" s="30">
        <v>10</v>
      </c>
      <c r="D415" s="30">
        <v>3</v>
      </c>
      <c r="E415" s="19" t="s">
        <v>48</v>
      </c>
      <c r="F415" s="20" t="s">
        <v>0</v>
      </c>
      <c r="G415" s="10">
        <v>3010.1</v>
      </c>
      <c r="H415" s="10">
        <v>0</v>
      </c>
      <c r="I415" s="14">
        <v>0</v>
      </c>
    </row>
    <row r="416" spans="1:9" ht="31.5" x14ac:dyDescent="0.25">
      <c r="A416" s="31" t="s">
        <v>541</v>
      </c>
      <c r="B416" s="25">
        <v>917</v>
      </c>
      <c r="C416" s="30">
        <v>10</v>
      </c>
      <c r="D416" s="30">
        <v>3</v>
      </c>
      <c r="E416" s="19" t="s">
        <v>542</v>
      </c>
      <c r="F416" s="20" t="s">
        <v>0</v>
      </c>
      <c r="G416" s="10">
        <v>3010.1</v>
      </c>
      <c r="H416" s="10">
        <v>0</v>
      </c>
      <c r="I416" s="14">
        <v>0</v>
      </c>
    </row>
    <row r="417" spans="1:9" ht="31.5" x14ac:dyDescent="0.25">
      <c r="A417" s="31" t="s">
        <v>41</v>
      </c>
      <c r="B417" s="25">
        <v>917</v>
      </c>
      <c r="C417" s="30">
        <v>10</v>
      </c>
      <c r="D417" s="30">
        <v>3</v>
      </c>
      <c r="E417" s="19" t="s">
        <v>543</v>
      </c>
      <c r="F417" s="20" t="s">
        <v>0</v>
      </c>
      <c r="G417" s="10">
        <v>3010.1</v>
      </c>
      <c r="H417" s="10">
        <v>0</v>
      </c>
      <c r="I417" s="14">
        <v>0</v>
      </c>
    </row>
    <row r="418" spans="1:9" ht="31.5" x14ac:dyDescent="0.25">
      <c r="A418" s="31" t="s">
        <v>34</v>
      </c>
      <c r="B418" s="25">
        <v>917</v>
      </c>
      <c r="C418" s="30">
        <v>10</v>
      </c>
      <c r="D418" s="30">
        <v>3</v>
      </c>
      <c r="E418" s="19" t="s">
        <v>543</v>
      </c>
      <c r="F418" s="20" t="s">
        <v>33</v>
      </c>
      <c r="G418" s="10">
        <v>3010.1</v>
      </c>
      <c r="H418" s="10">
        <v>0</v>
      </c>
      <c r="I418" s="14">
        <v>0</v>
      </c>
    </row>
    <row r="419" spans="1:9" ht="31.5" x14ac:dyDescent="0.25">
      <c r="A419" s="31" t="s">
        <v>24</v>
      </c>
      <c r="B419" s="25">
        <v>917</v>
      </c>
      <c r="C419" s="30">
        <v>10</v>
      </c>
      <c r="D419" s="30">
        <v>6</v>
      </c>
      <c r="E419" s="19" t="s">
        <v>0</v>
      </c>
      <c r="F419" s="20" t="s">
        <v>0</v>
      </c>
      <c r="G419" s="10">
        <v>200</v>
      </c>
      <c r="H419" s="10">
        <v>0</v>
      </c>
      <c r="I419" s="14">
        <v>0</v>
      </c>
    </row>
    <row r="420" spans="1:9" ht="47.25" x14ac:dyDescent="0.25">
      <c r="A420" s="31" t="s">
        <v>32</v>
      </c>
      <c r="B420" s="25">
        <v>917</v>
      </c>
      <c r="C420" s="30">
        <v>10</v>
      </c>
      <c r="D420" s="30">
        <v>6</v>
      </c>
      <c r="E420" s="19" t="s">
        <v>31</v>
      </c>
      <c r="F420" s="20" t="s">
        <v>0</v>
      </c>
      <c r="G420" s="10">
        <v>200</v>
      </c>
      <c r="H420" s="10">
        <v>0</v>
      </c>
      <c r="I420" s="14">
        <v>0</v>
      </c>
    </row>
    <row r="421" spans="1:9" ht="34.5" customHeight="1" x14ac:dyDescent="0.25">
      <c r="A421" s="31" t="s">
        <v>565</v>
      </c>
      <c r="B421" s="25">
        <v>917</v>
      </c>
      <c r="C421" s="30">
        <v>10</v>
      </c>
      <c r="D421" s="30">
        <v>6</v>
      </c>
      <c r="E421" s="19" t="s">
        <v>29</v>
      </c>
      <c r="F421" s="20" t="s">
        <v>0</v>
      </c>
      <c r="G421" s="10">
        <v>200</v>
      </c>
      <c r="H421" s="10">
        <v>0</v>
      </c>
      <c r="I421" s="14">
        <v>0</v>
      </c>
    </row>
    <row r="422" spans="1:9" ht="33.75" customHeight="1" x14ac:dyDescent="0.25">
      <c r="A422" s="31" t="s">
        <v>565</v>
      </c>
      <c r="B422" s="25">
        <v>917</v>
      </c>
      <c r="C422" s="30">
        <v>10</v>
      </c>
      <c r="D422" s="30">
        <v>6</v>
      </c>
      <c r="E422" s="19" t="s">
        <v>28</v>
      </c>
      <c r="F422" s="20" t="s">
        <v>0</v>
      </c>
      <c r="G422" s="10">
        <v>200</v>
      </c>
      <c r="H422" s="10">
        <v>0</v>
      </c>
      <c r="I422" s="14">
        <v>0</v>
      </c>
    </row>
    <row r="423" spans="1:9" ht="31.5" x14ac:dyDescent="0.25">
      <c r="A423" s="31" t="s">
        <v>27</v>
      </c>
      <c r="B423" s="25">
        <v>917</v>
      </c>
      <c r="C423" s="30">
        <v>10</v>
      </c>
      <c r="D423" s="30">
        <v>6</v>
      </c>
      <c r="E423" s="19" t="s">
        <v>566</v>
      </c>
      <c r="F423" s="20" t="s">
        <v>0</v>
      </c>
      <c r="G423" s="10">
        <v>36</v>
      </c>
      <c r="H423" s="10">
        <v>0</v>
      </c>
      <c r="I423" s="14">
        <v>0</v>
      </c>
    </row>
    <row r="424" spans="1:9" ht="31.5" x14ac:dyDescent="0.25">
      <c r="A424" s="31" t="s">
        <v>6</v>
      </c>
      <c r="B424" s="25">
        <v>917</v>
      </c>
      <c r="C424" s="30">
        <v>10</v>
      </c>
      <c r="D424" s="30">
        <v>6</v>
      </c>
      <c r="E424" s="19" t="s">
        <v>566</v>
      </c>
      <c r="F424" s="20" t="s">
        <v>4</v>
      </c>
      <c r="G424" s="10">
        <v>36</v>
      </c>
      <c r="H424" s="10">
        <v>0</v>
      </c>
      <c r="I424" s="14">
        <v>0</v>
      </c>
    </row>
    <row r="425" spans="1:9" ht="31.5" x14ac:dyDescent="0.25">
      <c r="A425" s="31" t="s">
        <v>26</v>
      </c>
      <c r="B425" s="25">
        <v>917</v>
      </c>
      <c r="C425" s="30">
        <v>10</v>
      </c>
      <c r="D425" s="30">
        <v>6</v>
      </c>
      <c r="E425" s="19" t="s">
        <v>567</v>
      </c>
      <c r="F425" s="20" t="s">
        <v>0</v>
      </c>
      <c r="G425" s="10">
        <v>27</v>
      </c>
      <c r="H425" s="10">
        <v>0</v>
      </c>
      <c r="I425" s="14">
        <v>0</v>
      </c>
    </row>
    <row r="426" spans="1:9" ht="31.5" x14ac:dyDescent="0.25">
      <c r="A426" s="31" t="s">
        <v>6</v>
      </c>
      <c r="B426" s="25">
        <v>917</v>
      </c>
      <c r="C426" s="30">
        <v>10</v>
      </c>
      <c r="D426" s="30">
        <v>6</v>
      </c>
      <c r="E426" s="19" t="s">
        <v>567</v>
      </c>
      <c r="F426" s="20" t="s">
        <v>4</v>
      </c>
      <c r="G426" s="10">
        <v>27</v>
      </c>
      <c r="H426" s="10">
        <v>0</v>
      </c>
      <c r="I426" s="14">
        <v>0</v>
      </c>
    </row>
    <row r="427" spans="1:9" ht="31.5" x14ac:dyDescent="0.25">
      <c r="A427" s="31" t="s">
        <v>25</v>
      </c>
      <c r="B427" s="25">
        <v>917</v>
      </c>
      <c r="C427" s="30">
        <v>10</v>
      </c>
      <c r="D427" s="30">
        <v>6</v>
      </c>
      <c r="E427" s="19" t="s">
        <v>568</v>
      </c>
      <c r="F427" s="20" t="s">
        <v>0</v>
      </c>
      <c r="G427" s="10">
        <v>5</v>
      </c>
      <c r="H427" s="10">
        <v>0</v>
      </c>
      <c r="I427" s="14">
        <v>0</v>
      </c>
    </row>
    <row r="428" spans="1:9" ht="31.5" x14ac:dyDescent="0.25">
      <c r="A428" s="31" t="s">
        <v>6</v>
      </c>
      <c r="B428" s="25">
        <v>917</v>
      </c>
      <c r="C428" s="30">
        <v>10</v>
      </c>
      <c r="D428" s="30">
        <v>6</v>
      </c>
      <c r="E428" s="19" t="s">
        <v>568</v>
      </c>
      <c r="F428" s="20" t="s">
        <v>4</v>
      </c>
      <c r="G428" s="10">
        <v>5</v>
      </c>
      <c r="H428" s="10">
        <v>0</v>
      </c>
      <c r="I428" s="14">
        <v>0</v>
      </c>
    </row>
    <row r="429" spans="1:9" ht="94.5" x14ac:dyDescent="0.25">
      <c r="A429" s="31" t="s">
        <v>569</v>
      </c>
      <c r="B429" s="25">
        <v>917</v>
      </c>
      <c r="C429" s="30">
        <v>10</v>
      </c>
      <c r="D429" s="30">
        <v>6</v>
      </c>
      <c r="E429" s="19" t="s">
        <v>570</v>
      </c>
      <c r="F429" s="20" t="s">
        <v>0</v>
      </c>
      <c r="G429" s="10">
        <v>132</v>
      </c>
      <c r="H429" s="10">
        <v>0</v>
      </c>
      <c r="I429" s="14">
        <v>0</v>
      </c>
    </row>
    <row r="430" spans="1:9" ht="31.5" x14ac:dyDescent="0.25">
      <c r="A430" s="31" t="s">
        <v>6</v>
      </c>
      <c r="B430" s="25">
        <v>917</v>
      </c>
      <c r="C430" s="30">
        <v>10</v>
      </c>
      <c r="D430" s="30">
        <v>6</v>
      </c>
      <c r="E430" s="19" t="s">
        <v>570</v>
      </c>
      <c r="F430" s="20" t="s">
        <v>4</v>
      </c>
      <c r="G430" s="10">
        <v>132</v>
      </c>
      <c r="H430" s="10">
        <v>0</v>
      </c>
      <c r="I430" s="14">
        <v>0</v>
      </c>
    </row>
    <row r="431" spans="1:9" x14ac:dyDescent="0.25">
      <c r="A431" s="31" t="s">
        <v>116</v>
      </c>
      <c r="B431" s="25">
        <v>917</v>
      </c>
      <c r="C431" s="30">
        <v>11</v>
      </c>
      <c r="D431" s="30">
        <v>0</v>
      </c>
      <c r="E431" s="19" t="s">
        <v>0</v>
      </c>
      <c r="F431" s="20" t="s">
        <v>0</v>
      </c>
      <c r="G431" s="10">
        <v>516</v>
      </c>
      <c r="H431" s="10">
        <v>50</v>
      </c>
      <c r="I431" s="14">
        <v>9.6899224806201556E-2</v>
      </c>
    </row>
    <row r="432" spans="1:9" x14ac:dyDescent="0.25">
      <c r="A432" s="31" t="s">
        <v>42</v>
      </c>
      <c r="B432" s="25">
        <v>917</v>
      </c>
      <c r="C432" s="30">
        <v>11</v>
      </c>
      <c r="D432" s="30">
        <v>1</v>
      </c>
      <c r="E432" s="19" t="s">
        <v>0</v>
      </c>
      <c r="F432" s="20" t="s">
        <v>0</v>
      </c>
      <c r="G432" s="10">
        <v>516</v>
      </c>
      <c r="H432" s="10">
        <v>50</v>
      </c>
      <c r="I432" s="14">
        <v>9.6899224806201556E-2</v>
      </c>
    </row>
    <row r="433" spans="1:9" ht="63" x14ac:dyDescent="0.25">
      <c r="A433" s="31" t="s">
        <v>49</v>
      </c>
      <c r="B433" s="25">
        <v>917</v>
      </c>
      <c r="C433" s="30">
        <v>11</v>
      </c>
      <c r="D433" s="30">
        <v>1</v>
      </c>
      <c r="E433" s="19" t="s">
        <v>48</v>
      </c>
      <c r="F433" s="20" t="s">
        <v>0</v>
      </c>
      <c r="G433" s="10">
        <v>516</v>
      </c>
      <c r="H433" s="10">
        <v>50</v>
      </c>
      <c r="I433" s="14">
        <v>9.6899224806201556E-2</v>
      </c>
    </row>
    <row r="434" spans="1:9" ht="31.5" x14ac:dyDescent="0.25">
      <c r="A434" s="31" t="s">
        <v>534</v>
      </c>
      <c r="B434" s="25">
        <v>917</v>
      </c>
      <c r="C434" s="30">
        <v>11</v>
      </c>
      <c r="D434" s="30">
        <v>1</v>
      </c>
      <c r="E434" s="19" t="s">
        <v>47</v>
      </c>
      <c r="F434" s="20" t="s">
        <v>0</v>
      </c>
      <c r="G434" s="10">
        <v>516</v>
      </c>
      <c r="H434" s="10">
        <v>50</v>
      </c>
      <c r="I434" s="14">
        <v>9.6899224806201556E-2</v>
      </c>
    </row>
    <row r="435" spans="1:9" ht="47.25" x14ac:dyDescent="0.25">
      <c r="A435" s="31" t="s">
        <v>46</v>
      </c>
      <c r="B435" s="25">
        <v>917</v>
      </c>
      <c r="C435" s="30">
        <v>11</v>
      </c>
      <c r="D435" s="30">
        <v>1</v>
      </c>
      <c r="E435" s="19" t="s">
        <v>535</v>
      </c>
      <c r="F435" s="20" t="s">
        <v>0</v>
      </c>
      <c r="G435" s="10">
        <v>366</v>
      </c>
      <c r="H435" s="10">
        <v>50</v>
      </c>
      <c r="I435" s="14">
        <v>0.13661202185792351</v>
      </c>
    </row>
    <row r="436" spans="1:9" ht="31.5" x14ac:dyDescent="0.25">
      <c r="A436" s="31" t="s">
        <v>6</v>
      </c>
      <c r="B436" s="25">
        <v>917</v>
      </c>
      <c r="C436" s="30">
        <v>11</v>
      </c>
      <c r="D436" s="30">
        <v>1</v>
      </c>
      <c r="E436" s="19" t="s">
        <v>535</v>
      </c>
      <c r="F436" s="20" t="s">
        <v>4</v>
      </c>
      <c r="G436" s="10">
        <v>366</v>
      </c>
      <c r="H436" s="10">
        <v>50</v>
      </c>
      <c r="I436" s="14">
        <v>0.13661202185792351</v>
      </c>
    </row>
    <row r="437" spans="1:9" ht="63" x14ac:dyDescent="0.25">
      <c r="A437" s="31" t="s">
        <v>536</v>
      </c>
      <c r="B437" s="25">
        <v>917</v>
      </c>
      <c r="C437" s="30">
        <v>11</v>
      </c>
      <c r="D437" s="30">
        <v>1</v>
      </c>
      <c r="E437" s="19" t="s">
        <v>537</v>
      </c>
      <c r="F437" s="20" t="s">
        <v>0</v>
      </c>
      <c r="G437" s="10">
        <v>50</v>
      </c>
      <c r="H437" s="10">
        <v>0</v>
      </c>
      <c r="I437" s="14">
        <v>0</v>
      </c>
    </row>
    <row r="438" spans="1:9" ht="31.5" x14ac:dyDescent="0.25">
      <c r="A438" s="31" t="s">
        <v>6</v>
      </c>
      <c r="B438" s="25">
        <v>917</v>
      </c>
      <c r="C438" s="30">
        <v>11</v>
      </c>
      <c r="D438" s="30">
        <v>1</v>
      </c>
      <c r="E438" s="19" t="s">
        <v>537</v>
      </c>
      <c r="F438" s="20" t="s">
        <v>4</v>
      </c>
      <c r="G438" s="10">
        <v>50</v>
      </c>
      <c r="H438" s="10">
        <v>0</v>
      </c>
      <c r="I438" s="14">
        <v>0</v>
      </c>
    </row>
    <row r="439" spans="1:9" ht="63" x14ac:dyDescent="0.25">
      <c r="A439" s="31" t="s">
        <v>45</v>
      </c>
      <c r="B439" s="25">
        <v>917</v>
      </c>
      <c r="C439" s="30">
        <v>11</v>
      </c>
      <c r="D439" s="30">
        <v>1</v>
      </c>
      <c r="E439" s="19" t="s">
        <v>538</v>
      </c>
      <c r="F439" s="20" t="s">
        <v>0</v>
      </c>
      <c r="G439" s="10">
        <v>100</v>
      </c>
      <c r="H439" s="10">
        <v>0</v>
      </c>
      <c r="I439" s="14">
        <v>0</v>
      </c>
    </row>
    <row r="440" spans="1:9" ht="31.5" x14ac:dyDescent="0.25">
      <c r="A440" s="31" t="s">
        <v>34</v>
      </c>
      <c r="B440" s="25">
        <v>917</v>
      </c>
      <c r="C440" s="30">
        <v>11</v>
      </c>
      <c r="D440" s="30">
        <v>1</v>
      </c>
      <c r="E440" s="19" t="s">
        <v>538</v>
      </c>
      <c r="F440" s="20" t="s">
        <v>33</v>
      </c>
      <c r="G440" s="10">
        <v>100</v>
      </c>
      <c r="H440" s="10">
        <v>0</v>
      </c>
      <c r="I440" s="14">
        <v>0</v>
      </c>
    </row>
    <row r="441" spans="1:9" ht="47.25" x14ac:dyDescent="0.25">
      <c r="A441" s="24" t="s">
        <v>123</v>
      </c>
      <c r="B441" s="23">
        <v>918</v>
      </c>
      <c r="C441" s="26">
        <v>0</v>
      </c>
      <c r="D441" s="26">
        <v>0</v>
      </c>
      <c r="E441" s="16" t="s">
        <v>0</v>
      </c>
      <c r="F441" s="17" t="s">
        <v>0</v>
      </c>
      <c r="G441" s="12">
        <v>210089.2</v>
      </c>
      <c r="H441" s="12">
        <v>16088.3</v>
      </c>
      <c r="I441" s="13">
        <v>7.6578424783377716E-2</v>
      </c>
    </row>
    <row r="442" spans="1:9" x14ac:dyDescent="0.25">
      <c r="A442" s="31" t="s">
        <v>114</v>
      </c>
      <c r="B442" s="25">
        <v>918</v>
      </c>
      <c r="C442" s="30">
        <v>1</v>
      </c>
      <c r="D442" s="30">
        <v>0</v>
      </c>
      <c r="E442" s="19" t="s">
        <v>0</v>
      </c>
      <c r="F442" s="20" t="s">
        <v>0</v>
      </c>
      <c r="G442" s="10">
        <v>54724.5</v>
      </c>
      <c r="H442" s="10">
        <v>8088.5</v>
      </c>
      <c r="I442" s="14">
        <v>0.1478040000365467</v>
      </c>
    </row>
    <row r="443" spans="1:9" x14ac:dyDescent="0.25">
      <c r="A443" s="31" t="s">
        <v>2</v>
      </c>
      <c r="B443" s="25">
        <v>918</v>
      </c>
      <c r="C443" s="30">
        <v>1</v>
      </c>
      <c r="D443" s="30">
        <v>13</v>
      </c>
      <c r="E443" s="19" t="s">
        <v>0</v>
      </c>
      <c r="F443" s="20" t="s">
        <v>0</v>
      </c>
      <c r="G443" s="10">
        <v>54724.5</v>
      </c>
      <c r="H443" s="10">
        <v>8088.5</v>
      </c>
      <c r="I443" s="14">
        <v>0.1478040000365467</v>
      </c>
    </row>
    <row r="444" spans="1:9" ht="47.25" x14ac:dyDescent="0.25">
      <c r="A444" s="31" t="s">
        <v>391</v>
      </c>
      <c r="B444" s="25">
        <v>918</v>
      </c>
      <c r="C444" s="30">
        <v>1</v>
      </c>
      <c r="D444" s="30">
        <v>13</v>
      </c>
      <c r="E444" s="19" t="s">
        <v>103</v>
      </c>
      <c r="F444" s="20" t="s">
        <v>0</v>
      </c>
      <c r="G444" s="10">
        <v>2195.9</v>
      </c>
      <c r="H444" s="10">
        <v>0</v>
      </c>
      <c r="I444" s="14">
        <v>0</v>
      </c>
    </row>
    <row r="445" spans="1:9" ht="63" x14ac:dyDescent="0.25">
      <c r="A445" s="31" t="s">
        <v>392</v>
      </c>
      <c r="B445" s="25">
        <v>918</v>
      </c>
      <c r="C445" s="30">
        <v>1</v>
      </c>
      <c r="D445" s="30">
        <v>13</v>
      </c>
      <c r="E445" s="19" t="s">
        <v>102</v>
      </c>
      <c r="F445" s="20" t="s">
        <v>0</v>
      </c>
      <c r="G445" s="10">
        <v>2195.9</v>
      </c>
      <c r="H445" s="10">
        <v>0</v>
      </c>
      <c r="I445" s="14">
        <v>0</v>
      </c>
    </row>
    <row r="446" spans="1:9" ht="47.25" x14ac:dyDescent="0.25">
      <c r="A446" s="31" t="s">
        <v>101</v>
      </c>
      <c r="B446" s="25">
        <v>918</v>
      </c>
      <c r="C446" s="30">
        <v>1</v>
      </c>
      <c r="D446" s="30">
        <v>13</v>
      </c>
      <c r="E446" s="19" t="s">
        <v>393</v>
      </c>
      <c r="F446" s="20" t="s">
        <v>0</v>
      </c>
      <c r="G446" s="10">
        <v>2195.9</v>
      </c>
      <c r="H446" s="10">
        <v>0</v>
      </c>
      <c r="I446" s="14">
        <v>0</v>
      </c>
    </row>
    <row r="447" spans="1:9" ht="31.5" x14ac:dyDescent="0.25">
      <c r="A447" s="31" t="s">
        <v>6</v>
      </c>
      <c r="B447" s="25">
        <v>918</v>
      </c>
      <c r="C447" s="30">
        <v>1</v>
      </c>
      <c r="D447" s="30">
        <v>13</v>
      </c>
      <c r="E447" s="19" t="s">
        <v>393</v>
      </c>
      <c r="F447" s="20" t="s">
        <v>4</v>
      </c>
      <c r="G447" s="10">
        <v>2195.9</v>
      </c>
      <c r="H447" s="10">
        <v>0</v>
      </c>
      <c r="I447" s="14">
        <v>0</v>
      </c>
    </row>
    <row r="448" spans="1:9" ht="64.5" customHeight="1" x14ac:dyDescent="0.25">
      <c r="A448" s="31" t="s">
        <v>419</v>
      </c>
      <c r="B448" s="25">
        <v>918</v>
      </c>
      <c r="C448" s="30">
        <v>1</v>
      </c>
      <c r="D448" s="30">
        <v>13</v>
      </c>
      <c r="E448" s="19" t="s">
        <v>98</v>
      </c>
      <c r="F448" s="20" t="s">
        <v>0</v>
      </c>
      <c r="G448" s="10">
        <v>52528.6</v>
      </c>
      <c r="H448" s="10">
        <v>8088.5</v>
      </c>
      <c r="I448" s="14">
        <v>0.15398278271265559</v>
      </c>
    </row>
    <row r="449" spans="1:9" ht="47.25" x14ac:dyDescent="0.25">
      <c r="A449" s="31" t="s">
        <v>434</v>
      </c>
      <c r="B449" s="25">
        <v>918</v>
      </c>
      <c r="C449" s="30">
        <v>1</v>
      </c>
      <c r="D449" s="30">
        <v>13</v>
      </c>
      <c r="E449" s="19" t="s">
        <v>94</v>
      </c>
      <c r="F449" s="20" t="s">
        <v>0</v>
      </c>
      <c r="G449" s="10">
        <v>52528.6</v>
      </c>
      <c r="H449" s="10">
        <v>8088.5</v>
      </c>
      <c r="I449" s="14">
        <v>0.15398278271265559</v>
      </c>
    </row>
    <row r="450" spans="1:9" ht="31.5" x14ac:dyDescent="0.25">
      <c r="A450" s="31" t="s">
        <v>376</v>
      </c>
      <c r="B450" s="25">
        <v>918</v>
      </c>
      <c r="C450" s="30">
        <v>1</v>
      </c>
      <c r="D450" s="30">
        <v>13</v>
      </c>
      <c r="E450" s="19" t="s">
        <v>439</v>
      </c>
      <c r="F450" s="20" t="s">
        <v>0</v>
      </c>
      <c r="G450" s="10">
        <v>52528.6</v>
      </c>
      <c r="H450" s="10">
        <v>8088.5</v>
      </c>
      <c r="I450" s="14">
        <v>0.15398278271265559</v>
      </c>
    </row>
    <row r="451" spans="1:9" ht="94.5" x14ac:dyDescent="0.25">
      <c r="A451" s="31" t="s">
        <v>11</v>
      </c>
      <c r="B451" s="25">
        <v>918</v>
      </c>
      <c r="C451" s="30">
        <v>1</v>
      </c>
      <c r="D451" s="30">
        <v>13</v>
      </c>
      <c r="E451" s="19" t="s">
        <v>439</v>
      </c>
      <c r="F451" s="20" t="s">
        <v>9</v>
      </c>
      <c r="G451" s="10">
        <v>5156.8999999999996</v>
      </c>
      <c r="H451" s="10">
        <v>1094.8</v>
      </c>
      <c r="I451" s="14">
        <v>0.21229808605945433</v>
      </c>
    </row>
    <row r="452" spans="1:9" ht="31.5" x14ac:dyDescent="0.25">
      <c r="A452" s="31" t="s">
        <v>6</v>
      </c>
      <c r="B452" s="25">
        <v>918</v>
      </c>
      <c r="C452" s="30">
        <v>1</v>
      </c>
      <c r="D452" s="30">
        <v>13</v>
      </c>
      <c r="E452" s="19" t="s">
        <v>439</v>
      </c>
      <c r="F452" s="20" t="s">
        <v>4</v>
      </c>
      <c r="G452" s="10">
        <v>155.5</v>
      </c>
      <c r="H452" s="10">
        <v>0</v>
      </c>
      <c r="I452" s="14">
        <v>0</v>
      </c>
    </row>
    <row r="453" spans="1:9" ht="47.25" x14ac:dyDescent="0.25">
      <c r="A453" s="31" t="s">
        <v>74</v>
      </c>
      <c r="B453" s="25">
        <v>918</v>
      </c>
      <c r="C453" s="30">
        <v>1</v>
      </c>
      <c r="D453" s="30">
        <v>13</v>
      </c>
      <c r="E453" s="19" t="s">
        <v>439</v>
      </c>
      <c r="F453" s="20" t="s">
        <v>73</v>
      </c>
      <c r="G453" s="10">
        <v>47216.2</v>
      </c>
      <c r="H453" s="10">
        <v>6993.7</v>
      </c>
      <c r="I453" s="14">
        <v>0.14812077210787825</v>
      </c>
    </row>
    <row r="454" spans="1:9" ht="31.5" x14ac:dyDescent="0.25">
      <c r="A454" s="31" t="s">
        <v>122</v>
      </c>
      <c r="B454" s="25">
        <v>918</v>
      </c>
      <c r="C454" s="30">
        <v>3</v>
      </c>
      <c r="D454" s="30">
        <v>0</v>
      </c>
      <c r="E454" s="19" t="s">
        <v>0</v>
      </c>
      <c r="F454" s="20" t="s">
        <v>0</v>
      </c>
      <c r="G454" s="10">
        <v>11589</v>
      </c>
      <c r="H454" s="10">
        <v>2879.5</v>
      </c>
      <c r="I454" s="14">
        <v>0.24846837518336354</v>
      </c>
    </row>
    <row r="455" spans="1:9" ht="47.25" x14ac:dyDescent="0.25">
      <c r="A455" s="31" t="s">
        <v>50</v>
      </c>
      <c r="B455" s="25">
        <v>918</v>
      </c>
      <c r="C455" s="30">
        <v>3</v>
      </c>
      <c r="D455" s="30">
        <v>14</v>
      </c>
      <c r="E455" s="19" t="s">
        <v>0</v>
      </c>
      <c r="F455" s="20" t="s">
        <v>0</v>
      </c>
      <c r="G455" s="10">
        <v>11589</v>
      </c>
      <c r="H455" s="10">
        <v>2879.5</v>
      </c>
      <c r="I455" s="14">
        <v>0.24846837518336354</v>
      </c>
    </row>
    <row r="456" spans="1:9" ht="47.25" x14ac:dyDescent="0.25">
      <c r="A456" s="31" t="s">
        <v>58</v>
      </c>
      <c r="B456" s="25">
        <v>918</v>
      </c>
      <c r="C456" s="30">
        <v>3</v>
      </c>
      <c r="D456" s="30">
        <v>14</v>
      </c>
      <c r="E456" s="19" t="s">
        <v>57</v>
      </c>
      <c r="F456" s="20" t="s">
        <v>0</v>
      </c>
      <c r="G456" s="10">
        <v>11589</v>
      </c>
      <c r="H456" s="10">
        <v>2879.5</v>
      </c>
      <c r="I456" s="14">
        <v>0.24846837518336354</v>
      </c>
    </row>
    <row r="457" spans="1:9" ht="47.25" x14ac:dyDescent="0.25">
      <c r="A457" s="31" t="s">
        <v>514</v>
      </c>
      <c r="B457" s="25">
        <v>918</v>
      </c>
      <c r="C457" s="30">
        <v>3</v>
      </c>
      <c r="D457" s="30">
        <v>14</v>
      </c>
      <c r="E457" s="19" t="s">
        <v>515</v>
      </c>
      <c r="F457" s="20" t="s">
        <v>0</v>
      </c>
      <c r="G457" s="10">
        <v>11589</v>
      </c>
      <c r="H457" s="10">
        <v>2879.5</v>
      </c>
      <c r="I457" s="14">
        <v>0.24846837518336354</v>
      </c>
    </row>
    <row r="458" spans="1:9" ht="47.25" x14ac:dyDescent="0.25">
      <c r="A458" s="31" t="s">
        <v>516</v>
      </c>
      <c r="B458" s="25">
        <v>918</v>
      </c>
      <c r="C458" s="30">
        <v>3</v>
      </c>
      <c r="D458" s="30">
        <v>14</v>
      </c>
      <c r="E458" s="19" t="s">
        <v>517</v>
      </c>
      <c r="F458" s="20" t="s">
        <v>0</v>
      </c>
      <c r="G458" s="10">
        <v>870</v>
      </c>
      <c r="H458" s="10">
        <v>0</v>
      </c>
      <c r="I458" s="14">
        <v>0</v>
      </c>
    </row>
    <row r="459" spans="1:9" ht="31.5" x14ac:dyDescent="0.25">
      <c r="A459" s="31" t="s">
        <v>6</v>
      </c>
      <c r="B459" s="25">
        <v>918</v>
      </c>
      <c r="C459" s="30">
        <v>3</v>
      </c>
      <c r="D459" s="30">
        <v>14</v>
      </c>
      <c r="E459" s="19" t="s">
        <v>517</v>
      </c>
      <c r="F459" s="20" t="s">
        <v>4</v>
      </c>
      <c r="G459" s="10">
        <v>870</v>
      </c>
      <c r="H459" s="10">
        <v>0</v>
      </c>
      <c r="I459" s="14">
        <v>0</v>
      </c>
    </row>
    <row r="460" spans="1:9" ht="31.5" x14ac:dyDescent="0.25">
      <c r="A460" s="31" t="s">
        <v>376</v>
      </c>
      <c r="B460" s="25">
        <v>918</v>
      </c>
      <c r="C460" s="30">
        <v>3</v>
      </c>
      <c r="D460" s="30">
        <v>14</v>
      </c>
      <c r="E460" s="19" t="s">
        <v>518</v>
      </c>
      <c r="F460" s="20" t="s">
        <v>0</v>
      </c>
      <c r="G460" s="10">
        <v>10719</v>
      </c>
      <c r="H460" s="10">
        <v>2879.5</v>
      </c>
      <c r="I460" s="14">
        <v>0.26863513387442861</v>
      </c>
    </row>
    <row r="461" spans="1:9" ht="94.5" x14ac:dyDescent="0.25">
      <c r="A461" s="31" t="s">
        <v>11</v>
      </c>
      <c r="B461" s="25">
        <v>918</v>
      </c>
      <c r="C461" s="30">
        <v>3</v>
      </c>
      <c r="D461" s="30">
        <v>14</v>
      </c>
      <c r="E461" s="19" t="s">
        <v>518</v>
      </c>
      <c r="F461" s="20" t="s">
        <v>9</v>
      </c>
      <c r="G461" s="10">
        <v>10520.7</v>
      </c>
      <c r="H461" s="10">
        <v>2863.2</v>
      </c>
      <c r="I461" s="14">
        <v>0.2721491915937152</v>
      </c>
    </row>
    <row r="462" spans="1:9" ht="31.5" x14ac:dyDescent="0.25">
      <c r="A462" s="31" t="s">
        <v>6</v>
      </c>
      <c r="B462" s="25">
        <v>918</v>
      </c>
      <c r="C462" s="30">
        <v>3</v>
      </c>
      <c r="D462" s="30">
        <v>14</v>
      </c>
      <c r="E462" s="19" t="s">
        <v>518</v>
      </c>
      <c r="F462" s="20" t="s">
        <v>4</v>
      </c>
      <c r="G462" s="10">
        <v>198.3</v>
      </c>
      <c r="H462" s="10">
        <v>16.3</v>
      </c>
      <c r="I462" s="14">
        <v>8.2198688855269791E-2</v>
      </c>
    </row>
    <row r="463" spans="1:9" x14ac:dyDescent="0.25">
      <c r="A463" s="31" t="s">
        <v>121</v>
      </c>
      <c r="B463" s="25">
        <v>918</v>
      </c>
      <c r="C463" s="30">
        <v>4</v>
      </c>
      <c r="D463" s="30">
        <v>0</v>
      </c>
      <c r="E463" s="19" t="s">
        <v>0</v>
      </c>
      <c r="F463" s="20" t="s">
        <v>0</v>
      </c>
      <c r="G463" s="10">
        <v>87093.4</v>
      </c>
      <c r="H463" s="10">
        <v>813.5</v>
      </c>
      <c r="I463" s="14">
        <v>9.3405470448966292E-3</v>
      </c>
    </row>
    <row r="464" spans="1:9" x14ac:dyDescent="0.25">
      <c r="A464" s="31" t="s">
        <v>93</v>
      </c>
      <c r="B464" s="25">
        <v>918</v>
      </c>
      <c r="C464" s="30">
        <v>4</v>
      </c>
      <c r="D464" s="30">
        <v>5</v>
      </c>
      <c r="E464" s="19" t="s">
        <v>0</v>
      </c>
      <c r="F464" s="20" t="s">
        <v>0</v>
      </c>
      <c r="G464" s="10">
        <v>1526</v>
      </c>
      <c r="H464" s="10">
        <v>0</v>
      </c>
      <c r="I464" s="14">
        <v>0</v>
      </c>
    </row>
    <row r="465" spans="1:9" ht="47.25" x14ac:dyDescent="0.25">
      <c r="A465" s="31" t="s">
        <v>573</v>
      </c>
      <c r="B465" s="25">
        <v>918</v>
      </c>
      <c r="C465" s="30">
        <v>4</v>
      </c>
      <c r="D465" s="30">
        <v>5</v>
      </c>
      <c r="E465" s="19" t="s">
        <v>574</v>
      </c>
      <c r="F465" s="20" t="s">
        <v>0</v>
      </c>
      <c r="G465" s="10">
        <v>1526</v>
      </c>
      <c r="H465" s="10">
        <v>0</v>
      </c>
      <c r="I465" s="14">
        <v>0</v>
      </c>
    </row>
    <row r="466" spans="1:9" ht="115.5" customHeight="1" x14ac:dyDescent="0.25">
      <c r="A466" s="31" t="s">
        <v>588</v>
      </c>
      <c r="B466" s="25">
        <v>918</v>
      </c>
      <c r="C466" s="30">
        <v>4</v>
      </c>
      <c r="D466" s="30">
        <v>5</v>
      </c>
      <c r="E466" s="19" t="s">
        <v>590</v>
      </c>
      <c r="F466" s="20" t="s">
        <v>0</v>
      </c>
      <c r="G466" s="10">
        <v>1526</v>
      </c>
      <c r="H466" s="10">
        <v>0</v>
      </c>
      <c r="I466" s="14">
        <v>0</v>
      </c>
    </row>
    <row r="467" spans="1:9" ht="78.75" x14ac:dyDescent="0.25">
      <c r="A467" s="31" t="s">
        <v>310</v>
      </c>
      <c r="B467" s="25">
        <v>918</v>
      </c>
      <c r="C467" s="30">
        <v>4</v>
      </c>
      <c r="D467" s="30">
        <v>5</v>
      </c>
      <c r="E467" s="19" t="s">
        <v>596</v>
      </c>
      <c r="F467" s="20" t="s">
        <v>0</v>
      </c>
      <c r="G467" s="10">
        <v>1526</v>
      </c>
      <c r="H467" s="10">
        <v>0</v>
      </c>
      <c r="I467" s="14">
        <v>0</v>
      </c>
    </row>
    <row r="468" spans="1:9" ht="31.5" x14ac:dyDescent="0.25">
      <c r="A468" s="31" t="s">
        <v>6</v>
      </c>
      <c r="B468" s="25">
        <v>918</v>
      </c>
      <c r="C468" s="30">
        <v>4</v>
      </c>
      <c r="D468" s="30">
        <v>5</v>
      </c>
      <c r="E468" s="19" t="s">
        <v>596</v>
      </c>
      <c r="F468" s="20" t="s">
        <v>4</v>
      </c>
      <c r="G468" s="10">
        <v>1526</v>
      </c>
      <c r="H468" s="10">
        <v>0</v>
      </c>
      <c r="I468" s="14">
        <v>0</v>
      </c>
    </row>
    <row r="469" spans="1:9" x14ac:dyDescent="0.25">
      <c r="A469" s="31" t="s">
        <v>334</v>
      </c>
      <c r="B469" s="25">
        <v>918</v>
      </c>
      <c r="C469" s="30">
        <v>4</v>
      </c>
      <c r="D469" s="30">
        <v>6</v>
      </c>
      <c r="E469" s="19" t="s">
        <v>0</v>
      </c>
      <c r="F469" s="20" t="s">
        <v>0</v>
      </c>
      <c r="G469" s="10">
        <v>530</v>
      </c>
      <c r="H469" s="10">
        <v>0</v>
      </c>
      <c r="I469" s="14">
        <v>0</v>
      </c>
    </row>
    <row r="470" spans="1:9" ht="47.25" x14ac:dyDescent="0.25">
      <c r="A470" s="31" t="s">
        <v>573</v>
      </c>
      <c r="B470" s="25">
        <v>918</v>
      </c>
      <c r="C470" s="30">
        <v>4</v>
      </c>
      <c r="D470" s="30">
        <v>6</v>
      </c>
      <c r="E470" s="19" t="s">
        <v>574</v>
      </c>
      <c r="F470" s="20" t="s">
        <v>0</v>
      </c>
      <c r="G470" s="10">
        <v>530</v>
      </c>
      <c r="H470" s="10">
        <v>0</v>
      </c>
      <c r="I470" s="14">
        <v>0</v>
      </c>
    </row>
    <row r="471" spans="1:9" ht="63" x14ac:dyDescent="0.25">
      <c r="A471" s="31" t="s">
        <v>575</v>
      </c>
      <c r="B471" s="25">
        <v>918</v>
      </c>
      <c r="C471" s="30">
        <v>4</v>
      </c>
      <c r="D471" s="30">
        <v>6</v>
      </c>
      <c r="E471" s="19" t="s">
        <v>577</v>
      </c>
      <c r="F471" s="20" t="s">
        <v>0</v>
      </c>
      <c r="G471" s="10">
        <v>530</v>
      </c>
      <c r="H471" s="10">
        <v>0</v>
      </c>
      <c r="I471" s="14">
        <v>0</v>
      </c>
    </row>
    <row r="472" spans="1:9" ht="63" x14ac:dyDescent="0.25">
      <c r="A472" s="31" t="s">
        <v>586</v>
      </c>
      <c r="B472" s="25">
        <v>918</v>
      </c>
      <c r="C472" s="30">
        <v>4</v>
      </c>
      <c r="D472" s="30">
        <v>6</v>
      </c>
      <c r="E472" s="19" t="s">
        <v>587</v>
      </c>
      <c r="F472" s="20" t="s">
        <v>0</v>
      </c>
      <c r="G472" s="10">
        <v>530</v>
      </c>
      <c r="H472" s="10">
        <v>0</v>
      </c>
      <c r="I472" s="14">
        <v>0</v>
      </c>
    </row>
    <row r="473" spans="1:9" ht="31.5" x14ac:dyDescent="0.25">
      <c r="A473" s="31" t="s">
        <v>6</v>
      </c>
      <c r="B473" s="25">
        <v>918</v>
      </c>
      <c r="C473" s="30">
        <v>4</v>
      </c>
      <c r="D473" s="30">
        <v>6</v>
      </c>
      <c r="E473" s="19" t="s">
        <v>587</v>
      </c>
      <c r="F473" s="20" t="s">
        <v>4</v>
      </c>
      <c r="G473" s="10">
        <v>530</v>
      </c>
      <c r="H473" s="10">
        <v>0</v>
      </c>
      <c r="I473" s="14">
        <v>0</v>
      </c>
    </row>
    <row r="474" spans="1:9" x14ac:dyDescent="0.25">
      <c r="A474" s="31" t="s">
        <v>54</v>
      </c>
      <c r="B474" s="25">
        <v>918</v>
      </c>
      <c r="C474" s="30">
        <v>4</v>
      </c>
      <c r="D474" s="30">
        <v>9</v>
      </c>
      <c r="E474" s="19" t="s">
        <v>0</v>
      </c>
      <c r="F474" s="20" t="s">
        <v>0</v>
      </c>
      <c r="G474" s="10">
        <v>85037.4</v>
      </c>
      <c r="H474" s="10">
        <v>813.5</v>
      </c>
      <c r="I474" s="14">
        <v>9.5663790285215686E-3</v>
      </c>
    </row>
    <row r="475" spans="1:9" ht="47.25" x14ac:dyDescent="0.25">
      <c r="A475" s="31" t="s">
        <v>58</v>
      </c>
      <c r="B475" s="25">
        <v>918</v>
      </c>
      <c r="C475" s="30">
        <v>4</v>
      </c>
      <c r="D475" s="30">
        <v>9</v>
      </c>
      <c r="E475" s="19" t="s">
        <v>57</v>
      </c>
      <c r="F475" s="20" t="s">
        <v>0</v>
      </c>
      <c r="G475" s="10">
        <v>85037.4</v>
      </c>
      <c r="H475" s="10">
        <v>813.5</v>
      </c>
      <c r="I475" s="14">
        <v>9.5663790285215686E-3</v>
      </c>
    </row>
    <row r="476" spans="1:9" ht="47.25" x14ac:dyDescent="0.25">
      <c r="A476" s="31" t="s">
        <v>505</v>
      </c>
      <c r="B476" s="25">
        <v>918</v>
      </c>
      <c r="C476" s="30">
        <v>4</v>
      </c>
      <c r="D476" s="30">
        <v>9</v>
      </c>
      <c r="E476" s="19" t="s">
        <v>56</v>
      </c>
      <c r="F476" s="20" t="s">
        <v>0</v>
      </c>
      <c r="G476" s="10">
        <v>34273.800000000003</v>
      </c>
      <c r="H476" s="10">
        <v>111.1</v>
      </c>
      <c r="I476" s="14">
        <v>3.2415431028949221E-3</v>
      </c>
    </row>
    <row r="477" spans="1:9" ht="31.5" x14ac:dyDescent="0.25">
      <c r="A477" s="31" t="s">
        <v>506</v>
      </c>
      <c r="B477" s="25">
        <v>918</v>
      </c>
      <c r="C477" s="30">
        <v>4</v>
      </c>
      <c r="D477" s="30">
        <v>9</v>
      </c>
      <c r="E477" s="19" t="s">
        <v>339</v>
      </c>
      <c r="F477" s="20" t="s">
        <v>0</v>
      </c>
      <c r="G477" s="10">
        <v>500</v>
      </c>
      <c r="H477" s="10">
        <v>0</v>
      </c>
      <c r="I477" s="14">
        <v>0</v>
      </c>
    </row>
    <row r="478" spans="1:9" ht="31.5" x14ac:dyDescent="0.25">
      <c r="A478" s="31" t="s">
        <v>6</v>
      </c>
      <c r="B478" s="25">
        <v>918</v>
      </c>
      <c r="C478" s="30">
        <v>4</v>
      </c>
      <c r="D478" s="30">
        <v>9</v>
      </c>
      <c r="E478" s="19" t="s">
        <v>339</v>
      </c>
      <c r="F478" s="20" t="s">
        <v>4</v>
      </c>
      <c r="G478" s="10">
        <v>500</v>
      </c>
      <c r="H478" s="10">
        <v>0</v>
      </c>
      <c r="I478" s="14">
        <v>0</v>
      </c>
    </row>
    <row r="479" spans="1:9" ht="63" x14ac:dyDescent="0.25">
      <c r="A479" s="31" t="s">
        <v>341</v>
      </c>
      <c r="B479" s="25">
        <v>918</v>
      </c>
      <c r="C479" s="30">
        <v>4</v>
      </c>
      <c r="D479" s="30">
        <v>9</v>
      </c>
      <c r="E479" s="19" t="s">
        <v>340</v>
      </c>
      <c r="F479" s="20" t="s">
        <v>0</v>
      </c>
      <c r="G479" s="10">
        <v>111.1</v>
      </c>
      <c r="H479" s="10">
        <v>111.1</v>
      </c>
      <c r="I479" s="14">
        <v>1</v>
      </c>
    </row>
    <row r="480" spans="1:9" ht="31.5" x14ac:dyDescent="0.25">
      <c r="A480" s="31" t="s">
        <v>6</v>
      </c>
      <c r="B480" s="25">
        <v>918</v>
      </c>
      <c r="C480" s="30">
        <v>4</v>
      </c>
      <c r="D480" s="30">
        <v>9</v>
      </c>
      <c r="E480" s="19" t="s">
        <v>340</v>
      </c>
      <c r="F480" s="20" t="s">
        <v>4</v>
      </c>
      <c r="G480" s="10">
        <v>111.1</v>
      </c>
      <c r="H480" s="10">
        <v>111.1</v>
      </c>
      <c r="I480" s="14">
        <v>1</v>
      </c>
    </row>
    <row r="481" spans="1:9" ht="63" x14ac:dyDescent="0.25">
      <c r="A481" s="31" t="s">
        <v>507</v>
      </c>
      <c r="B481" s="25">
        <v>918</v>
      </c>
      <c r="C481" s="30">
        <v>4</v>
      </c>
      <c r="D481" s="30">
        <v>9</v>
      </c>
      <c r="E481" s="19" t="s">
        <v>342</v>
      </c>
      <c r="F481" s="20" t="s">
        <v>0</v>
      </c>
      <c r="G481" s="10">
        <v>132</v>
      </c>
      <c r="H481" s="10">
        <v>0</v>
      </c>
      <c r="I481" s="14">
        <v>0</v>
      </c>
    </row>
    <row r="482" spans="1:9" ht="31.5" x14ac:dyDescent="0.25">
      <c r="A482" s="31" t="s">
        <v>6</v>
      </c>
      <c r="B482" s="25">
        <v>918</v>
      </c>
      <c r="C482" s="30">
        <v>4</v>
      </c>
      <c r="D482" s="30">
        <v>9</v>
      </c>
      <c r="E482" s="19" t="s">
        <v>342</v>
      </c>
      <c r="F482" s="20" t="s">
        <v>4</v>
      </c>
      <c r="G482" s="10">
        <v>132</v>
      </c>
      <c r="H482" s="10">
        <v>0</v>
      </c>
      <c r="I482" s="14">
        <v>0</v>
      </c>
    </row>
    <row r="483" spans="1:9" ht="81" customHeight="1" x14ac:dyDescent="0.25">
      <c r="A483" s="31" t="s">
        <v>508</v>
      </c>
      <c r="B483" s="25">
        <v>918</v>
      </c>
      <c r="C483" s="30">
        <v>4</v>
      </c>
      <c r="D483" s="30">
        <v>9</v>
      </c>
      <c r="E483" s="19" t="s">
        <v>509</v>
      </c>
      <c r="F483" s="20" t="s">
        <v>0</v>
      </c>
      <c r="G483" s="10">
        <v>33530.699999999997</v>
      </c>
      <c r="H483" s="10">
        <v>0</v>
      </c>
      <c r="I483" s="14">
        <v>0</v>
      </c>
    </row>
    <row r="484" spans="1:9" ht="31.5" x14ac:dyDescent="0.25">
      <c r="A484" s="31" t="s">
        <v>6</v>
      </c>
      <c r="B484" s="25">
        <v>918</v>
      </c>
      <c r="C484" s="30">
        <v>4</v>
      </c>
      <c r="D484" s="30">
        <v>9</v>
      </c>
      <c r="E484" s="19" t="s">
        <v>509</v>
      </c>
      <c r="F484" s="20" t="s">
        <v>4</v>
      </c>
      <c r="G484" s="10">
        <v>33530.699999999997</v>
      </c>
      <c r="H484" s="10">
        <v>0</v>
      </c>
      <c r="I484" s="14">
        <v>0</v>
      </c>
    </row>
    <row r="485" spans="1:9" ht="63" x14ac:dyDescent="0.25">
      <c r="A485" s="31" t="s">
        <v>510</v>
      </c>
      <c r="B485" s="25">
        <v>918</v>
      </c>
      <c r="C485" s="30">
        <v>4</v>
      </c>
      <c r="D485" s="30">
        <v>9</v>
      </c>
      <c r="E485" s="19" t="s">
        <v>511</v>
      </c>
      <c r="F485" s="20" t="s">
        <v>0</v>
      </c>
      <c r="G485" s="10">
        <v>50763.6</v>
      </c>
      <c r="H485" s="10">
        <v>702.4</v>
      </c>
      <c r="I485" s="14">
        <v>1.3836686129431324E-2</v>
      </c>
    </row>
    <row r="486" spans="1:9" ht="47.25" x14ac:dyDescent="0.25">
      <c r="A486" s="31" t="s">
        <v>512</v>
      </c>
      <c r="B486" s="25">
        <v>918</v>
      </c>
      <c r="C486" s="30">
        <v>4</v>
      </c>
      <c r="D486" s="30">
        <v>9</v>
      </c>
      <c r="E486" s="19" t="s">
        <v>513</v>
      </c>
      <c r="F486" s="20" t="s">
        <v>0</v>
      </c>
      <c r="G486" s="10">
        <v>50763.6</v>
      </c>
      <c r="H486" s="10">
        <v>702.4</v>
      </c>
      <c r="I486" s="14">
        <v>1.3836686129431324E-2</v>
      </c>
    </row>
    <row r="487" spans="1:9" ht="31.5" x14ac:dyDescent="0.25">
      <c r="A487" s="31" t="s">
        <v>6</v>
      </c>
      <c r="B487" s="25">
        <v>918</v>
      </c>
      <c r="C487" s="30">
        <v>4</v>
      </c>
      <c r="D487" s="30">
        <v>9</v>
      </c>
      <c r="E487" s="19" t="s">
        <v>513</v>
      </c>
      <c r="F487" s="20" t="s">
        <v>4</v>
      </c>
      <c r="G487" s="10">
        <v>40763.599999999999</v>
      </c>
      <c r="H487" s="10">
        <v>702.4</v>
      </c>
      <c r="I487" s="14">
        <v>1.7231059082122285E-2</v>
      </c>
    </row>
    <row r="488" spans="1:9" ht="47.25" x14ac:dyDescent="0.25">
      <c r="A488" s="31" t="s">
        <v>74</v>
      </c>
      <c r="B488" s="25">
        <v>918</v>
      </c>
      <c r="C488" s="30">
        <v>4</v>
      </c>
      <c r="D488" s="30">
        <v>9</v>
      </c>
      <c r="E488" s="19" t="s">
        <v>513</v>
      </c>
      <c r="F488" s="20" t="s">
        <v>73</v>
      </c>
      <c r="G488" s="10">
        <v>10000</v>
      </c>
      <c r="H488" s="10">
        <v>0</v>
      </c>
      <c r="I488" s="14">
        <v>0</v>
      </c>
    </row>
    <row r="489" spans="1:9" ht="24" customHeight="1" x14ac:dyDescent="0.25">
      <c r="A489" s="31" t="s">
        <v>120</v>
      </c>
      <c r="B489" s="25">
        <v>918</v>
      </c>
      <c r="C489" s="30">
        <v>5</v>
      </c>
      <c r="D489" s="30">
        <v>0</v>
      </c>
      <c r="E489" s="19" t="s">
        <v>0</v>
      </c>
      <c r="F489" s="20" t="s">
        <v>0</v>
      </c>
      <c r="G489" s="10">
        <v>29791.1</v>
      </c>
      <c r="H489" s="10">
        <v>3968.2</v>
      </c>
      <c r="I489" s="14">
        <v>0.1332008552889957</v>
      </c>
    </row>
    <row r="490" spans="1:9" x14ac:dyDescent="0.25">
      <c r="A490" s="31" t="s">
        <v>335</v>
      </c>
      <c r="B490" s="25">
        <v>918</v>
      </c>
      <c r="C490" s="30">
        <v>5</v>
      </c>
      <c r="D490" s="30">
        <v>2</v>
      </c>
      <c r="E490" s="19" t="s">
        <v>0</v>
      </c>
      <c r="F490" s="20" t="s">
        <v>0</v>
      </c>
      <c r="G490" s="10">
        <v>17332.3</v>
      </c>
      <c r="H490" s="10">
        <v>1316.9</v>
      </c>
      <c r="I490" s="14">
        <v>7.5979529548876962E-2</v>
      </c>
    </row>
    <row r="491" spans="1:9" ht="66.75" customHeight="1" x14ac:dyDescent="0.25">
      <c r="A491" s="31" t="s">
        <v>419</v>
      </c>
      <c r="B491" s="25">
        <v>918</v>
      </c>
      <c r="C491" s="30">
        <v>5</v>
      </c>
      <c r="D491" s="30">
        <v>2</v>
      </c>
      <c r="E491" s="19" t="s">
        <v>98</v>
      </c>
      <c r="F491" s="20" t="s">
        <v>0</v>
      </c>
      <c r="G491" s="10">
        <v>16332.3</v>
      </c>
      <c r="H491" s="10">
        <v>1316.9</v>
      </c>
      <c r="I491" s="14">
        <v>8.0631631797113704E-2</v>
      </c>
    </row>
    <row r="492" spans="1:9" ht="47.25" x14ac:dyDescent="0.25">
      <c r="A492" s="31" t="s">
        <v>420</v>
      </c>
      <c r="B492" s="25">
        <v>918</v>
      </c>
      <c r="C492" s="30">
        <v>5</v>
      </c>
      <c r="D492" s="30">
        <v>2</v>
      </c>
      <c r="E492" s="19" t="s">
        <v>97</v>
      </c>
      <c r="F492" s="20" t="s">
        <v>0</v>
      </c>
      <c r="G492" s="10">
        <v>13094.9</v>
      </c>
      <c r="H492" s="10">
        <v>186.7</v>
      </c>
      <c r="I492" s="14">
        <v>1.4257459010759914E-2</v>
      </c>
    </row>
    <row r="493" spans="1:9" ht="31.5" customHeight="1" x14ac:dyDescent="0.25">
      <c r="A493" s="31" t="s">
        <v>421</v>
      </c>
      <c r="B493" s="25">
        <v>918</v>
      </c>
      <c r="C493" s="30">
        <v>5</v>
      </c>
      <c r="D493" s="30">
        <v>2</v>
      </c>
      <c r="E493" s="19" t="s">
        <v>422</v>
      </c>
      <c r="F493" s="20" t="s">
        <v>0</v>
      </c>
      <c r="G493" s="10">
        <v>556</v>
      </c>
      <c r="H493" s="10">
        <v>0</v>
      </c>
      <c r="I493" s="14">
        <v>0</v>
      </c>
    </row>
    <row r="494" spans="1:9" ht="31.5" x14ac:dyDescent="0.25">
      <c r="A494" s="31" t="s">
        <v>6</v>
      </c>
      <c r="B494" s="25">
        <v>918</v>
      </c>
      <c r="C494" s="30">
        <v>5</v>
      </c>
      <c r="D494" s="30">
        <v>2</v>
      </c>
      <c r="E494" s="19" t="s">
        <v>422</v>
      </c>
      <c r="F494" s="20" t="s">
        <v>4</v>
      </c>
      <c r="G494" s="10">
        <v>556</v>
      </c>
      <c r="H494" s="10">
        <v>0</v>
      </c>
      <c r="I494" s="14">
        <v>0</v>
      </c>
    </row>
    <row r="495" spans="1:9" ht="31.5" x14ac:dyDescent="0.25">
      <c r="A495" s="31" t="s">
        <v>423</v>
      </c>
      <c r="B495" s="25">
        <v>918</v>
      </c>
      <c r="C495" s="30">
        <v>5</v>
      </c>
      <c r="D495" s="30">
        <v>2</v>
      </c>
      <c r="E495" s="19" t="s">
        <v>424</v>
      </c>
      <c r="F495" s="20" t="s">
        <v>0</v>
      </c>
      <c r="G495" s="10">
        <v>2047.7</v>
      </c>
      <c r="H495" s="10">
        <v>0</v>
      </c>
      <c r="I495" s="14">
        <v>0</v>
      </c>
    </row>
    <row r="496" spans="1:9" ht="31.5" x14ac:dyDescent="0.25">
      <c r="A496" s="31" t="s">
        <v>6</v>
      </c>
      <c r="B496" s="25">
        <v>918</v>
      </c>
      <c r="C496" s="30">
        <v>5</v>
      </c>
      <c r="D496" s="30">
        <v>2</v>
      </c>
      <c r="E496" s="19" t="s">
        <v>424</v>
      </c>
      <c r="F496" s="20" t="s">
        <v>4</v>
      </c>
      <c r="G496" s="10">
        <v>2047.7</v>
      </c>
      <c r="H496" s="10">
        <v>0</v>
      </c>
      <c r="I496" s="14">
        <v>0</v>
      </c>
    </row>
    <row r="497" spans="1:9" ht="31.5" x14ac:dyDescent="0.25">
      <c r="A497" s="31" t="s">
        <v>425</v>
      </c>
      <c r="B497" s="25">
        <v>918</v>
      </c>
      <c r="C497" s="30">
        <v>5</v>
      </c>
      <c r="D497" s="30">
        <v>2</v>
      </c>
      <c r="E497" s="19" t="s">
        <v>426</v>
      </c>
      <c r="F497" s="20" t="s">
        <v>0</v>
      </c>
      <c r="G497" s="10">
        <v>197.7</v>
      </c>
      <c r="H497" s="10">
        <v>0</v>
      </c>
      <c r="I497" s="14">
        <v>0</v>
      </c>
    </row>
    <row r="498" spans="1:9" ht="31.5" x14ac:dyDescent="0.25">
      <c r="A498" s="31" t="s">
        <v>6</v>
      </c>
      <c r="B498" s="25">
        <v>918</v>
      </c>
      <c r="C498" s="30">
        <v>5</v>
      </c>
      <c r="D498" s="30">
        <v>2</v>
      </c>
      <c r="E498" s="19" t="s">
        <v>426</v>
      </c>
      <c r="F498" s="20" t="s">
        <v>4</v>
      </c>
      <c r="G498" s="10">
        <v>197.7</v>
      </c>
      <c r="H498" s="10">
        <v>0</v>
      </c>
      <c r="I498" s="14">
        <v>0</v>
      </c>
    </row>
    <row r="499" spans="1:9" ht="47.25" x14ac:dyDescent="0.25">
      <c r="A499" s="31" t="s">
        <v>427</v>
      </c>
      <c r="B499" s="25">
        <v>918</v>
      </c>
      <c r="C499" s="30">
        <v>5</v>
      </c>
      <c r="D499" s="30">
        <v>2</v>
      </c>
      <c r="E499" s="19" t="s">
        <v>428</v>
      </c>
      <c r="F499" s="20" t="s">
        <v>0</v>
      </c>
      <c r="G499" s="10">
        <v>2334</v>
      </c>
      <c r="H499" s="10">
        <v>0</v>
      </c>
      <c r="I499" s="14">
        <v>0</v>
      </c>
    </row>
    <row r="500" spans="1:9" ht="31.5" x14ac:dyDescent="0.25">
      <c r="A500" s="31" t="s">
        <v>6</v>
      </c>
      <c r="B500" s="25">
        <v>918</v>
      </c>
      <c r="C500" s="30">
        <v>5</v>
      </c>
      <c r="D500" s="30">
        <v>2</v>
      </c>
      <c r="E500" s="19" t="s">
        <v>428</v>
      </c>
      <c r="F500" s="20" t="s">
        <v>4</v>
      </c>
      <c r="G500" s="10">
        <v>2334</v>
      </c>
      <c r="H500" s="10">
        <v>0</v>
      </c>
      <c r="I500" s="14">
        <v>0</v>
      </c>
    </row>
    <row r="501" spans="1:9" ht="31.5" x14ac:dyDescent="0.25">
      <c r="A501" s="31" t="s">
        <v>429</v>
      </c>
      <c r="B501" s="25">
        <v>918</v>
      </c>
      <c r="C501" s="30">
        <v>5</v>
      </c>
      <c r="D501" s="30">
        <v>2</v>
      </c>
      <c r="E501" s="19" t="s">
        <v>430</v>
      </c>
      <c r="F501" s="20" t="s">
        <v>0</v>
      </c>
      <c r="G501" s="10">
        <v>7959.5</v>
      </c>
      <c r="H501" s="10">
        <v>186.7</v>
      </c>
      <c r="I501" s="14">
        <v>2.345624725171179E-2</v>
      </c>
    </row>
    <row r="502" spans="1:9" ht="31.5" x14ac:dyDescent="0.25">
      <c r="A502" s="31" t="s">
        <v>6</v>
      </c>
      <c r="B502" s="25">
        <v>918</v>
      </c>
      <c r="C502" s="30">
        <v>5</v>
      </c>
      <c r="D502" s="30">
        <v>2</v>
      </c>
      <c r="E502" s="19" t="s">
        <v>430</v>
      </c>
      <c r="F502" s="20" t="s">
        <v>4</v>
      </c>
      <c r="G502" s="10">
        <v>7959.5</v>
      </c>
      <c r="H502" s="10">
        <v>186.7</v>
      </c>
      <c r="I502" s="14">
        <v>2.345624725171179E-2</v>
      </c>
    </row>
    <row r="503" spans="1:9" ht="47.25" x14ac:dyDescent="0.25">
      <c r="A503" s="31" t="s">
        <v>434</v>
      </c>
      <c r="B503" s="25">
        <v>918</v>
      </c>
      <c r="C503" s="30">
        <v>5</v>
      </c>
      <c r="D503" s="30">
        <v>2</v>
      </c>
      <c r="E503" s="19" t="s">
        <v>94</v>
      </c>
      <c r="F503" s="20" t="s">
        <v>0</v>
      </c>
      <c r="G503" s="10">
        <v>3237.4</v>
      </c>
      <c r="H503" s="10">
        <v>1130.2</v>
      </c>
      <c r="I503" s="14">
        <v>0.34910730833384818</v>
      </c>
    </row>
    <row r="504" spans="1:9" ht="94.5" x14ac:dyDescent="0.25">
      <c r="A504" s="31" t="s">
        <v>336</v>
      </c>
      <c r="B504" s="25">
        <v>918</v>
      </c>
      <c r="C504" s="30">
        <v>5</v>
      </c>
      <c r="D504" s="30">
        <v>2</v>
      </c>
      <c r="E504" s="19" t="s">
        <v>435</v>
      </c>
      <c r="F504" s="20" t="s">
        <v>0</v>
      </c>
      <c r="G504" s="10">
        <v>3216.3</v>
      </c>
      <c r="H504" s="10">
        <v>1126.9000000000001</v>
      </c>
      <c r="I504" s="14">
        <v>0.35037154494294687</v>
      </c>
    </row>
    <row r="505" spans="1:9" x14ac:dyDescent="0.25">
      <c r="A505" s="31" t="s">
        <v>84</v>
      </c>
      <c r="B505" s="25">
        <v>918</v>
      </c>
      <c r="C505" s="30">
        <v>5</v>
      </c>
      <c r="D505" s="30">
        <v>2</v>
      </c>
      <c r="E505" s="19" t="s">
        <v>435</v>
      </c>
      <c r="F505" s="20" t="s">
        <v>82</v>
      </c>
      <c r="G505" s="10">
        <v>3216.3</v>
      </c>
      <c r="H505" s="10">
        <v>1126.9000000000001</v>
      </c>
      <c r="I505" s="14">
        <v>0.35037154494294687</v>
      </c>
    </row>
    <row r="506" spans="1:9" ht="31.5" x14ac:dyDescent="0.25">
      <c r="A506" s="31" t="s">
        <v>436</v>
      </c>
      <c r="B506" s="25">
        <v>918</v>
      </c>
      <c r="C506" s="30">
        <v>5</v>
      </c>
      <c r="D506" s="30">
        <v>2</v>
      </c>
      <c r="E506" s="19" t="s">
        <v>437</v>
      </c>
      <c r="F506" s="20" t="s">
        <v>0</v>
      </c>
      <c r="G506" s="10">
        <v>21.1</v>
      </c>
      <c r="H506" s="10">
        <v>3.3</v>
      </c>
      <c r="I506" s="14">
        <v>0.15639810426540282</v>
      </c>
    </row>
    <row r="507" spans="1:9" ht="31.5" x14ac:dyDescent="0.25">
      <c r="A507" s="31" t="s">
        <v>6</v>
      </c>
      <c r="B507" s="25">
        <v>918</v>
      </c>
      <c r="C507" s="30">
        <v>5</v>
      </c>
      <c r="D507" s="30">
        <v>2</v>
      </c>
      <c r="E507" s="19" t="s">
        <v>437</v>
      </c>
      <c r="F507" s="20" t="s">
        <v>4</v>
      </c>
      <c r="G507" s="10">
        <v>21.1</v>
      </c>
      <c r="H507" s="10">
        <v>3.3</v>
      </c>
      <c r="I507" s="14">
        <v>0.15639810426540282</v>
      </c>
    </row>
    <row r="508" spans="1:9" ht="47.25" x14ac:dyDescent="0.25">
      <c r="A508" s="31" t="s">
        <v>573</v>
      </c>
      <c r="B508" s="25">
        <v>918</v>
      </c>
      <c r="C508" s="30">
        <v>5</v>
      </c>
      <c r="D508" s="30">
        <v>2</v>
      </c>
      <c r="E508" s="19" t="s">
        <v>574</v>
      </c>
      <c r="F508" s="20" t="s">
        <v>0</v>
      </c>
      <c r="G508" s="10">
        <v>1000</v>
      </c>
      <c r="H508" s="10">
        <v>0</v>
      </c>
      <c r="I508" s="14">
        <v>0</v>
      </c>
    </row>
    <row r="509" spans="1:9" ht="113.25" customHeight="1" x14ac:dyDescent="0.25">
      <c r="A509" s="31" t="s">
        <v>588</v>
      </c>
      <c r="B509" s="25">
        <v>918</v>
      </c>
      <c r="C509" s="30">
        <v>5</v>
      </c>
      <c r="D509" s="30">
        <v>2</v>
      </c>
      <c r="E509" s="19" t="s">
        <v>590</v>
      </c>
      <c r="F509" s="20" t="s">
        <v>0</v>
      </c>
      <c r="G509" s="10">
        <v>1000</v>
      </c>
      <c r="H509" s="10">
        <v>0</v>
      </c>
      <c r="I509" s="14">
        <v>0</v>
      </c>
    </row>
    <row r="510" spans="1:9" ht="31.5" x14ac:dyDescent="0.25">
      <c r="A510" s="31" t="s">
        <v>592</v>
      </c>
      <c r="B510" s="25">
        <v>918</v>
      </c>
      <c r="C510" s="30">
        <v>5</v>
      </c>
      <c r="D510" s="30">
        <v>2</v>
      </c>
      <c r="E510" s="19" t="s">
        <v>593</v>
      </c>
      <c r="F510" s="20" t="s">
        <v>0</v>
      </c>
      <c r="G510" s="10">
        <v>1000</v>
      </c>
      <c r="H510" s="10">
        <v>0</v>
      </c>
      <c r="I510" s="14">
        <v>0</v>
      </c>
    </row>
    <row r="511" spans="1:9" ht="31.5" x14ac:dyDescent="0.25">
      <c r="A511" s="31" t="s">
        <v>6</v>
      </c>
      <c r="B511" s="25">
        <v>918</v>
      </c>
      <c r="C511" s="30">
        <v>5</v>
      </c>
      <c r="D511" s="30">
        <v>2</v>
      </c>
      <c r="E511" s="19" t="s">
        <v>593</v>
      </c>
      <c r="F511" s="20" t="s">
        <v>4</v>
      </c>
      <c r="G511" s="10">
        <v>1000</v>
      </c>
      <c r="H511" s="10">
        <v>0</v>
      </c>
      <c r="I511" s="14">
        <v>0</v>
      </c>
    </row>
    <row r="512" spans="1:9" ht="31.5" x14ac:dyDescent="0.25">
      <c r="A512" s="31" t="s">
        <v>89</v>
      </c>
      <c r="B512" s="25">
        <v>918</v>
      </c>
      <c r="C512" s="30">
        <v>5</v>
      </c>
      <c r="D512" s="30">
        <v>5</v>
      </c>
      <c r="E512" s="19" t="s">
        <v>0</v>
      </c>
      <c r="F512" s="20" t="s">
        <v>0</v>
      </c>
      <c r="G512" s="10">
        <v>12458.8</v>
      </c>
      <c r="H512" s="10">
        <v>2651.3</v>
      </c>
      <c r="I512" s="14">
        <v>0.21280540662022027</v>
      </c>
    </row>
    <row r="513" spans="1:9" ht="64.5" customHeight="1" x14ac:dyDescent="0.25">
      <c r="A513" s="31" t="s">
        <v>419</v>
      </c>
      <c r="B513" s="25">
        <v>918</v>
      </c>
      <c r="C513" s="30">
        <v>5</v>
      </c>
      <c r="D513" s="30">
        <v>5</v>
      </c>
      <c r="E513" s="19" t="s">
        <v>98</v>
      </c>
      <c r="F513" s="20" t="s">
        <v>0</v>
      </c>
      <c r="G513" s="10">
        <v>12306.2</v>
      </c>
      <c r="H513" s="10">
        <v>2651.3</v>
      </c>
      <c r="I513" s="14">
        <v>0.21544424761502332</v>
      </c>
    </row>
    <row r="514" spans="1:9" ht="47.25" x14ac:dyDescent="0.25">
      <c r="A514" s="31" t="s">
        <v>434</v>
      </c>
      <c r="B514" s="25">
        <v>918</v>
      </c>
      <c r="C514" s="30">
        <v>5</v>
      </c>
      <c r="D514" s="30">
        <v>5</v>
      </c>
      <c r="E514" s="19" t="s">
        <v>94</v>
      </c>
      <c r="F514" s="20" t="s">
        <v>0</v>
      </c>
      <c r="G514" s="10">
        <v>12306.2</v>
      </c>
      <c r="H514" s="10">
        <v>2651.3</v>
      </c>
      <c r="I514" s="14">
        <v>0.21544424761502332</v>
      </c>
    </row>
    <row r="515" spans="1:9" ht="31.5" x14ac:dyDescent="0.25">
      <c r="A515" s="31" t="s">
        <v>374</v>
      </c>
      <c r="B515" s="25">
        <v>918</v>
      </c>
      <c r="C515" s="30">
        <v>5</v>
      </c>
      <c r="D515" s="30">
        <v>5</v>
      </c>
      <c r="E515" s="19" t="s">
        <v>438</v>
      </c>
      <c r="F515" s="20" t="s">
        <v>0</v>
      </c>
      <c r="G515" s="10">
        <v>12306.2</v>
      </c>
      <c r="H515" s="10">
        <v>2651.3</v>
      </c>
      <c r="I515" s="14">
        <v>0.21544424761502332</v>
      </c>
    </row>
    <row r="516" spans="1:9" ht="94.5" x14ac:dyDescent="0.25">
      <c r="A516" s="31" t="s">
        <v>11</v>
      </c>
      <c r="B516" s="25">
        <v>918</v>
      </c>
      <c r="C516" s="30">
        <v>5</v>
      </c>
      <c r="D516" s="30">
        <v>5</v>
      </c>
      <c r="E516" s="19" t="s">
        <v>438</v>
      </c>
      <c r="F516" s="20" t="s">
        <v>9</v>
      </c>
      <c r="G516" s="10">
        <v>12289.6</v>
      </c>
      <c r="H516" s="10">
        <v>2651.3</v>
      </c>
      <c r="I516" s="14">
        <v>0.21573525582606431</v>
      </c>
    </row>
    <row r="517" spans="1:9" ht="31.5" x14ac:dyDescent="0.25">
      <c r="A517" s="31" t="s">
        <v>6</v>
      </c>
      <c r="B517" s="25">
        <v>918</v>
      </c>
      <c r="C517" s="30">
        <v>5</v>
      </c>
      <c r="D517" s="30">
        <v>5</v>
      </c>
      <c r="E517" s="19" t="s">
        <v>438</v>
      </c>
      <c r="F517" s="20" t="s">
        <v>4</v>
      </c>
      <c r="G517" s="10">
        <v>16.600000000000001</v>
      </c>
      <c r="H517" s="10">
        <v>0</v>
      </c>
      <c r="I517" s="14">
        <v>0</v>
      </c>
    </row>
    <row r="518" spans="1:9" ht="47.25" x14ac:dyDescent="0.25">
      <c r="A518" s="31" t="s">
        <v>573</v>
      </c>
      <c r="B518" s="25">
        <v>918</v>
      </c>
      <c r="C518" s="30">
        <v>5</v>
      </c>
      <c r="D518" s="30">
        <v>5</v>
      </c>
      <c r="E518" s="19" t="s">
        <v>574</v>
      </c>
      <c r="F518" s="20" t="s">
        <v>0</v>
      </c>
      <c r="G518" s="10">
        <v>152.6</v>
      </c>
      <c r="H518" s="10">
        <v>0</v>
      </c>
      <c r="I518" s="14">
        <v>0</v>
      </c>
    </row>
    <row r="519" spans="1:9" ht="113.25" customHeight="1" x14ac:dyDescent="0.25">
      <c r="A519" s="31" t="s">
        <v>588</v>
      </c>
      <c r="B519" s="25">
        <v>918</v>
      </c>
      <c r="C519" s="30">
        <v>5</v>
      </c>
      <c r="D519" s="30">
        <v>5</v>
      </c>
      <c r="E519" s="19" t="s">
        <v>589</v>
      </c>
      <c r="F519" s="20" t="s">
        <v>0</v>
      </c>
      <c r="G519" s="10">
        <v>152.6</v>
      </c>
      <c r="H519" s="10">
        <v>0</v>
      </c>
      <c r="I519" s="14">
        <v>0</v>
      </c>
    </row>
    <row r="520" spans="1:9" ht="111" customHeight="1" x14ac:dyDescent="0.25">
      <c r="A520" s="31" t="s">
        <v>588</v>
      </c>
      <c r="B520" s="25">
        <v>918</v>
      </c>
      <c r="C520" s="30">
        <v>5</v>
      </c>
      <c r="D520" s="30">
        <v>5</v>
      </c>
      <c r="E520" s="19" t="s">
        <v>590</v>
      </c>
      <c r="F520" s="20" t="s">
        <v>0</v>
      </c>
      <c r="G520" s="10">
        <v>152.6</v>
      </c>
      <c r="H520" s="10">
        <v>0</v>
      </c>
      <c r="I520" s="14">
        <v>0</v>
      </c>
    </row>
    <row r="521" spans="1:9" ht="78.75" x14ac:dyDescent="0.25">
      <c r="A521" s="31" t="s">
        <v>310</v>
      </c>
      <c r="B521" s="25">
        <v>918</v>
      </c>
      <c r="C521" s="30">
        <v>5</v>
      </c>
      <c r="D521" s="30">
        <v>5</v>
      </c>
      <c r="E521" s="19" t="s">
        <v>596</v>
      </c>
      <c r="F521" s="20" t="s">
        <v>0</v>
      </c>
      <c r="G521" s="10">
        <v>152.6</v>
      </c>
      <c r="H521" s="10">
        <v>0</v>
      </c>
      <c r="I521" s="14">
        <v>0</v>
      </c>
    </row>
    <row r="522" spans="1:9" ht="94.5" x14ac:dyDescent="0.25">
      <c r="A522" s="31" t="s">
        <v>11</v>
      </c>
      <c r="B522" s="25">
        <v>918</v>
      </c>
      <c r="C522" s="30">
        <v>5</v>
      </c>
      <c r="D522" s="30">
        <v>5</v>
      </c>
      <c r="E522" s="19" t="s">
        <v>596</v>
      </c>
      <c r="F522" s="20" t="s">
        <v>9</v>
      </c>
      <c r="G522" s="10">
        <v>152.6</v>
      </c>
      <c r="H522" s="10">
        <v>0</v>
      </c>
      <c r="I522" s="14">
        <v>0</v>
      </c>
    </row>
    <row r="523" spans="1:9" x14ac:dyDescent="0.25">
      <c r="A523" s="31" t="s">
        <v>119</v>
      </c>
      <c r="B523" s="25">
        <v>918</v>
      </c>
      <c r="C523" s="30">
        <v>6</v>
      </c>
      <c r="D523" s="30">
        <v>0</v>
      </c>
      <c r="E523" s="19" t="s">
        <v>0</v>
      </c>
      <c r="F523" s="20" t="s">
        <v>0</v>
      </c>
      <c r="G523" s="10">
        <v>10682.9</v>
      </c>
      <c r="H523" s="10">
        <v>338.6</v>
      </c>
      <c r="I523" s="14">
        <v>3.1695513390558747E-2</v>
      </c>
    </row>
    <row r="524" spans="1:9" ht="31.5" x14ac:dyDescent="0.25">
      <c r="A524" s="31" t="s">
        <v>95</v>
      </c>
      <c r="B524" s="25">
        <v>918</v>
      </c>
      <c r="C524" s="30">
        <v>6</v>
      </c>
      <c r="D524" s="30">
        <v>5</v>
      </c>
      <c r="E524" s="19" t="s">
        <v>0</v>
      </c>
      <c r="F524" s="20" t="s">
        <v>0</v>
      </c>
      <c r="G524" s="10">
        <v>10682.9</v>
      </c>
      <c r="H524" s="10">
        <v>338.6</v>
      </c>
      <c r="I524" s="14">
        <v>3.1695513390558747E-2</v>
      </c>
    </row>
    <row r="525" spans="1:9" ht="47.25" x14ac:dyDescent="0.25">
      <c r="A525" s="31" t="s">
        <v>573</v>
      </c>
      <c r="B525" s="25">
        <v>918</v>
      </c>
      <c r="C525" s="30">
        <v>6</v>
      </c>
      <c r="D525" s="30">
        <v>5</v>
      </c>
      <c r="E525" s="19" t="s">
        <v>574</v>
      </c>
      <c r="F525" s="20" t="s">
        <v>0</v>
      </c>
      <c r="G525" s="10">
        <v>10682.9</v>
      </c>
      <c r="H525" s="10">
        <v>338.6</v>
      </c>
      <c r="I525" s="14">
        <v>3.1695513390558747E-2</v>
      </c>
    </row>
    <row r="526" spans="1:9" ht="63" x14ac:dyDescent="0.25">
      <c r="A526" s="31" t="s">
        <v>575</v>
      </c>
      <c r="B526" s="25">
        <v>918</v>
      </c>
      <c r="C526" s="30">
        <v>6</v>
      </c>
      <c r="D526" s="30">
        <v>5</v>
      </c>
      <c r="E526" s="19" t="s">
        <v>576</v>
      </c>
      <c r="F526" s="20" t="s">
        <v>0</v>
      </c>
      <c r="G526" s="10">
        <v>8667.5</v>
      </c>
      <c r="H526" s="10">
        <v>0</v>
      </c>
      <c r="I526" s="14">
        <v>0</v>
      </c>
    </row>
    <row r="527" spans="1:9" ht="63" x14ac:dyDescent="0.25">
      <c r="A527" s="31" t="s">
        <v>575</v>
      </c>
      <c r="B527" s="25">
        <v>918</v>
      </c>
      <c r="C527" s="30">
        <v>6</v>
      </c>
      <c r="D527" s="30">
        <v>5</v>
      </c>
      <c r="E527" s="19" t="s">
        <v>577</v>
      </c>
      <c r="F527" s="20" t="s">
        <v>0</v>
      </c>
      <c r="G527" s="10">
        <v>8667.5</v>
      </c>
      <c r="H527" s="10">
        <v>0</v>
      </c>
      <c r="I527" s="14">
        <v>0</v>
      </c>
    </row>
    <row r="528" spans="1:9" ht="47.25" x14ac:dyDescent="0.25">
      <c r="A528" s="31" t="s">
        <v>578</v>
      </c>
      <c r="B528" s="25">
        <v>918</v>
      </c>
      <c r="C528" s="30">
        <v>6</v>
      </c>
      <c r="D528" s="30">
        <v>5</v>
      </c>
      <c r="E528" s="19" t="s">
        <v>579</v>
      </c>
      <c r="F528" s="20" t="s">
        <v>0</v>
      </c>
      <c r="G528" s="10">
        <v>122</v>
      </c>
      <c r="H528" s="10">
        <v>0</v>
      </c>
      <c r="I528" s="14">
        <v>0</v>
      </c>
    </row>
    <row r="529" spans="1:9" ht="31.5" x14ac:dyDescent="0.25">
      <c r="A529" s="31" t="s">
        <v>6</v>
      </c>
      <c r="B529" s="25">
        <v>918</v>
      </c>
      <c r="C529" s="30">
        <v>6</v>
      </c>
      <c r="D529" s="30">
        <v>5</v>
      </c>
      <c r="E529" s="19" t="s">
        <v>579</v>
      </c>
      <c r="F529" s="20" t="s">
        <v>4</v>
      </c>
      <c r="G529" s="10">
        <v>122</v>
      </c>
      <c r="H529" s="10">
        <v>0</v>
      </c>
      <c r="I529" s="14">
        <v>0</v>
      </c>
    </row>
    <row r="530" spans="1:9" ht="78.75" x14ac:dyDescent="0.25">
      <c r="A530" s="31" t="s">
        <v>580</v>
      </c>
      <c r="B530" s="25">
        <v>918</v>
      </c>
      <c r="C530" s="30">
        <v>6</v>
      </c>
      <c r="D530" s="30">
        <v>5</v>
      </c>
      <c r="E530" s="19" t="s">
        <v>581</v>
      </c>
      <c r="F530" s="20" t="s">
        <v>0</v>
      </c>
      <c r="G530" s="10">
        <v>7645.5</v>
      </c>
      <c r="H530" s="10">
        <v>0</v>
      </c>
      <c r="I530" s="14">
        <v>0</v>
      </c>
    </row>
    <row r="531" spans="1:9" ht="31.5" x14ac:dyDescent="0.25">
      <c r="A531" s="31" t="s">
        <v>6</v>
      </c>
      <c r="B531" s="25">
        <v>918</v>
      </c>
      <c r="C531" s="30">
        <v>6</v>
      </c>
      <c r="D531" s="30">
        <v>5</v>
      </c>
      <c r="E531" s="19" t="s">
        <v>581</v>
      </c>
      <c r="F531" s="20" t="s">
        <v>4</v>
      </c>
      <c r="G531" s="10">
        <v>7645.5</v>
      </c>
      <c r="H531" s="10">
        <v>0</v>
      </c>
      <c r="I531" s="14">
        <v>0</v>
      </c>
    </row>
    <row r="532" spans="1:9" ht="47.25" x14ac:dyDescent="0.25">
      <c r="A532" s="31" t="s">
        <v>582</v>
      </c>
      <c r="B532" s="25">
        <v>918</v>
      </c>
      <c r="C532" s="30">
        <v>6</v>
      </c>
      <c r="D532" s="30">
        <v>5</v>
      </c>
      <c r="E532" s="19" t="s">
        <v>583</v>
      </c>
      <c r="F532" s="20" t="s">
        <v>0</v>
      </c>
      <c r="G532" s="10">
        <v>200</v>
      </c>
      <c r="H532" s="10">
        <v>0</v>
      </c>
      <c r="I532" s="14">
        <v>0</v>
      </c>
    </row>
    <row r="533" spans="1:9" ht="31.5" x14ac:dyDescent="0.25">
      <c r="A533" s="31" t="s">
        <v>6</v>
      </c>
      <c r="B533" s="25">
        <v>918</v>
      </c>
      <c r="C533" s="30">
        <v>6</v>
      </c>
      <c r="D533" s="30">
        <v>5</v>
      </c>
      <c r="E533" s="19" t="s">
        <v>583</v>
      </c>
      <c r="F533" s="20" t="s">
        <v>4</v>
      </c>
      <c r="G533" s="10">
        <v>200</v>
      </c>
      <c r="H533" s="10">
        <v>0</v>
      </c>
      <c r="I533" s="14">
        <v>0</v>
      </c>
    </row>
    <row r="534" spans="1:9" ht="31.5" x14ac:dyDescent="0.25">
      <c r="A534" s="31" t="s">
        <v>584</v>
      </c>
      <c r="B534" s="25">
        <v>918</v>
      </c>
      <c r="C534" s="30">
        <v>6</v>
      </c>
      <c r="D534" s="30">
        <v>5</v>
      </c>
      <c r="E534" s="19" t="s">
        <v>585</v>
      </c>
      <c r="F534" s="20" t="s">
        <v>0</v>
      </c>
      <c r="G534" s="10">
        <v>700</v>
      </c>
      <c r="H534" s="10">
        <v>0</v>
      </c>
      <c r="I534" s="14">
        <v>0</v>
      </c>
    </row>
    <row r="535" spans="1:9" ht="31.5" x14ac:dyDescent="0.25">
      <c r="A535" s="31" t="s">
        <v>6</v>
      </c>
      <c r="B535" s="25">
        <v>918</v>
      </c>
      <c r="C535" s="30">
        <v>6</v>
      </c>
      <c r="D535" s="30">
        <v>5</v>
      </c>
      <c r="E535" s="19" t="s">
        <v>585</v>
      </c>
      <c r="F535" s="20" t="s">
        <v>4</v>
      </c>
      <c r="G535" s="10">
        <v>700</v>
      </c>
      <c r="H535" s="10">
        <v>0</v>
      </c>
      <c r="I535" s="14">
        <v>0</v>
      </c>
    </row>
    <row r="536" spans="1:9" ht="112.5" customHeight="1" x14ac:dyDescent="0.25">
      <c r="A536" s="31" t="s">
        <v>588</v>
      </c>
      <c r="B536" s="25">
        <v>918</v>
      </c>
      <c r="C536" s="30">
        <v>6</v>
      </c>
      <c r="D536" s="30">
        <v>5</v>
      </c>
      <c r="E536" s="19" t="s">
        <v>589</v>
      </c>
      <c r="F536" s="20" t="s">
        <v>0</v>
      </c>
      <c r="G536" s="10">
        <v>2015.4</v>
      </c>
      <c r="H536" s="10">
        <v>338.6</v>
      </c>
      <c r="I536" s="14">
        <v>0.16800635109655651</v>
      </c>
    </row>
    <row r="537" spans="1:9" ht="111" customHeight="1" x14ac:dyDescent="0.25">
      <c r="A537" s="31" t="s">
        <v>588</v>
      </c>
      <c r="B537" s="25">
        <v>918</v>
      </c>
      <c r="C537" s="30">
        <v>6</v>
      </c>
      <c r="D537" s="30">
        <v>5</v>
      </c>
      <c r="E537" s="19" t="s">
        <v>590</v>
      </c>
      <c r="F537" s="20" t="s">
        <v>0</v>
      </c>
      <c r="G537" s="10">
        <v>2015.4</v>
      </c>
      <c r="H537" s="10">
        <v>338.6</v>
      </c>
      <c r="I537" s="14">
        <v>0.16800635109655651</v>
      </c>
    </row>
    <row r="538" spans="1:9" ht="110.25" x14ac:dyDescent="0.25">
      <c r="A538" s="31" t="s">
        <v>333</v>
      </c>
      <c r="B538" s="25">
        <v>918</v>
      </c>
      <c r="C538" s="30">
        <v>6</v>
      </c>
      <c r="D538" s="30">
        <v>5</v>
      </c>
      <c r="E538" s="19" t="s">
        <v>591</v>
      </c>
      <c r="F538" s="20" t="s">
        <v>0</v>
      </c>
      <c r="G538" s="10">
        <v>1354.5</v>
      </c>
      <c r="H538" s="10">
        <v>338.6</v>
      </c>
      <c r="I538" s="14">
        <v>0.24998154300479883</v>
      </c>
    </row>
    <row r="539" spans="1:9" x14ac:dyDescent="0.25">
      <c r="A539" s="31" t="s">
        <v>84</v>
      </c>
      <c r="B539" s="25">
        <v>918</v>
      </c>
      <c r="C539" s="30">
        <v>6</v>
      </c>
      <c r="D539" s="30">
        <v>5</v>
      </c>
      <c r="E539" s="19" t="s">
        <v>591</v>
      </c>
      <c r="F539" s="20" t="s">
        <v>82</v>
      </c>
      <c r="G539" s="10">
        <v>1354.5</v>
      </c>
      <c r="H539" s="10">
        <v>338.6</v>
      </c>
      <c r="I539" s="14">
        <v>0.24998154300479883</v>
      </c>
    </row>
    <row r="540" spans="1:9" ht="47.25" x14ac:dyDescent="0.25">
      <c r="A540" s="31" t="s">
        <v>594</v>
      </c>
      <c r="B540" s="25">
        <v>918</v>
      </c>
      <c r="C540" s="30">
        <v>6</v>
      </c>
      <c r="D540" s="30">
        <v>5</v>
      </c>
      <c r="E540" s="19" t="s">
        <v>595</v>
      </c>
      <c r="F540" s="20" t="s">
        <v>0</v>
      </c>
      <c r="G540" s="10">
        <v>660.9</v>
      </c>
      <c r="H540" s="10">
        <v>0</v>
      </c>
      <c r="I540" s="14">
        <v>0</v>
      </c>
    </row>
    <row r="541" spans="1:9" ht="31.5" x14ac:dyDescent="0.25">
      <c r="A541" s="31" t="s">
        <v>6</v>
      </c>
      <c r="B541" s="25">
        <v>918</v>
      </c>
      <c r="C541" s="30">
        <v>6</v>
      </c>
      <c r="D541" s="30">
        <v>5</v>
      </c>
      <c r="E541" s="19" t="s">
        <v>595</v>
      </c>
      <c r="F541" s="20" t="s">
        <v>4</v>
      </c>
      <c r="G541" s="10">
        <v>660.9</v>
      </c>
      <c r="H541" s="10">
        <v>0</v>
      </c>
      <c r="I541" s="14">
        <v>0</v>
      </c>
    </row>
    <row r="542" spans="1:9" x14ac:dyDescent="0.25">
      <c r="A542" s="31" t="s">
        <v>113</v>
      </c>
      <c r="B542" s="25">
        <v>918</v>
      </c>
      <c r="C542" s="30">
        <v>7</v>
      </c>
      <c r="D542" s="30">
        <v>0</v>
      </c>
      <c r="E542" s="19" t="s">
        <v>0</v>
      </c>
      <c r="F542" s="20" t="s">
        <v>0</v>
      </c>
      <c r="G542" s="10">
        <v>9</v>
      </c>
      <c r="H542" s="10">
        <v>0</v>
      </c>
      <c r="I542" s="14">
        <v>0</v>
      </c>
    </row>
    <row r="543" spans="1:9" ht="31.5" x14ac:dyDescent="0.25">
      <c r="A543" s="31" t="s">
        <v>12</v>
      </c>
      <c r="B543" s="25">
        <v>918</v>
      </c>
      <c r="C543" s="30">
        <v>7</v>
      </c>
      <c r="D543" s="30">
        <v>5</v>
      </c>
      <c r="E543" s="19" t="s">
        <v>0</v>
      </c>
      <c r="F543" s="20" t="s">
        <v>0</v>
      </c>
      <c r="G543" s="10">
        <v>9</v>
      </c>
      <c r="H543" s="10">
        <v>0</v>
      </c>
      <c r="I543" s="14">
        <v>0</v>
      </c>
    </row>
    <row r="544" spans="1:9" ht="47.25" x14ac:dyDescent="0.25">
      <c r="A544" s="31" t="s">
        <v>58</v>
      </c>
      <c r="B544" s="25">
        <v>918</v>
      </c>
      <c r="C544" s="30">
        <v>7</v>
      </c>
      <c r="D544" s="30">
        <v>5</v>
      </c>
      <c r="E544" s="19" t="s">
        <v>57</v>
      </c>
      <c r="F544" s="20" t="s">
        <v>0</v>
      </c>
      <c r="G544" s="10">
        <v>9</v>
      </c>
      <c r="H544" s="10">
        <v>0</v>
      </c>
      <c r="I544" s="14">
        <v>0</v>
      </c>
    </row>
    <row r="545" spans="1:9" ht="47.25" x14ac:dyDescent="0.25">
      <c r="A545" s="31" t="s">
        <v>514</v>
      </c>
      <c r="B545" s="25">
        <v>918</v>
      </c>
      <c r="C545" s="30">
        <v>7</v>
      </c>
      <c r="D545" s="30">
        <v>5</v>
      </c>
      <c r="E545" s="19" t="s">
        <v>515</v>
      </c>
      <c r="F545" s="20" t="s">
        <v>0</v>
      </c>
      <c r="G545" s="10">
        <v>9</v>
      </c>
      <c r="H545" s="10">
        <v>0</v>
      </c>
      <c r="I545" s="14">
        <v>0</v>
      </c>
    </row>
    <row r="546" spans="1:9" ht="31.5" x14ac:dyDescent="0.25">
      <c r="A546" s="31" t="s">
        <v>376</v>
      </c>
      <c r="B546" s="25">
        <v>918</v>
      </c>
      <c r="C546" s="30">
        <v>7</v>
      </c>
      <c r="D546" s="30">
        <v>5</v>
      </c>
      <c r="E546" s="19" t="s">
        <v>518</v>
      </c>
      <c r="F546" s="20" t="s">
        <v>0</v>
      </c>
      <c r="G546" s="10">
        <v>9</v>
      </c>
      <c r="H546" s="10">
        <v>0</v>
      </c>
      <c r="I546" s="14">
        <v>0</v>
      </c>
    </row>
    <row r="547" spans="1:9" ht="31.5" x14ac:dyDescent="0.25">
      <c r="A547" s="31" t="s">
        <v>6</v>
      </c>
      <c r="B547" s="25">
        <v>918</v>
      </c>
      <c r="C547" s="30">
        <v>7</v>
      </c>
      <c r="D547" s="30">
        <v>5</v>
      </c>
      <c r="E547" s="19" t="s">
        <v>518</v>
      </c>
      <c r="F547" s="20" t="s">
        <v>4</v>
      </c>
      <c r="G547" s="10">
        <v>9</v>
      </c>
      <c r="H547" s="10">
        <v>0</v>
      </c>
      <c r="I547" s="14">
        <v>0</v>
      </c>
    </row>
    <row r="548" spans="1:9" x14ac:dyDescent="0.25">
      <c r="A548" s="31" t="s">
        <v>118</v>
      </c>
      <c r="B548" s="25">
        <v>918</v>
      </c>
      <c r="C548" s="30">
        <v>8</v>
      </c>
      <c r="D548" s="30">
        <v>0</v>
      </c>
      <c r="E548" s="19" t="s">
        <v>0</v>
      </c>
      <c r="F548" s="20" t="s">
        <v>0</v>
      </c>
      <c r="G548" s="10">
        <v>12199.3</v>
      </c>
      <c r="H548" s="10">
        <v>0</v>
      </c>
      <c r="I548" s="14">
        <v>0</v>
      </c>
    </row>
    <row r="549" spans="1:9" x14ac:dyDescent="0.25">
      <c r="A549" s="31" t="s">
        <v>30</v>
      </c>
      <c r="B549" s="25">
        <v>918</v>
      </c>
      <c r="C549" s="30">
        <v>8</v>
      </c>
      <c r="D549" s="30">
        <v>1</v>
      </c>
      <c r="E549" s="19" t="s">
        <v>0</v>
      </c>
      <c r="F549" s="20" t="s">
        <v>0</v>
      </c>
      <c r="G549" s="10">
        <v>12199.3</v>
      </c>
      <c r="H549" s="10">
        <v>0</v>
      </c>
      <c r="I549" s="14">
        <v>0</v>
      </c>
    </row>
    <row r="550" spans="1:9" ht="47.25" x14ac:dyDescent="0.25">
      <c r="A550" s="31" t="s">
        <v>391</v>
      </c>
      <c r="B550" s="25">
        <v>918</v>
      </c>
      <c r="C550" s="30">
        <v>8</v>
      </c>
      <c r="D550" s="30">
        <v>1</v>
      </c>
      <c r="E550" s="19" t="s">
        <v>103</v>
      </c>
      <c r="F550" s="20" t="s">
        <v>0</v>
      </c>
      <c r="G550" s="10">
        <v>12199.3</v>
      </c>
      <c r="H550" s="10">
        <v>0</v>
      </c>
      <c r="I550" s="14">
        <v>0</v>
      </c>
    </row>
    <row r="551" spans="1:9" ht="63" x14ac:dyDescent="0.25">
      <c r="A551" s="31" t="s">
        <v>392</v>
      </c>
      <c r="B551" s="25">
        <v>918</v>
      </c>
      <c r="C551" s="30">
        <v>8</v>
      </c>
      <c r="D551" s="30">
        <v>1</v>
      </c>
      <c r="E551" s="19" t="s">
        <v>102</v>
      </c>
      <c r="F551" s="20" t="s">
        <v>0</v>
      </c>
      <c r="G551" s="10">
        <v>12199.3</v>
      </c>
      <c r="H551" s="10">
        <v>0</v>
      </c>
      <c r="I551" s="14">
        <v>0</v>
      </c>
    </row>
    <row r="552" spans="1:9" ht="96.75" customHeight="1" x14ac:dyDescent="0.25">
      <c r="A552" s="31" t="s">
        <v>332</v>
      </c>
      <c r="B552" s="25">
        <v>918</v>
      </c>
      <c r="C552" s="30">
        <v>8</v>
      </c>
      <c r="D552" s="30">
        <v>1</v>
      </c>
      <c r="E552" s="19" t="s">
        <v>394</v>
      </c>
      <c r="F552" s="20" t="s">
        <v>0</v>
      </c>
      <c r="G552" s="10">
        <v>12199.3</v>
      </c>
      <c r="H552" s="10">
        <v>0</v>
      </c>
      <c r="I552" s="14">
        <v>0</v>
      </c>
    </row>
    <row r="553" spans="1:9" ht="47.25" x14ac:dyDescent="0.25">
      <c r="A553" s="31" t="s">
        <v>44</v>
      </c>
      <c r="B553" s="25">
        <v>918</v>
      </c>
      <c r="C553" s="30">
        <v>8</v>
      </c>
      <c r="D553" s="30">
        <v>1</v>
      </c>
      <c r="E553" s="19" t="s">
        <v>394</v>
      </c>
      <c r="F553" s="20" t="s">
        <v>43</v>
      </c>
      <c r="G553" s="10">
        <v>12199.3</v>
      </c>
      <c r="H553" s="10">
        <v>0</v>
      </c>
      <c r="I553" s="14">
        <v>0</v>
      </c>
    </row>
    <row r="554" spans="1:9" x14ac:dyDescent="0.25">
      <c r="A554" s="31" t="s">
        <v>116</v>
      </c>
      <c r="B554" s="25">
        <v>918</v>
      </c>
      <c r="C554" s="30">
        <v>11</v>
      </c>
      <c r="D554" s="30">
        <v>0</v>
      </c>
      <c r="E554" s="19" t="s">
        <v>0</v>
      </c>
      <c r="F554" s="20" t="s">
        <v>0</v>
      </c>
      <c r="G554" s="10">
        <v>4000</v>
      </c>
      <c r="H554" s="10">
        <v>0</v>
      </c>
      <c r="I554" s="14">
        <v>0</v>
      </c>
    </row>
    <row r="555" spans="1:9" x14ac:dyDescent="0.25">
      <c r="A555" s="31" t="s">
        <v>42</v>
      </c>
      <c r="B555" s="25">
        <v>918</v>
      </c>
      <c r="C555" s="30">
        <v>11</v>
      </c>
      <c r="D555" s="30">
        <v>1</v>
      </c>
      <c r="E555" s="19" t="s">
        <v>0</v>
      </c>
      <c r="F555" s="20" t="s">
        <v>0</v>
      </c>
      <c r="G555" s="10">
        <v>4000</v>
      </c>
      <c r="H555" s="10">
        <v>0</v>
      </c>
      <c r="I555" s="14">
        <v>0</v>
      </c>
    </row>
    <row r="556" spans="1:9" ht="63" x14ac:dyDescent="0.25">
      <c r="A556" s="31" t="s">
        <v>49</v>
      </c>
      <c r="B556" s="25">
        <v>918</v>
      </c>
      <c r="C556" s="30">
        <v>11</v>
      </c>
      <c r="D556" s="30">
        <v>1</v>
      </c>
      <c r="E556" s="19" t="s">
        <v>48</v>
      </c>
      <c r="F556" s="20" t="s">
        <v>0</v>
      </c>
      <c r="G556" s="10">
        <v>4000</v>
      </c>
      <c r="H556" s="10">
        <v>0</v>
      </c>
      <c r="I556" s="14">
        <v>0</v>
      </c>
    </row>
    <row r="557" spans="1:9" ht="31.5" x14ac:dyDescent="0.25">
      <c r="A557" s="31" t="s">
        <v>534</v>
      </c>
      <c r="B557" s="25">
        <v>918</v>
      </c>
      <c r="C557" s="30">
        <v>11</v>
      </c>
      <c r="D557" s="30">
        <v>1</v>
      </c>
      <c r="E557" s="19" t="s">
        <v>47</v>
      </c>
      <c r="F557" s="20" t="s">
        <v>0</v>
      </c>
      <c r="G557" s="10">
        <v>4000</v>
      </c>
      <c r="H557" s="10">
        <v>0</v>
      </c>
      <c r="I557" s="14">
        <v>0</v>
      </c>
    </row>
    <row r="558" spans="1:9" ht="173.25" x14ac:dyDescent="0.25">
      <c r="A558" s="31" t="s">
        <v>539</v>
      </c>
      <c r="B558" s="25">
        <v>918</v>
      </c>
      <c r="C558" s="30">
        <v>11</v>
      </c>
      <c r="D558" s="30">
        <v>1</v>
      </c>
      <c r="E558" s="19" t="s">
        <v>540</v>
      </c>
      <c r="F558" s="20" t="s">
        <v>0</v>
      </c>
      <c r="G558" s="10">
        <v>4000</v>
      </c>
      <c r="H558" s="10">
        <v>0</v>
      </c>
      <c r="I558" s="14">
        <v>0</v>
      </c>
    </row>
    <row r="559" spans="1:9" ht="31.5" x14ac:dyDescent="0.25">
      <c r="A559" s="31" t="s">
        <v>6</v>
      </c>
      <c r="B559" s="25">
        <v>918</v>
      </c>
      <c r="C559" s="30">
        <v>11</v>
      </c>
      <c r="D559" s="30">
        <v>1</v>
      </c>
      <c r="E559" s="19" t="s">
        <v>540</v>
      </c>
      <c r="F559" s="20" t="s">
        <v>4</v>
      </c>
      <c r="G559" s="10">
        <v>4000</v>
      </c>
      <c r="H559" s="10">
        <v>0</v>
      </c>
      <c r="I559" s="14">
        <v>0</v>
      </c>
    </row>
    <row r="560" spans="1:9" x14ac:dyDescent="0.25">
      <c r="A560" s="24" t="s">
        <v>115</v>
      </c>
      <c r="B560" s="23">
        <v>923</v>
      </c>
      <c r="C560" s="26">
        <v>0</v>
      </c>
      <c r="D560" s="26">
        <v>0</v>
      </c>
      <c r="E560" s="16" t="s">
        <v>0</v>
      </c>
      <c r="F560" s="17" t="s">
        <v>0</v>
      </c>
      <c r="G560" s="12">
        <v>5928.9</v>
      </c>
      <c r="H560" s="12">
        <v>1161.8</v>
      </c>
      <c r="I560" s="13">
        <v>0.19595540488117527</v>
      </c>
    </row>
    <row r="561" spans="1:9" x14ac:dyDescent="0.25">
      <c r="A561" s="31" t="s">
        <v>114</v>
      </c>
      <c r="B561" s="25">
        <v>923</v>
      </c>
      <c r="C561" s="30">
        <v>1</v>
      </c>
      <c r="D561" s="30">
        <v>0</v>
      </c>
      <c r="E561" s="19" t="s">
        <v>0</v>
      </c>
      <c r="F561" s="20" t="s">
        <v>0</v>
      </c>
      <c r="G561" s="10">
        <v>5928.9</v>
      </c>
      <c r="H561" s="10">
        <v>1161.8</v>
      </c>
      <c r="I561" s="14">
        <v>0.19595540488117527</v>
      </c>
    </row>
    <row r="562" spans="1:9" ht="47.25" x14ac:dyDescent="0.25">
      <c r="A562" s="31" t="s">
        <v>10</v>
      </c>
      <c r="B562" s="25">
        <v>923</v>
      </c>
      <c r="C562" s="30">
        <v>1</v>
      </c>
      <c r="D562" s="30">
        <v>6</v>
      </c>
      <c r="E562" s="19" t="s">
        <v>0</v>
      </c>
      <c r="F562" s="20" t="s">
        <v>0</v>
      </c>
      <c r="G562" s="10">
        <v>5928.9</v>
      </c>
      <c r="H562" s="10">
        <v>1161.8</v>
      </c>
      <c r="I562" s="14">
        <v>0.19595540488117527</v>
      </c>
    </row>
    <row r="563" spans="1:9" x14ac:dyDescent="0.25">
      <c r="A563" s="31" t="s">
        <v>23</v>
      </c>
      <c r="B563" s="25">
        <v>923</v>
      </c>
      <c r="C563" s="30">
        <v>1</v>
      </c>
      <c r="D563" s="30">
        <v>6</v>
      </c>
      <c r="E563" s="19" t="s">
        <v>22</v>
      </c>
      <c r="F563" s="20" t="s">
        <v>0</v>
      </c>
      <c r="G563" s="10">
        <v>5928.9</v>
      </c>
      <c r="H563" s="10">
        <v>1161.8</v>
      </c>
      <c r="I563" s="14">
        <v>0.19595540488117527</v>
      </c>
    </row>
    <row r="564" spans="1:9" ht="47.25" x14ac:dyDescent="0.25">
      <c r="A564" s="31" t="s">
        <v>601</v>
      </c>
      <c r="B564" s="25">
        <v>923</v>
      </c>
      <c r="C564" s="30">
        <v>1</v>
      </c>
      <c r="D564" s="30">
        <v>6</v>
      </c>
      <c r="E564" s="19" t="s">
        <v>15</v>
      </c>
      <c r="F564" s="20" t="s">
        <v>0</v>
      </c>
      <c r="G564" s="10">
        <v>5928.9</v>
      </c>
      <c r="H564" s="10">
        <v>1161.8</v>
      </c>
      <c r="I564" s="14">
        <v>0.19595540488117527</v>
      </c>
    </row>
    <row r="565" spans="1:9" ht="47.25" x14ac:dyDescent="0.25">
      <c r="A565" s="31" t="s">
        <v>602</v>
      </c>
      <c r="B565" s="25">
        <v>923</v>
      </c>
      <c r="C565" s="30">
        <v>1</v>
      </c>
      <c r="D565" s="30">
        <v>6</v>
      </c>
      <c r="E565" s="19" t="s">
        <v>14</v>
      </c>
      <c r="F565" s="20" t="s">
        <v>0</v>
      </c>
      <c r="G565" s="10">
        <v>3150</v>
      </c>
      <c r="H565" s="10">
        <v>693.2</v>
      </c>
      <c r="I565" s="14">
        <v>0.22006349206349207</v>
      </c>
    </row>
    <row r="566" spans="1:9" ht="31.5" x14ac:dyDescent="0.25">
      <c r="A566" s="31" t="s">
        <v>374</v>
      </c>
      <c r="B566" s="25">
        <v>923</v>
      </c>
      <c r="C566" s="30">
        <v>1</v>
      </c>
      <c r="D566" s="30">
        <v>6</v>
      </c>
      <c r="E566" s="19" t="s">
        <v>603</v>
      </c>
      <c r="F566" s="20" t="s">
        <v>0</v>
      </c>
      <c r="G566" s="10">
        <v>3150</v>
      </c>
      <c r="H566" s="10">
        <v>693.2</v>
      </c>
      <c r="I566" s="14">
        <v>0.22006349206349207</v>
      </c>
    </row>
    <row r="567" spans="1:9" ht="94.5" x14ac:dyDescent="0.25">
      <c r="A567" s="31" t="s">
        <v>11</v>
      </c>
      <c r="B567" s="25">
        <v>923</v>
      </c>
      <c r="C567" s="30">
        <v>1</v>
      </c>
      <c r="D567" s="30">
        <v>6</v>
      </c>
      <c r="E567" s="19" t="s">
        <v>603</v>
      </c>
      <c r="F567" s="20" t="s">
        <v>9</v>
      </c>
      <c r="G567" s="10">
        <v>3150</v>
      </c>
      <c r="H567" s="10">
        <v>693.2</v>
      </c>
      <c r="I567" s="14">
        <v>0.22006349206349207</v>
      </c>
    </row>
    <row r="568" spans="1:9" ht="47.25" x14ac:dyDescent="0.25">
      <c r="A568" s="31" t="s">
        <v>16</v>
      </c>
      <c r="B568" s="25">
        <v>923</v>
      </c>
      <c r="C568" s="30">
        <v>1</v>
      </c>
      <c r="D568" s="30">
        <v>6</v>
      </c>
      <c r="E568" s="19" t="s">
        <v>13</v>
      </c>
      <c r="F568" s="20" t="s">
        <v>0</v>
      </c>
      <c r="G568" s="10">
        <v>2778.9</v>
      </c>
      <c r="H568" s="10">
        <v>468.6</v>
      </c>
      <c r="I568" s="14">
        <v>0.16862787433876714</v>
      </c>
    </row>
    <row r="569" spans="1:9" ht="31.5" x14ac:dyDescent="0.25">
      <c r="A569" s="31" t="s">
        <v>374</v>
      </c>
      <c r="B569" s="25">
        <v>923</v>
      </c>
      <c r="C569" s="30">
        <v>1</v>
      </c>
      <c r="D569" s="30">
        <v>6</v>
      </c>
      <c r="E569" s="19" t="s">
        <v>604</v>
      </c>
      <c r="F569" s="20" t="s">
        <v>0</v>
      </c>
      <c r="G569" s="10">
        <v>1375</v>
      </c>
      <c r="H569" s="10">
        <v>221.4</v>
      </c>
      <c r="I569" s="14">
        <v>0.16101818181818181</v>
      </c>
    </row>
    <row r="570" spans="1:9" ht="94.5" x14ac:dyDescent="0.25">
      <c r="A570" s="31" t="s">
        <v>11</v>
      </c>
      <c r="B570" s="25">
        <v>923</v>
      </c>
      <c r="C570" s="30">
        <v>1</v>
      </c>
      <c r="D570" s="30">
        <v>6</v>
      </c>
      <c r="E570" s="19" t="s">
        <v>604</v>
      </c>
      <c r="F570" s="20" t="s">
        <v>9</v>
      </c>
      <c r="G570" s="10">
        <v>1373.9</v>
      </c>
      <c r="H570" s="10">
        <v>221.4</v>
      </c>
      <c r="I570" s="14">
        <v>0.16114709949778003</v>
      </c>
    </row>
    <row r="571" spans="1:9" ht="31.5" x14ac:dyDescent="0.25">
      <c r="A571" s="31" t="s">
        <v>6</v>
      </c>
      <c r="B571" s="25">
        <v>923</v>
      </c>
      <c r="C571" s="30">
        <v>1</v>
      </c>
      <c r="D571" s="30">
        <v>6</v>
      </c>
      <c r="E571" s="19" t="s">
        <v>604</v>
      </c>
      <c r="F571" s="20" t="s">
        <v>4</v>
      </c>
      <c r="G571" s="10">
        <v>1.1000000000000001</v>
      </c>
      <c r="H571" s="10">
        <v>0</v>
      </c>
      <c r="I571" s="14">
        <v>0</v>
      </c>
    </row>
    <row r="572" spans="1:9" ht="47.25" x14ac:dyDescent="0.25">
      <c r="A572" s="31" t="s">
        <v>343</v>
      </c>
      <c r="B572" s="25">
        <v>923</v>
      </c>
      <c r="C572" s="30">
        <v>1</v>
      </c>
      <c r="D572" s="30">
        <v>6</v>
      </c>
      <c r="E572" s="19" t="s">
        <v>605</v>
      </c>
      <c r="F572" s="20" t="s">
        <v>0</v>
      </c>
      <c r="G572" s="10">
        <v>1403.9</v>
      </c>
      <c r="H572" s="10">
        <v>247.2</v>
      </c>
      <c r="I572" s="14">
        <v>0.17608091744426238</v>
      </c>
    </row>
    <row r="573" spans="1:9" ht="94.5" x14ac:dyDescent="0.25">
      <c r="A573" s="31" t="s">
        <v>11</v>
      </c>
      <c r="B573" s="25">
        <v>923</v>
      </c>
      <c r="C573" s="30">
        <v>1</v>
      </c>
      <c r="D573" s="30">
        <v>6</v>
      </c>
      <c r="E573" s="19" t="s">
        <v>605</v>
      </c>
      <c r="F573" s="20" t="s">
        <v>9</v>
      </c>
      <c r="G573" s="10">
        <v>1395.8</v>
      </c>
      <c r="H573" s="10">
        <v>247.2</v>
      </c>
      <c r="I573" s="14">
        <v>0.17710273678177388</v>
      </c>
    </row>
    <row r="574" spans="1:9" ht="31.5" x14ac:dyDescent="0.25">
      <c r="A574" s="31" t="s">
        <v>6</v>
      </c>
      <c r="B574" s="25">
        <v>923</v>
      </c>
      <c r="C574" s="30">
        <v>1</v>
      </c>
      <c r="D574" s="30">
        <v>6</v>
      </c>
      <c r="E574" s="19" t="s">
        <v>605</v>
      </c>
      <c r="F574" s="20" t="s">
        <v>4</v>
      </c>
      <c r="G574" s="10">
        <v>8.1</v>
      </c>
      <c r="H574" s="10">
        <v>0</v>
      </c>
      <c r="I574" s="14">
        <v>0</v>
      </c>
    </row>
    <row r="575" spans="1:9" x14ac:dyDescent="0.25">
      <c r="A575" s="208" t="s">
        <v>138</v>
      </c>
      <c r="B575" s="209"/>
      <c r="C575" s="209"/>
      <c r="D575" s="209"/>
      <c r="E575" s="209"/>
      <c r="F575" s="210"/>
      <c r="G575" s="12">
        <v>2098437.9</v>
      </c>
      <c r="H575" s="12">
        <v>532588.9</v>
      </c>
      <c r="I575" s="13">
        <v>0.25380255474798663</v>
      </c>
    </row>
    <row r="579" spans="1:9" x14ac:dyDescent="0.25">
      <c r="A579" s="28" t="s">
        <v>139</v>
      </c>
      <c r="B579" s="177"/>
      <c r="C579" s="177"/>
      <c r="D579" s="177"/>
      <c r="E579" s="3"/>
      <c r="F579" s="3"/>
      <c r="H579" s="197" t="s">
        <v>140</v>
      </c>
      <c r="I579" s="197"/>
    </row>
  </sheetData>
  <autoFilter ref="A13:AB575" xr:uid="{00000000-0009-0000-0000-000003000000}"/>
  <mergeCells count="8">
    <mergeCell ref="A575:F575"/>
    <mergeCell ref="H579:I579"/>
    <mergeCell ref="A11:A12"/>
    <mergeCell ref="B11:F11"/>
    <mergeCell ref="A9:I9"/>
    <mergeCell ref="G11:G12"/>
    <mergeCell ref="H11:H12"/>
    <mergeCell ref="I11:I12"/>
  </mergeCells>
  <pageMargins left="1.1811023622047245" right="0.39370078740157483" top="0.78740157480314965" bottom="0.78740157480314965" header="0.51181102362204722" footer="0.51181102362204722"/>
  <pageSetup paperSize="9" scale="68" fitToHeight="0" orientation="portrait" r:id="rId1"/>
  <headerFooter differentFirst="1" alignWithMargins="0"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E34"/>
  <sheetViews>
    <sheetView workbookViewId="0">
      <selection activeCell="D39" sqref="D39"/>
    </sheetView>
  </sheetViews>
  <sheetFormatPr defaultColWidth="9.7109375" defaultRowHeight="15" x14ac:dyDescent="0.25"/>
  <cols>
    <col min="1" max="1" width="11" style="69" customWidth="1"/>
    <col min="2" max="2" width="36.42578125" style="69" customWidth="1"/>
    <col min="3" max="3" width="18.42578125" style="69" customWidth="1"/>
    <col min="4" max="4" width="16.85546875" style="83" customWidth="1"/>
    <col min="5" max="5" width="16.5703125" style="83" customWidth="1"/>
    <col min="6" max="249" width="9.7109375" style="69"/>
    <col min="250" max="250" width="11" style="69" customWidth="1"/>
    <col min="251" max="251" width="36.42578125" style="69" customWidth="1"/>
    <col min="252" max="252" width="18.42578125" style="69" customWidth="1"/>
    <col min="253" max="253" width="18" style="69" customWidth="1"/>
    <col min="254" max="254" width="16.5703125" style="69" customWidth="1"/>
    <col min="255" max="505" width="9.7109375" style="69"/>
    <col min="506" max="506" width="11" style="69" customWidth="1"/>
    <col min="507" max="507" width="36.42578125" style="69" customWidth="1"/>
    <col min="508" max="508" width="18.42578125" style="69" customWidth="1"/>
    <col min="509" max="509" width="18" style="69" customWidth="1"/>
    <col min="510" max="510" width="16.5703125" style="69" customWidth="1"/>
    <col min="511" max="761" width="9.7109375" style="69"/>
    <col min="762" max="762" width="11" style="69" customWidth="1"/>
    <col min="763" max="763" width="36.42578125" style="69" customWidth="1"/>
    <col min="764" max="764" width="18.42578125" style="69" customWidth="1"/>
    <col min="765" max="765" width="18" style="69" customWidth="1"/>
    <col min="766" max="766" width="16.5703125" style="69" customWidth="1"/>
    <col min="767" max="1017" width="9.7109375" style="69"/>
    <col min="1018" max="1018" width="11" style="69" customWidth="1"/>
    <col min="1019" max="1019" width="36.42578125" style="69" customWidth="1"/>
    <col min="1020" max="1020" width="18.42578125" style="69" customWidth="1"/>
    <col min="1021" max="1021" width="18" style="69" customWidth="1"/>
    <col min="1022" max="1022" width="16.5703125" style="69" customWidth="1"/>
    <col min="1023" max="1273" width="9.7109375" style="69"/>
    <col min="1274" max="1274" width="11" style="69" customWidth="1"/>
    <col min="1275" max="1275" width="36.42578125" style="69" customWidth="1"/>
    <col min="1276" max="1276" width="18.42578125" style="69" customWidth="1"/>
    <col min="1277" max="1277" width="18" style="69" customWidth="1"/>
    <col min="1278" max="1278" width="16.5703125" style="69" customWidth="1"/>
    <col min="1279" max="1529" width="9.7109375" style="69"/>
    <col min="1530" max="1530" width="11" style="69" customWidth="1"/>
    <col min="1531" max="1531" width="36.42578125" style="69" customWidth="1"/>
    <col min="1532" max="1532" width="18.42578125" style="69" customWidth="1"/>
    <col min="1533" max="1533" width="18" style="69" customWidth="1"/>
    <col min="1534" max="1534" width="16.5703125" style="69" customWidth="1"/>
    <col min="1535" max="1785" width="9.7109375" style="69"/>
    <col min="1786" max="1786" width="11" style="69" customWidth="1"/>
    <col min="1787" max="1787" width="36.42578125" style="69" customWidth="1"/>
    <col min="1788" max="1788" width="18.42578125" style="69" customWidth="1"/>
    <col min="1789" max="1789" width="18" style="69" customWidth="1"/>
    <col min="1790" max="1790" width="16.5703125" style="69" customWidth="1"/>
    <col min="1791" max="2041" width="9.7109375" style="69"/>
    <col min="2042" max="2042" width="11" style="69" customWidth="1"/>
    <col min="2043" max="2043" width="36.42578125" style="69" customWidth="1"/>
    <col min="2044" max="2044" width="18.42578125" style="69" customWidth="1"/>
    <col min="2045" max="2045" width="18" style="69" customWidth="1"/>
    <col min="2046" max="2046" width="16.5703125" style="69" customWidth="1"/>
    <col min="2047" max="2297" width="9.7109375" style="69"/>
    <col min="2298" max="2298" width="11" style="69" customWidth="1"/>
    <col min="2299" max="2299" width="36.42578125" style="69" customWidth="1"/>
    <col min="2300" max="2300" width="18.42578125" style="69" customWidth="1"/>
    <col min="2301" max="2301" width="18" style="69" customWidth="1"/>
    <col min="2302" max="2302" width="16.5703125" style="69" customWidth="1"/>
    <col min="2303" max="2553" width="9.7109375" style="69"/>
    <col min="2554" max="2554" width="11" style="69" customWidth="1"/>
    <col min="2555" max="2555" width="36.42578125" style="69" customWidth="1"/>
    <col min="2556" max="2556" width="18.42578125" style="69" customWidth="1"/>
    <col min="2557" max="2557" width="18" style="69" customWidth="1"/>
    <col min="2558" max="2558" width="16.5703125" style="69" customWidth="1"/>
    <col min="2559" max="2809" width="9.7109375" style="69"/>
    <col min="2810" max="2810" width="11" style="69" customWidth="1"/>
    <col min="2811" max="2811" width="36.42578125" style="69" customWidth="1"/>
    <col min="2812" max="2812" width="18.42578125" style="69" customWidth="1"/>
    <col min="2813" max="2813" width="18" style="69" customWidth="1"/>
    <col min="2814" max="2814" width="16.5703125" style="69" customWidth="1"/>
    <col min="2815" max="3065" width="9.7109375" style="69"/>
    <col min="3066" max="3066" width="11" style="69" customWidth="1"/>
    <col min="3067" max="3067" width="36.42578125" style="69" customWidth="1"/>
    <col min="3068" max="3068" width="18.42578125" style="69" customWidth="1"/>
    <col min="3069" max="3069" width="18" style="69" customWidth="1"/>
    <col min="3070" max="3070" width="16.5703125" style="69" customWidth="1"/>
    <col min="3071" max="3321" width="9.7109375" style="69"/>
    <col min="3322" max="3322" width="11" style="69" customWidth="1"/>
    <col min="3323" max="3323" width="36.42578125" style="69" customWidth="1"/>
    <col min="3324" max="3324" width="18.42578125" style="69" customWidth="1"/>
    <col min="3325" max="3325" width="18" style="69" customWidth="1"/>
    <col min="3326" max="3326" width="16.5703125" style="69" customWidth="1"/>
    <col min="3327" max="3577" width="9.7109375" style="69"/>
    <col min="3578" max="3578" width="11" style="69" customWidth="1"/>
    <col min="3579" max="3579" width="36.42578125" style="69" customWidth="1"/>
    <col min="3580" max="3580" width="18.42578125" style="69" customWidth="1"/>
    <col min="3581" max="3581" width="18" style="69" customWidth="1"/>
    <col min="3582" max="3582" width="16.5703125" style="69" customWidth="1"/>
    <col min="3583" max="3833" width="9.7109375" style="69"/>
    <col min="3834" max="3834" width="11" style="69" customWidth="1"/>
    <col min="3835" max="3835" width="36.42578125" style="69" customWidth="1"/>
    <col min="3836" max="3836" width="18.42578125" style="69" customWidth="1"/>
    <col min="3837" max="3837" width="18" style="69" customWidth="1"/>
    <col min="3838" max="3838" width="16.5703125" style="69" customWidth="1"/>
    <col min="3839" max="4089" width="9.7109375" style="69"/>
    <col min="4090" max="4090" width="11" style="69" customWidth="1"/>
    <col min="4091" max="4091" width="36.42578125" style="69" customWidth="1"/>
    <col min="4092" max="4092" width="18.42578125" style="69" customWidth="1"/>
    <col min="4093" max="4093" width="18" style="69" customWidth="1"/>
    <col min="4094" max="4094" width="16.5703125" style="69" customWidth="1"/>
    <col min="4095" max="4345" width="9.7109375" style="69"/>
    <col min="4346" max="4346" width="11" style="69" customWidth="1"/>
    <col min="4347" max="4347" width="36.42578125" style="69" customWidth="1"/>
    <col min="4348" max="4348" width="18.42578125" style="69" customWidth="1"/>
    <col min="4349" max="4349" width="18" style="69" customWidth="1"/>
    <col min="4350" max="4350" width="16.5703125" style="69" customWidth="1"/>
    <col min="4351" max="4601" width="9.7109375" style="69"/>
    <col min="4602" max="4602" width="11" style="69" customWidth="1"/>
    <col min="4603" max="4603" width="36.42578125" style="69" customWidth="1"/>
    <col min="4604" max="4604" width="18.42578125" style="69" customWidth="1"/>
    <col min="4605" max="4605" width="18" style="69" customWidth="1"/>
    <col min="4606" max="4606" width="16.5703125" style="69" customWidth="1"/>
    <col min="4607" max="4857" width="9.7109375" style="69"/>
    <col min="4858" max="4858" width="11" style="69" customWidth="1"/>
    <col min="4859" max="4859" width="36.42578125" style="69" customWidth="1"/>
    <col min="4860" max="4860" width="18.42578125" style="69" customWidth="1"/>
    <col min="4861" max="4861" width="18" style="69" customWidth="1"/>
    <col min="4862" max="4862" width="16.5703125" style="69" customWidth="1"/>
    <col min="4863" max="5113" width="9.7109375" style="69"/>
    <col min="5114" max="5114" width="11" style="69" customWidth="1"/>
    <col min="5115" max="5115" width="36.42578125" style="69" customWidth="1"/>
    <col min="5116" max="5116" width="18.42578125" style="69" customWidth="1"/>
    <col min="5117" max="5117" width="18" style="69" customWidth="1"/>
    <col min="5118" max="5118" width="16.5703125" style="69" customWidth="1"/>
    <col min="5119" max="5369" width="9.7109375" style="69"/>
    <col min="5370" max="5370" width="11" style="69" customWidth="1"/>
    <col min="5371" max="5371" width="36.42578125" style="69" customWidth="1"/>
    <col min="5372" max="5372" width="18.42578125" style="69" customWidth="1"/>
    <col min="5373" max="5373" width="18" style="69" customWidth="1"/>
    <col min="5374" max="5374" width="16.5703125" style="69" customWidth="1"/>
    <col min="5375" max="5625" width="9.7109375" style="69"/>
    <col min="5626" max="5626" width="11" style="69" customWidth="1"/>
    <col min="5627" max="5627" width="36.42578125" style="69" customWidth="1"/>
    <col min="5628" max="5628" width="18.42578125" style="69" customWidth="1"/>
    <col min="5629" max="5629" width="18" style="69" customWidth="1"/>
    <col min="5630" max="5630" width="16.5703125" style="69" customWidth="1"/>
    <col min="5631" max="5881" width="9.7109375" style="69"/>
    <col min="5882" max="5882" width="11" style="69" customWidth="1"/>
    <col min="5883" max="5883" width="36.42578125" style="69" customWidth="1"/>
    <col min="5884" max="5884" width="18.42578125" style="69" customWidth="1"/>
    <col min="5885" max="5885" width="18" style="69" customWidth="1"/>
    <col min="5886" max="5886" width="16.5703125" style="69" customWidth="1"/>
    <col min="5887" max="6137" width="9.7109375" style="69"/>
    <col min="6138" max="6138" width="11" style="69" customWidth="1"/>
    <col min="6139" max="6139" width="36.42578125" style="69" customWidth="1"/>
    <col min="6140" max="6140" width="18.42578125" style="69" customWidth="1"/>
    <col min="6141" max="6141" width="18" style="69" customWidth="1"/>
    <col min="6142" max="6142" width="16.5703125" style="69" customWidth="1"/>
    <col min="6143" max="6393" width="9.7109375" style="69"/>
    <col min="6394" max="6394" width="11" style="69" customWidth="1"/>
    <col min="6395" max="6395" width="36.42578125" style="69" customWidth="1"/>
    <col min="6396" max="6396" width="18.42578125" style="69" customWidth="1"/>
    <col min="6397" max="6397" width="18" style="69" customWidth="1"/>
    <col min="6398" max="6398" width="16.5703125" style="69" customWidth="1"/>
    <col min="6399" max="6649" width="9.7109375" style="69"/>
    <col min="6650" max="6650" width="11" style="69" customWidth="1"/>
    <col min="6651" max="6651" width="36.42578125" style="69" customWidth="1"/>
    <col min="6652" max="6652" width="18.42578125" style="69" customWidth="1"/>
    <col min="6653" max="6653" width="18" style="69" customWidth="1"/>
    <col min="6654" max="6654" width="16.5703125" style="69" customWidth="1"/>
    <col min="6655" max="6905" width="9.7109375" style="69"/>
    <col min="6906" max="6906" width="11" style="69" customWidth="1"/>
    <col min="6907" max="6907" width="36.42578125" style="69" customWidth="1"/>
    <col min="6908" max="6908" width="18.42578125" style="69" customWidth="1"/>
    <col min="6909" max="6909" width="18" style="69" customWidth="1"/>
    <col min="6910" max="6910" width="16.5703125" style="69" customWidth="1"/>
    <col min="6911" max="7161" width="9.7109375" style="69"/>
    <col min="7162" max="7162" width="11" style="69" customWidth="1"/>
    <col min="7163" max="7163" width="36.42578125" style="69" customWidth="1"/>
    <col min="7164" max="7164" width="18.42578125" style="69" customWidth="1"/>
    <col min="7165" max="7165" width="18" style="69" customWidth="1"/>
    <col min="7166" max="7166" width="16.5703125" style="69" customWidth="1"/>
    <col min="7167" max="7417" width="9.7109375" style="69"/>
    <col min="7418" max="7418" width="11" style="69" customWidth="1"/>
    <col min="7419" max="7419" width="36.42578125" style="69" customWidth="1"/>
    <col min="7420" max="7420" width="18.42578125" style="69" customWidth="1"/>
    <col min="7421" max="7421" width="18" style="69" customWidth="1"/>
    <col min="7422" max="7422" width="16.5703125" style="69" customWidth="1"/>
    <col min="7423" max="7673" width="9.7109375" style="69"/>
    <col min="7674" max="7674" width="11" style="69" customWidth="1"/>
    <col min="7675" max="7675" width="36.42578125" style="69" customWidth="1"/>
    <col min="7676" max="7676" width="18.42578125" style="69" customWidth="1"/>
    <col min="7677" max="7677" width="18" style="69" customWidth="1"/>
    <col min="7678" max="7678" width="16.5703125" style="69" customWidth="1"/>
    <col min="7679" max="7929" width="9.7109375" style="69"/>
    <col min="7930" max="7930" width="11" style="69" customWidth="1"/>
    <col min="7931" max="7931" width="36.42578125" style="69" customWidth="1"/>
    <col min="7932" max="7932" width="18.42578125" style="69" customWidth="1"/>
    <col min="7933" max="7933" width="18" style="69" customWidth="1"/>
    <col min="7934" max="7934" width="16.5703125" style="69" customWidth="1"/>
    <col min="7935" max="8185" width="9.7109375" style="69"/>
    <col min="8186" max="8186" width="11" style="69" customWidth="1"/>
    <col min="8187" max="8187" width="36.42578125" style="69" customWidth="1"/>
    <col min="8188" max="8188" width="18.42578125" style="69" customWidth="1"/>
    <col min="8189" max="8189" width="18" style="69" customWidth="1"/>
    <col min="8190" max="8190" width="16.5703125" style="69" customWidth="1"/>
    <col min="8191" max="8441" width="9.7109375" style="69"/>
    <col min="8442" max="8442" width="11" style="69" customWidth="1"/>
    <col min="8443" max="8443" width="36.42578125" style="69" customWidth="1"/>
    <col min="8444" max="8444" width="18.42578125" style="69" customWidth="1"/>
    <col min="8445" max="8445" width="18" style="69" customWidth="1"/>
    <col min="8446" max="8446" width="16.5703125" style="69" customWidth="1"/>
    <col min="8447" max="8697" width="9.7109375" style="69"/>
    <col min="8698" max="8698" width="11" style="69" customWidth="1"/>
    <col min="8699" max="8699" width="36.42578125" style="69" customWidth="1"/>
    <col min="8700" max="8700" width="18.42578125" style="69" customWidth="1"/>
    <col min="8701" max="8701" width="18" style="69" customWidth="1"/>
    <col min="8702" max="8702" width="16.5703125" style="69" customWidth="1"/>
    <col min="8703" max="8953" width="9.7109375" style="69"/>
    <col min="8954" max="8954" width="11" style="69" customWidth="1"/>
    <col min="8955" max="8955" width="36.42578125" style="69" customWidth="1"/>
    <col min="8956" max="8956" width="18.42578125" style="69" customWidth="1"/>
    <col min="8957" max="8957" width="18" style="69" customWidth="1"/>
    <col min="8958" max="8958" width="16.5703125" style="69" customWidth="1"/>
    <col min="8959" max="9209" width="9.7109375" style="69"/>
    <col min="9210" max="9210" width="11" style="69" customWidth="1"/>
    <col min="9211" max="9211" width="36.42578125" style="69" customWidth="1"/>
    <col min="9212" max="9212" width="18.42578125" style="69" customWidth="1"/>
    <col min="9213" max="9213" width="18" style="69" customWidth="1"/>
    <col min="9214" max="9214" width="16.5703125" style="69" customWidth="1"/>
    <col min="9215" max="9465" width="9.7109375" style="69"/>
    <col min="9466" max="9466" width="11" style="69" customWidth="1"/>
    <col min="9467" max="9467" width="36.42578125" style="69" customWidth="1"/>
    <col min="9468" max="9468" width="18.42578125" style="69" customWidth="1"/>
    <col min="9469" max="9469" width="18" style="69" customWidth="1"/>
    <col min="9470" max="9470" width="16.5703125" style="69" customWidth="1"/>
    <col min="9471" max="9721" width="9.7109375" style="69"/>
    <col min="9722" max="9722" width="11" style="69" customWidth="1"/>
    <col min="9723" max="9723" width="36.42578125" style="69" customWidth="1"/>
    <col min="9724" max="9724" width="18.42578125" style="69" customWidth="1"/>
    <col min="9725" max="9725" width="18" style="69" customWidth="1"/>
    <col min="9726" max="9726" width="16.5703125" style="69" customWidth="1"/>
    <col min="9727" max="9977" width="9.7109375" style="69"/>
    <col min="9978" max="9978" width="11" style="69" customWidth="1"/>
    <col min="9979" max="9979" width="36.42578125" style="69" customWidth="1"/>
    <col min="9980" max="9980" width="18.42578125" style="69" customWidth="1"/>
    <col min="9981" max="9981" width="18" style="69" customWidth="1"/>
    <col min="9982" max="9982" width="16.5703125" style="69" customWidth="1"/>
    <col min="9983" max="10233" width="9.7109375" style="69"/>
    <col min="10234" max="10234" width="11" style="69" customWidth="1"/>
    <col min="10235" max="10235" width="36.42578125" style="69" customWidth="1"/>
    <col min="10236" max="10236" width="18.42578125" style="69" customWidth="1"/>
    <col min="10237" max="10237" width="18" style="69" customWidth="1"/>
    <col min="10238" max="10238" width="16.5703125" style="69" customWidth="1"/>
    <col min="10239" max="10489" width="9.7109375" style="69"/>
    <col min="10490" max="10490" width="11" style="69" customWidth="1"/>
    <col min="10491" max="10491" width="36.42578125" style="69" customWidth="1"/>
    <col min="10492" max="10492" width="18.42578125" style="69" customWidth="1"/>
    <col min="10493" max="10493" width="18" style="69" customWidth="1"/>
    <col min="10494" max="10494" width="16.5703125" style="69" customWidth="1"/>
    <col min="10495" max="10745" width="9.7109375" style="69"/>
    <col min="10746" max="10746" width="11" style="69" customWidth="1"/>
    <col min="10747" max="10747" width="36.42578125" style="69" customWidth="1"/>
    <col min="10748" max="10748" width="18.42578125" style="69" customWidth="1"/>
    <col min="10749" max="10749" width="18" style="69" customWidth="1"/>
    <col min="10750" max="10750" width="16.5703125" style="69" customWidth="1"/>
    <col min="10751" max="11001" width="9.7109375" style="69"/>
    <col min="11002" max="11002" width="11" style="69" customWidth="1"/>
    <col min="11003" max="11003" width="36.42578125" style="69" customWidth="1"/>
    <col min="11004" max="11004" width="18.42578125" style="69" customWidth="1"/>
    <col min="11005" max="11005" width="18" style="69" customWidth="1"/>
    <col min="11006" max="11006" width="16.5703125" style="69" customWidth="1"/>
    <col min="11007" max="11257" width="9.7109375" style="69"/>
    <col min="11258" max="11258" width="11" style="69" customWidth="1"/>
    <col min="11259" max="11259" width="36.42578125" style="69" customWidth="1"/>
    <col min="11260" max="11260" width="18.42578125" style="69" customWidth="1"/>
    <col min="11261" max="11261" width="18" style="69" customWidth="1"/>
    <col min="11262" max="11262" width="16.5703125" style="69" customWidth="1"/>
    <col min="11263" max="11513" width="9.7109375" style="69"/>
    <col min="11514" max="11514" width="11" style="69" customWidth="1"/>
    <col min="11515" max="11515" width="36.42578125" style="69" customWidth="1"/>
    <col min="11516" max="11516" width="18.42578125" style="69" customWidth="1"/>
    <col min="11517" max="11517" width="18" style="69" customWidth="1"/>
    <col min="11518" max="11518" width="16.5703125" style="69" customWidth="1"/>
    <col min="11519" max="11769" width="9.7109375" style="69"/>
    <col min="11770" max="11770" width="11" style="69" customWidth="1"/>
    <col min="11771" max="11771" width="36.42578125" style="69" customWidth="1"/>
    <col min="11772" max="11772" width="18.42578125" style="69" customWidth="1"/>
    <col min="11773" max="11773" width="18" style="69" customWidth="1"/>
    <col min="11774" max="11774" width="16.5703125" style="69" customWidth="1"/>
    <col min="11775" max="12025" width="9.7109375" style="69"/>
    <col min="12026" max="12026" width="11" style="69" customWidth="1"/>
    <col min="12027" max="12027" width="36.42578125" style="69" customWidth="1"/>
    <col min="12028" max="12028" width="18.42578125" style="69" customWidth="1"/>
    <col min="12029" max="12029" width="18" style="69" customWidth="1"/>
    <col min="12030" max="12030" width="16.5703125" style="69" customWidth="1"/>
    <col min="12031" max="12281" width="9.7109375" style="69"/>
    <col min="12282" max="12282" width="11" style="69" customWidth="1"/>
    <col min="12283" max="12283" width="36.42578125" style="69" customWidth="1"/>
    <col min="12284" max="12284" width="18.42578125" style="69" customWidth="1"/>
    <col min="12285" max="12285" width="18" style="69" customWidth="1"/>
    <col min="12286" max="12286" width="16.5703125" style="69" customWidth="1"/>
    <col min="12287" max="12537" width="9.7109375" style="69"/>
    <col min="12538" max="12538" width="11" style="69" customWidth="1"/>
    <col min="12539" max="12539" width="36.42578125" style="69" customWidth="1"/>
    <col min="12540" max="12540" width="18.42578125" style="69" customWidth="1"/>
    <col min="12541" max="12541" width="18" style="69" customWidth="1"/>
    <col min="12542" max="12542" width="16.5703125" style="69" customWidth="1"/>
    <col min="12543" max="12793" width="9.7109375" style="69"/>
    <col min="12794" max="12794" width="11" style="69" customWidth="1"/>
    <col min="12795" max="12795" width="36.42578125" style="69" customWidth="1"/>
    <col min="12796" max="12796" width="18.42578125" style="69" customWidth="1"/>
    <col min="12797" max="12797" width="18" style="69" customWidth="1"/>
    <col min="12798" max="12798" width="16.5703125" style="69" customWidth="1"/>
    <col min="12799" max="13049" width="9.7109375" style="69"/>
    <col min="13050" max="13050" width="11" style="69" customWidth="1"/>
    <col min="13051" max="13051" width="36.42578125" style="69" customWidth="1"/>
    <col min="13052" max="13052" width="18.42578125" style="69" customWidth="1"/>
    <col min="13053" max="13053" width="18" style="69" customWidth="1"/>
    <col min="13054" max="13054" width="16.5703125" style="69" customWidth="1"/>
    <col min="13055" max="13305" width="9.7109375" style="69"/>
    <col min="13306" max="13306" width="11" style="69" customWidth="1"/>
    <col min="13307" max="13307" width="36.42578125" style="69" customWidth="1"/>
    <col min="13308" max="13308" width="18.42578125" style="69" customWidth="1"/>
    <col min="13309" max="13309" width="18" style="69" customWidth="1"/>
    <col min="13310" max="13310" width="16.5703125" style="69" customWidth="1"/>
    <col min="13311" max="13561" width="9.7109375" style="69"/>
    <col min="13562" max="13562" width="11" style="69" customWidth="1"/>
    <col min="13563" max="13563" width="36.42578125" style="69" customWidth="1"/>
    <col min="13564" max="13564" width="18.42578125" style="69" customWidth="1"/>
    <col min="13565" max="13565" width="18" style="69" customWidth="1"/>
    <col min="13566" max="13566" width="16.5703125" style="69" customWidth="1"/>
    <col min="13567" max="13817" width="9.7109375" style="69"/>
    <col min="13818" max="13818" width="11" style="69" customWidth="1"/>
    <col min="13819" max="13819" width="36.42578125" style="69" customWidth="1"/>
    <col min="13820" max="13820" width="18.42578125" style="69" customWidth="1"/>
    <col min="13821" max="13821" width="18" style="69" customWidth="1"/>
    <col min="13822" max="13822" width="16.5703125" style="69" customWidth="1"/>
    <col min="13823" max="14073" width="9.7109375" style="69"/>
    <col min="14074" max="14074" width="11" style="69" customWidth="1"/>
    <col min="14075" max="14075" width="36.42578125" style="69" customWidth="1"/>
    <col min="14076" max="14076" width="18.42578125" style="69" customWidth="1"/>
    <col min="14077" max="14077" width="18" style="69" customWidth="1"/>
    <col min="14078" max="14078" width="16.5703125" style="69" customWidth="1"/>
    <col min="14079" max="14329" width="9.7109375" style="69"/>
    <col min="14330" max="14330" width="11" style="69" customWidth="1"/>
    <col min="14331" max="14331" width="36.42578125" style="69" customWidth="1"/>
    <col min="14332" max="14332" width="18.42578125" style="69" customWidth="1"/>
    <col min="14333" max="14333" width="18" style="69" customWidth="1"/>
    <col min="14334" max="14334" width="16.5703125" style="69" customWidth="1"/>
    <col min="14335" max="14585" width="9.7109375" style="69"/>
    <col min="14586" max="14586" width="11" style="69" customWidth="1"/>
    <col min="14587" max="14587" width="36.42578125" style="69" customWidth="1"/>
    <col min="14588" max="14588" width="18.42578125" style="69" customWidth="1"/>
    <col min="14589" max="14589" width="18" style="69" customWidth="1"/>
    <col min="14590" max="14590" width="16.5703125" style="69" customWidth="1"/>
    <col min="14591" max="14841" width="9.7109375" style="69"/>
    <col min="14842" max="14842" width="11" style="69" customWidth="1"/>
    <col min="14843" max="14843" width="36.42578125" style="69" customWidth="1"/>
    <col min="14844" max="14844" width="18.42578125" style="69" customWidth="1"/>
    <col min="14845" max="14845" width="18" style="69" customWidth="1"/>
    <col min="14846" max="14846" width="16.5703125" style="69" customWidth="1"/>
    <col min="14847" max="15097" width="9.7109375" style="69"/>
    <col min="15098" max="15098" width="11" style="69" customWidth="1"/>
    <col min="15099" max="15099" width="36.42578125" style="69" customWidth="1"/>
    <col min="15100" max="15100" width="18.42578125" style="69" customWidth="1"/>
    <col min="15101" max="15101" width="18" style="69" customWidth="1"/>
    <col min="15102" max="15102" width="16.5703125" style="69" customWidth="1"/>
    <col min="15103" max="15353" width="9.7109375" style="69"/>
    <col min="15354" max="15354" width="11" style="69" customWidth="1"/>
    <col min="15355" max="15355" width="36.42578125" style="69" customWidth="1"/>
    <col min="15356" max="15356" width="18.42578125" style="69" customWidth="1"/>
    <col min="15357" max="15357" width="18" style="69" customWidth="1"/>
    <col min="15358" max="15358" width="16.5703125" style="69" customWidth="1"/>
    <col min="15359" max="15609" width="9.7109375" style="69"/>
    <col min="15610" max="15610" width="11" style="69" customWidth="1"/>
    <col min="15611" max="15611" width="36.42578125" style="69" customWidth="1"/>
    <col min="15612" max="15612" width="18.42578125" style="69" customWidth="1"/>
    <col min="15613" max="15613" width="18" style="69" customWidth="1"/>
    <col min="15614" max="15614" width="16.5703125" style="69" customWidth="1"/>
    <col min="15615" max="15865" width="9.7109375" style="69"/>
    <col min="15866" max="15866" width="11" style="69" customWidth="1"/>
    <col min="15867" max="15867" width="36.42578125" style="69" customWidth="1"/>
    <col min="15868" max="15868" width="18.42578125" style="69" customWidth="1"/>
    <col min="15869" max="15869" width="18" style="69" customWidth="1"/>
    <col min="15870" max="15870" width="16.5703125" style="69" customWidth="1"/>
    <col min="15871" max="16121" width="9.7109375" style="69"/>
    <col min="16122" max="16122" width="11" style="69" customWidth="1"/>
    <col min="16123" max="16123" width="36.42578125" style="69" customWidth="1"/>
    <col min="16124" max="16124" width="18.42578125" style="69" customWidth="1"/>
    <col min="16125" max="16125" width="18" style="69" customWidth="1"/>
    <col min="16126" max="16126" width="16.5703125" style="69" customWidth="1"/>
    <col min="16127" max="16384" width="9.7109375" style="69"/>
  </cols>
  <sheetData>
    <row r="1" spans="1:5" x14ac:dyDescent="0.25">
      <c r="C1" s="52"/>
      <c r="D1" s="53"/>
      <c r="E1" s="53"/>
    </row>
    <row r="2" spans="1:5" x14ac:dyDescent="0.25">
      <c r="C2" s="52"/>
      <c r="D2" s="53"/>
      <c r="E2" s="53"/>
    </row>
    <row r="3" spans="1:5" ht="27.6" customHeight="1" x14ac:dyDescent="0.25">
      <c r="C3" s="217"/>
      <c r="D3" s="217"/>
      <c r="E3" s="217"/>
    </row>
    <row r="4" spans="1:5" ht="19.149999999999999" customHeight="1" x14ac:dyDescent="0.25">
      <c r="C4" s="218"/>
      <c r="D4" s="218"/>
      <c r="E4" s="218"/>
    </row>
    <row r="6" spans="1:5" x14ac:dyDescent="0.25">
      <c r="A6" s="70"/>
      <c r="B6" s="70"/>
      <c r="C6" s="70"/>
      <c r="D6" s="71"/>
      <c r="E6" s="71"/>
    </row>
    <row r="7" spans="1:5" x14ac:dyDescent="0.25">
      <c r="A7" s="70"/>
      <c r="B7" s="70"/>
      <c r="C7" s="70"/>
      <c r="D7" s="71"/>
      <c r="E7" s="71"/>
    </row>
    <row r="8" spans="1:5" ht="56.45" customHeight="1" x14ac:dyDescent="0.25">
      <c r="A8" s="219" t="s">
        <v>622</v>
      </c>
      <c r="B8" s="219"/>
      <c r="C8" s="219"/>
      <c r="D8" s="219"/>
      <c r="E8" s="219"/>
    </row>
    <row r="9" spans="1:5" x14ac:dyDescent="0.25">
      <c r="A9" s="70"/>
      <c r="B9" s="70"/>
      <c r="C9" s="70"/>
      <c r="D9" s="71"/>
      <c r="E9" s="71"/>
    </row>
    <row r="10" spans="1:5" x14ac:dyDescent="0.25">
      <c r="A10" s="70"/>
      <c r="B10" s="70"/>
      <c r="D10" s="71"/>
      <c r="E10" s="72"/>
    </row>
    <row r="11" spans="1:5" ht="38.25" customHeight="1" x14ac:dyDescent="0.25">
      <c r="A11" s="73" t="s">
        <v>149</v>
      </c>
      <c r="B11" s="74" t="s">
        <v>150</v>
      </c>
      <c r="C11" s="75" t="s">
        <v>169</v>
      </c>
      <c r="D11" s="76" t="s">
        <v>145</v>
      </c>
      <c r="E11" s="164" t="s">
        <v>112</v>
      </c>
    </row>
    <row r="12" spans="1:5" ht="18.75" x14ac:dyDescent="0.3">
      <c r="A12" s="77">
        <v>1</v>
      </c>
      <c r="B12" s="78" t="s">
        <v>151</v>
      </c>
      <c r="C12" s="163">
        <v>11130.4</v>
      </c>
      <c r="D12" s="163">
        <v>2573</v>
      </c>
      <c r="E12" s="79">
        <f>D12/C12</f>
        <v>0.23116869115215985</v>
      </c>
    </row>
    <row r="13" spans="1:5" ht="18.75" x14ac:dyDescent="0.3">
      <c r="A13" s="77">
        <v>2</v>
      </c>
      <c r="B13" s="78" t="s">
        <v>152</v>
      </c>
      <c r="C13" s="163">
        <v>14777.3</v>
      </c>
      <c r="D13" s="163">
        <v>4535</v>
      </c>
      <c r="E13" s="79">
        <f t="shared" ref="E13:E29" si="0">D13/C13</f>
        <v>0.30688962124339358</v>
      </c>
    </row>
    <row r="14" spans="1:5" ht="18.75" x14ac:dyDescent="0.3">
      <c r="A14" s="77">
        <v>3</v>
      </c>
      <c r="B14" s="78" t="s">
        <v>153</v>
      </c>
      <c r="C14" s="163">
        <v>10537.7</v>
      </c>
      <c r="D14" s="163">
        <v>2447.6999999999998</v>
      </c>
      <c r="E14" s="79">
        <f t="shared" si="0"/>
        <v>0.23228028886758967</v>
      </c>
    </row>
    <row r="15" spans="1:5" ht="18.75" x14ac:dyDescent="0.3">
      <c r="A15" s="77">
        <v>4</v>
      </c>
      <c r="B15" s="78" t="s">
        <v>154</v>
      </c>
      <c r="C15" s="163">
        <v>15632.8</v>
      </c>
      <c r="D15" s="163">
        <v>3632</v>
      </c>
      <c r="E15" s="79">
        <f t="shared" si="0"/>
        <v>0.23233201985568805</v>
      </c>
    </row>
    <row r="16" spans="1:5" ht="18.75" x14ac:dyDescent="0.3">
      <c r="A16" s="77">
        <v>5</v>
      </c>
      <c r="B16" s="78" t="s">
        <v>155</v>
      </c>
      <c r="C16" s="163">
        <v>11645.2</v>
      </c>
      <c r="D16" s="163">
        <v>2700.1</v>
      </c>
      <c r="E16" s="79">
        <f t="shared" si="0"/>
        <v>0.23186377219798712</v>
      </c>
    </row>
    <row r="17" spans="1:5" ht="18.75" x14ac:dyDescent="0.3">
      <c r="A17" s="77">
        <v>6</v>
      </c>
      <c r="B17" s="78" t="s">
        <v>156</v>
      </c>
      <c r="C17" s="163">
        <v>7917.5</v>
      </c>
      <c r="D17" s="163">
        <v>1837.8</v>
      </c>
      <c r="E17" s="79">
        <f t="shared" si="0"/>
        <v>0.23211872434480579</v>
      </c>
    </row>
    <row r="18" spans="1:5" ht="18.75" x14ac:dyDescent="0.3">
      <c r="A18" s="77">
        <v>7</v>
      </c>
      <c r="B18" s="78" t="s">
        <v>157</v>
      </c>
      <c r="C18" s="163">
        <v>13507.6</v>
      </c>
      <c r="D18" s="163">
        <v>4058.5</v>
      </c>
      <c r="E18" s="79">
        <f t="shared" si="0"/>
        <v>0.30046048150670734</v>
      </c>
    </row>
    <row r="19" spans="1:5" ht="18.75" x14ac:dyDescent="0.3">
      <c r="A19" s="77">
        <v>8</v>
      </c>
      <c r="B19" s="78" t="s">
        <v>158</v>
      </c>
      <c r="C19" s="163">
        <v>20565</v>
      </c>
      <c r="D19" s="163">
        <v>4735.2</v>
      </c>
      <c r="E19" s="79">
        <f t="shared" si="0"/>
        <v>0.23025528811086798</v>
      </c>
    </row>
    <row r="20" spans="1:5" ht="18.75" x14ac:dyDescent="0.3">
      <c r="A20" s="77">
        <v>9</v>
      </c>
      <c r="B20" s="78" t="s">
        <v>159</v>
      </c>
      <c r="C20" s="163">
        <v>8982.1</v>
      </c>
      <c r="D20" s="163">
        <v>2077.8000000000002</v>
      </c>
      <c r="E20" s="79">
        <f t="shared" si="0"/>
        <v>0.23132674986918428</v>
      </c>
    </row>
    <row r="21" spans="1:5" ht="18.75" x14ac:dyDescent="0.3">
      <c r="A21" s="77">
        <v>10</v>
      </c>
      <c r="B21" s="78" t="s">
        <v>160</v>
      </c>
      <c r="C21" s="163">
        <v>12116.1</v>
      </c>
      <c r="D21" s="163">
        <v>2821.4</v>
      </c>
      <c r="E21" s="79">
        <f t="shared" si="0"/>
        <v>0.23286371026980629</v>
      </c>
    </row>
    <row r="22" spans="1:5" ht="18.75" x14ac:dyDescent="0.3">
      <c r="A22" s="77">
        <v>11</v>
      </c>
      <c r="B22" s="78" t="s">
        <v>161</v>
      </c>
      <c r="C22" s="163">
        <v>7968.9</v>
      </c>
      <c r="D22" s="163">
        <v>1843.1</v>
      </c>
      <c r="E22" s="79">
        <f t="shared" si="0"/>
        <v>0.23128662676153547</v>
      </c>
    </row>
    <row r="23" spans="1:5" ht="18.75" x14ac:dyDescent="0.3">
      <c r="A23" s="77">
        <v>12</v>
      </c>
      <c r="B23" s="78" t="s">
        <v>162</v>
      </c>
      <c r="C23" s="163">
        <v>5985.7</v>
      </c>
      <c r="D23" s="163">
        <v>1383.9</v>
      </c>
      <c r="E23" s="79">
        <f t="shared" si="0"/>
        <v>0.23120102911940127</v>
      </c>
    </row>
    <row r="24" spans="1:5" ht="18.75" x14ac:dyDescent="0.3">
      <c r="A24" s="77">
        <v>13</v>
      </c>
      <c r="B24" s="78" t="s">
        <v>163</v>
      </c>
      <c r="C24" s="163">
        <v>11762.1</v>
      </c>
      <c r="D24" s="163">
        <v>2735.8</v>
      </c>
      <c r="E24" s="79">
        <f t="shared" si="0"/>
        <v>0.23259451968611047</v>
      </c>
    </row>
    <row r="25" spans="1:5" ht="18.75" x14ac:dyDescent="0.3">
      <c r="A25" s="77">
        <v>14</v>
      </c>
      <c r="B25" s="78" t="s">
        <v>164</v>
      </c>
      <c r="C25" s="163">
        <v>9186.9</v>
      </c>
      <c r="D25" s="163">
        <v>2132</v>
      </c>
      <c r="E25" s="79">
        <f t="shared" si="0"/>
        <v>0.23206957733294148</v>
      </c>
    </row>
    <row r="26" spans="1:5" ht="18.75" x14ac:dyDescent="0.3">
      <c r="A26" s="77">
        <v>15</v>
      </c>
      <c r="B26" s="78" t="s">
        <v>165</v>
      </c>
      <c r="C26" s="163">
        <v>9474.5</v>
      </c>
      <c r="D26" s="163">
        <v>2196.9</v>
      </c>
      <c r="E26" s="79">
        <f t="shared" si="0"/>
        <v>0.23187503298327089</v>
      </c>
    </row>
    <row r="27" spans="1:5" ht="18.75" x14ac:dyDescent="0.3">
      <c r="A27" s="77">
        <v>16</v>
      </c>
      <c r="B27" s="78" t="s">
        <v>166</v>
      </c>
      <c r="C27" s="163">
        <v>6288.8</v>
      </c>
      <c r="D27" s="163">
        <v>1477.5</v>
      </c>
      <c r="E27" s="79">
        <f t="shared" si="0"/>
        <v>0.23494148327184836</v>
      </c>
    </row>
    <row r="28" spans="1:5" ht="18.75" x14ac:dyDescent="0.3">
      <c r="A28" s="77">
        <v>17</v>
      </c>
      <c r="B28" s="78" t="s">
        <v>167</v>
      </c>
      <c r="C28" s="163">
        <v>9617.2000000000007</v>
      </c>
      <c r="D28" s="163">
        <v>2294.6</v>
      </c>
      <c r="E28" s="79">
        <f t="shared" si="0"/>
        <v>0.23859335357484504</v>
      </c>
    </row>
    <row r="29" spans="1:5" ht="19.5" customHeight="1" x14ac:dyDescent="0.3">
      <c r="A29" s="77">
        <v>18</v>
      </c>
      <c r="B29" s="78" t="s">
        <v>168</v>
      </c>
      <c r="C29" s="163">
        <v>19722.3</v>
      </c>
      <c r="D29" s="163">
        <v>6816.4</v>
      </c>
      <c r="E29" s="79">
        <f t="shared" si="0"/>
        <v>0.34561891868595446</v>
      </c>
    </row>
    <row r="30" spans="1:5" ht="18.75" x14ac:dyDescent="0.3">
      <c r="A30" s="220" t="s">
        <v>138</v>
      </c>
      <c r="B30" s="221"/>
      <c r="C30" s="80">
        <f>SUM(C12:C29)</f>
        <v>206818.1</v>
      </c>
      <c r="D30" s="80">
        <f>D12+D13+D14+D15+D16+D17+D18+D19+D20+D21+D22+D23+D24+D25+D26+D27+D28+D29</f>
        <v>52298.700000000012</v>
      </c>
      <c r="E30" s="81">
        <f t="shared" ref="E30" si="1">D30/C30</f>
        <v>0.25287293520247989</v>
      </c>
    </row>
    <row r="31" spans="1:5" x14ac:dyDescent="0.25">
      <c r="A31" s="82"/>
      <c r="B31" s="82"/>
      <c r="C31" s="82"/>
    </row>
    <row r="32" spans="1:5" x14ac:dyDescent="0.25">
      <c r="A32" s="82"/>
      <c r="B32" s="82"/>
      <c r="C32" s="82"/>
    </row>
    <row r="33" spans="1:5" x14ac:dyDescent="0.25">
      <c r="A33" s="82"/>
      <c r="B33" s="82"/>
      <c r="C33" s="82"/>
    </row>
    <row r="34" spans="1:5" s="84" customFormat="1" ht="15.75" x14ac:dyDescent="0.25">
      <c r="A34" s="50" t="s">
        <v>355</v>
      </c>
      <c r="B34" s="50"/>
      <c r="C34" s="50"/>
      <c r="D34" s="222" t="s">
        <v>140</v>
      </c>
      <c r="E34" s="222"/>
    </row>
  </sheetData>
  <mergeCells count="5">
    <mergeCell ref="C3:E3"/>
    <mergeCell ref="C4:E4"/>
    <mergeCell ref="A8:E8"/>
    <mergeCell ref="A30:B30"/>
    <mergeCell ref="D34:E34"/>
  </mergeCells>
  <pageMargins left="1.1811023622047245" right="0.39370078740157483" top="0.78740157480314965" bottom="0.78740157480314965" header="0.51181102362204722" footer="0.51181102362204722"/>
  <pageSetup paperSize="9" scale="87" fitToHeight="0" orientation="portrait" r:id="rId1"/>
  <headerFooter differentFirst="1" alignWithMargins="0">
    <oddHeader>&amp;C&amp;P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28"/>
  <sheetViews>
    <sheetView workbookViewId="0">
      <selection activeCell="D20" sqref="D20"/>
    </sheetView>
  </sheetViews>
  <sheetFormatPr defaultColWidth="9.7109375" defaultRowHeight="15" x14ac:dyDescent="0.25"/>
  <cols>
    <col min="1" max="1" width="11" style="168" customWidth="1"/>
    <col min="2" max="2" width="36.42578125" style="168" customWidth="1"/>
    <col min="3" max="3" width="18.5703125" style="168" customWidth="1"/>
    <col min="4" max="5" width="18.5703125" style="170" customWidth="1"/>
    <col min="6" max="253" width="9.7109375" style="168"/>
    <col min="254" max="254" width="11" style="168" customWidth="1"/>
    <col min="255" max="255" width="36.42578125" style="168" customWidth="1"/>
    <col min="256" max="256" width="18.42578125" style="168" customWidth="1"/>
    <col min="257" max="257" width="18" style="168" customWidth="1"/>
    <col min="258" max="258" width="16.5703125" style="168" customWidth="1"/>
    <col min="259" max="509" width="9.7109375" style="168"/>
    <col min="510" max="510" width="11" style="168" customWidth="1"/>
    <col min="511" max="511" width="36.42578125" style="168" customWidth="1"/>
    <col min="512" max="512" width="18.42578125" style="168" customWidth="1"/>
    <col min="513" max="513" width="18" style="168" customWidth="1"/>
    <col min="514" max="514" width="16.5703125" style="168" customWidth="1"/>
    <col min="515" max="765" width="9.7109375" style="168"/>
    <col min="766" max="766" width="11" style="168" customWidth="1"/>
    <col min="767" max="767" width="36.42578125" style="168" customWidth="1"/>
    <col min="768" max="768" width="18.42578125" style="168" customWidth="1"/>
    <col min="769" max="769" width="18" style="168" customWidth="1"/>
    <col min="770" max="770" width="16.5703125" style="168" customWidth="1"/>
    <col min="771" max="1021" width="9.7109375" style="168"/>
    <col min="1022" max="1022" width="11" style="168" customWidth="1"/>
    <col min="1023" max="1023" width="36.42578125" style="168" customWidth="1"/>
    <col min="1024" max="1024" width="18.42578125" style="168" customWidth="1"/>
    <col min="1025" max="1025" width="18" style="168" customWidth="1"/>
    <col min="1026" max="1026" width="16.5703125" style="168" customWidth="1"/>
    <col min="1027" max="1277" width="9.7109375" style="168"/>
    <col min="1278" max="1278" width="11" style="168" customWidth="1"/>
    <col min="1279" max="1279" width="36.42578125" style="168" customWidth="1"/>
    <col min="1280" max="1280" width="18.42578125" style="168" customWidth="1"/>
    <col min="1281" max="1281" width="18" style="168" customWidth="1"/>
    <col min="1282" max="1282" width="16.5703125" style="168" customWidth="1"/>
    <col min="1283" max="1533" width="9.7109375" style="168"/>
    <col min="1534" max="1534" width="11" style="168" customWidth="1"/>
    <col min="1535" max="1535" width="36.42578125" style="168" customWidth="1"/>
    <col min="1536" max="1536" width="18.42578125" style="168" customWidth="1"/>
    <col min="1537" max="1537" width="18" style="168" customWidth="1"/>
    <col min="1538" max="1538" width="16.5703125" style="168" customWidth="1"/>
    <col min="1539" max="1789" width="9.7109375" style="168"/>
    <col min="1790" max="1790" width="11" style="168" customWidth="1"/>
    <col min="1791" max="1791" width="36.42578125" style="168" customWidth="1"/>
    <col min="1792" max="1792" width="18.42578125" style="168" customWidth="1"/>
    <col min="1793" max="1793" width="18" style="168" customWidth="1"/>
    <col min="1794" max="1794" width="16.5703125" style="168" customWidth="1"/>
    <col min="1795" max="2045" width="9.7109375" style="168"/>
    <col min="2046" max="2046" width="11" style="168" customWidth="1"/>
    <col min="2047" max="2047" width="36.42578125" style="168" customWidth="1"/>
    <col min="2048" max="2048" width="18.42578125" style="168" customWidth="1"/>
    <col min="2049" max="2049" width="18" style="168" customWidth="1"/>
    <col min="2050" max="2050" width="16.5703125" style="168" customWidth="1"/>
    <col min="2051" max="2301" width="9.7109375" style="168"/>
    <col min="2302" max="2302" width="11" style="168" customWidth="1"/>
    <col min="2303" max="2303" width="36.42578125" style="168" customWidth="1"/>
    <col min="2304" max="2304" width="18.42578125" style="168" customWidth="1"/>
    <col min="2305" max="2305" width="18" style="168" customWidth="1"/>
    <col min="2306" max="2306" width="16.5703125" style="168" customWidth="1"/>
    <col min="2307" max="2557" width="9.7109375" style="168"/>
    <col min="2558" max="2558" width="11" style="168" customWidth="1"/>
    <col min="2559" max="2559" width="36.42578125" style="168" customWidth="1"/>
    <col min="2560" max="2560" width="18.42578125" style="168" customWidth="1"/>
    <col min="2561" max="2561" width="18" style="168" customWidth="1"/>
    <col min="2562" max="2562" width="16.5703125" style="168" customWidth="1"/>
    <col min="2563" max="2813" width="9.7109375" style="168"/>
    <col min="2814" max="2814" width="11" style="168" customWidth="1"/>
    <col min="2815" max="2815" width="36.42578125" style="168" customWidth="1"/>
    <col min="2816" max="2816" width="18.42578125" style="168" customWidth="1"/>
    <col min="2817" max="2817" width="18" style="168" customWidth="1"/>
    <col min="2818" max="2818" width="16.5703125" style="168" customWidth="1"/>
    <col min="2819" max="3069" width="9.7109375" style="168"/>
    <col min="3070" max="3070" width="11" style="168" customWidth="1"/>
    <col min="3071" max="3071" width="36.42578125" style="168" customWidth="1"/>
    <col min="3072" max="3072" width="18.42578125" style="168" customWidth="1"/>
    <col min="3073" max="3073" width="18" style="168" customWidth="1"/>
    <col min="3074" max="3074" width="16.5703125" style="168" customWidth="1"/>
    <col min="3075" max="3325" width="9.7109375" style="168"/>
    <col min="3326" max="3326" width="11" style="168" customWidth="1"/>
    <col min="3327" max="3327" width="36.42578125" style="168" customWidth="1"/>
    <col min="3328" max="3328" width="18.42578125" style="168" customWidth="1"/>
    <col min="3329" max="3329" width="18" style="168" customWidth="1"/>
    <col min="3330" max="3330" width="16.5703125" style="168" customWidth="1"/>
    <col min="3331" max="3581" width="9.7109375" style="168"/>
    <col min="3582" max="3582" width="11" style="168" customWidth="1"/>
    <col min="3583" max="3583" width="36.42578125" style="168" customWidth="1"/>
    <col min="3584" max="3584" width="18.42578125" style="168" customWidth="1"/>
    <col min="3585" max="3585" width="18" style="168" customWidth="1"/>
    <col min="3586" max="3586" width="16.5703125" style="168" customWidth="1"/>
    <col min="3587" max="3837" width="9.7109375" style="168"/>
    <col min="3838" max="3838" width="11" style="168" customWidth="1"/>
    <col min="3839" max="3839" width="36.42578125" style="168" customWidth="1"/>
    <col min="3840" max="3840" width="18.42578125" style="168" customWidth="1"/>
    <col min="3841" max="3841" width="18" style="168" customWidth="1"/>
    <col min="3842" max="3842" width="16.5703125" style="168" customWidth="1"/>
    <col min="3843" max="4093" width="9.7109375" style="168"/>
    <col min="4094" max="4094" width="11" style="168" customWidth="1"/>
    <col min="4095" max="4095" width="36.42578125" style="168" customWidth="1"/>
    <col min="4096" max="4096" width="18.42578125" style="168" customWidth="1"/>
    <col min="4097" max="4097" width="18" style="168" customWidth="1"/>
    <col min="4098" max="4098" width="16.5703125" style="168" customWidth="1"/>
    <col min="4099" max="4349" width="9.7109375" style="168"/>
    <col min="4350" max="4350" width="11" style="168" customWidth="1"/>
    <col min="4351" max="4351" width="36.42578125" style="168" customWidth="1"/>
    <col min="4352" max="4352" width="18.42578125" style="168" customWidth="1"/>
    <col min="4353" max="4353" width="18" style="168" customWidth="1"/>
    <col min="4354" max="4354" width="16.5703125" style="168" customWidth="1"/>
    <col min="4355" max="4605" width="9.7109375" style="168"/>
    <col min="4606" max="4606" width="11" style="168" customWidth="1"/>
    <col min="4607" max="4607" width="36.42578125" style="168" customWidth="1"/>
    <col min="4608" max="4608" width="18.42578125" style="168" customWidth="1"/>
    <col min="4609" max="4609" width="18" style="168" customWidth="1"/>
    <col min="4610" max="4610" width="16.5703125" style="168" customWidth="1"/>
    <col min="4611" max="4861" width="9.7109375" style="168"/>
    <col min="4862" max="4862" width="11" style="168" customWidth="1"/>
    <col min="4863" max="4863" width="36.42578125" style="168" customWidth="1"/>
    <col min="4864" max="4864" width="18.42578125" style="168" customWidth="1"/>
    <col min="4865" max="4865" width="18" style="168" customWidth="1"/>
    <col min="4866" max="4866" width="16.5703125" style="168" customWidth="1"/>
    <col min="4867" max="5117" width="9.7109375" style="168"/>
    <col min="5118" max="5118" width="11" style="168" customWidth="1"/>
    <col min="5119" max="5119" width="36.42578125" style="168" customWidth="1"/>
    <col min="5120" max="5120" width="18.42578125" style="168" customWidth="1"/>
    <col min="5121" max="5121" width="18" style="168" customWidth="1"/>
    <col min="5122" max="5122" width="16.5703125" style="168" customWidth="1"/>
    <col min="5123" max="5373" width="9.7109375" style="168"/>
    <col min="5374" max="5374" width="11" style="168" customWidth="1"/>
    <col min="5375" max="5375" width="36.42578125" style="168" customWidth="1"/>
    <col min="5376" max="5376" width="18.42578125" style="168" customWidth="1"/>
    <col min="5377" max="5377" width="18" style="168" customWidth="1"/>
    <col min="5378" max="5378" width="16.5703125" style="168" customWidth="1"/>
    <col min="5379" max="5629" width="9.7109375" style="168"/>
    <col min="5630" max="5630" width="11" style="168" customWidth="1"/>
    <col min="5631" max="5631" width="36.42578125" style="168" customWidth="1"/>
    <col min="5632" max="5632" width="18.42578125" style="168" customWidth="1"/>
    <col min="5633" max="5633" width="18" style="168" customWidth="1"/>
    <col min="5634" max="5634" width="16.5703125" style="168" customWidth="1"/>
    <col min="5635" max="5885" width="9.7109375" style="168"/>
    <col min="5886" max="5886" width="11" style="168" customWidth="1"/>
    <col min="5887" max="5887" width="36.42578125" style="168" customWidth="1"/>
    <col min="5888" max="5888" width="18.42578125" style="168" customWidth="1"/>
    <col min="5889" max="5889" width="18" style="168" customWidth="1"/>
    <col min="5890" max="5890" width="16.5703125" style="168" customWidth="1"/>
    <col min="5891" max="6141" width="9.7109375" style="168"/>
    <col min="6142" max="6142" width="11" style="168" customWidth="1"/>
    <col min="6143" max="6143" width="36.42578125" style="168" customWidth="1"/>
    <col min="6144" max="6144" width="18.42578125" style="168" customWidth="1"/>
    <col min="6145" max="6145" width="18" style="168" customWidth="1"/>
    <col min="6146" max="6146" width="16.5703125" style="168" customWidth="1"/>
    <col min="6147" max="6397" width="9.7109375" style="168"/>
    <col min="6398" max="6398" width="11" style="168" customWidth="1"/>
    <col min="6399" max="6399" width="36.42578125" style="168" customWidth="1"/>
    <col min="6400" max="6400" width="18.42578125" style="168" customWidth="1"/>
    <col min="6401" max="6401" width="18" style="168" customWidth="1"/>
    <col min="6402" max="6402" width="16.5703125" style="168" customWidth="1"/>
    <col min="6403" max="6653" width="9.7109375" style="168"/>
    <col min="6654" max="6654" width="11" style="168" customWidth="1"/>
    <col min="6655" max="6655" width="36.42578125" style="168" customWidth="1"/>
    <col min="6656" max="6656" width="18.42578125" style="168" customWidth="1"/>
    <col min="6657" max="6657" width="18" style="168" customWidth="1"/>
    <col min="6658" max="6658" width="16.5703125" style="168" customWidth="1"/>
    <col min="6659" max="6909" width="9.7109375" style="168"/>
    <col min="6910" max="6910" width="11" style="168" customWidth="1"/>
    <col min="6911" max="6911" width="36.42578125" style="168" customWidth="1"/>
    <col min="6912" max="6912" width="18.42578125" style="168" customWidth="1"/>
    <col min="6913" max="6913" width="18" style="168" customWidth="1"/>
    <col min="6914" max="6914" width="16.5703125" style="168" customWidth="1"/>
    <col min="6915" max="7165" width="9.7109375" style="168"/>
    <col min="7166" max="7166" width="11" style="168" customWidth="1"/>
    <col min="7167" max="7167" width="36.42578125" style="168" customWidth="1"/>
    <col min="7168" max="7168" width="18.42578125" style="168" customWidth="1"/>
    <col min="7169" max="7169" width="18" style="168" customWidth="1"/>
    <col min="7170" max="7170" width="16.5703125" style="168" customWidth="1"/>
    <col min="7171" max="7421" width="9.7109375" style="168"/>
    <col min="7422" max="7422" width="11" style="168" customWidth="1"/>
    <col min="7423" max="7423" width="36.42578125" style="168" customWidth="1"/>
    <col min="7424" max="7424" width="18.42578125" style="168" customWidth="1"/>
    <col min="7425" max="7425" width="18" style="168" customWidth="1"/>
    <col min="7426" max="7426" width="16.5703125" style="168" customWidth="1"/>
    <col min="7427" max="7677" width="9.7109375" style="168"/>
    <col min="7678" max="7678" width="11" style="168" customWidth="1"/>
    <col min="7679" max="7679" width="36.42578125" style="168" customWidth="1"/>
    <col min="7680" max="7680" width="18.42578125" style="168" customWidth="1"/>
    <col min="7681" max="7681" width="18" style="168" customWidth="1"/>
    <col min="7682" max="7682" width="16.5703125" style="168" customWidth="1"/>
    <col min="7683" max="7933" width="9.7109375" style="168"/>
    <col min="7934" max="7934" width="11" style="168" customWidth="1"/>
    <col min="7935" max="7935" width="36.42578125" style="168" customWidth="1"/>
    <col min="7936" max="7936" width="18.42578125" style="168" customWidth="1"/>
    <col min="7937" max="7937" width="18" style="168" customWidth="1"/>
    <col min="7938" max="7938" width="16.5703125" style="168" customWidth="1"/>
    <col min="7939" max="8189" width="9.7109375" style="168"/>
    <col min="8190" max="8190" width="11" style="168" customWidth="1"/>
    <col min="8191" max="8191" width="36.42578125" style="168" customWidth="1"/>
    <col min="8192" max="8192" width="18.42578125" style="168" customWidth="1"/>
    <col min="8193" max="8193" width="18" style="168" customWidth="1"/>
    <col min="8194" max="8194" width="16.5703125" style="168" customWidth="1"/>
    <col min="8195" max="8445" width="9.7109375" style="168"/>
    <col min="8446" max="8446" width="11" style="168" customWidth="1"/>
    <col min="8447" max="8447" width="36.42578125" style="168" customWidth="1"/>
    <col min="8448" max="8448" width="18.42578125" style="168" customWidth="1"/>
    <col min="8449" max="8449" width="18" style="168" customWidth="1"/>
    <col min="8450" max="8450" width="16.5703125" style="168" customWidth="1"/>
    <col min="8451" max="8701" width="9.7109375" style="168"/>
    <col min="8702" max="8702" width="11" style="168" customWidth="1"/>
    <col min="8703" max="8703" width="36.42578125" style="168" customWidth="1"/>
    <col min="8704" max="8704" width="18.42578125" style="168" customWidth="1"/>
    <col min="8705" max="8705" width="18" style="168" customWidth="1"/>
    <col min="8706" max="8706" width="16.5703125" style="168" customWidth="1"/>
    <col min="8707" max="8957" width="9.7109375" style="168"/>
    <col min="8958" max="8958" width="11" style="168" customWidth="1"/>
    <col min="8959" max="8959" width="36.42578125" style="168" customWidth="1"/>
    <col min="8960" max="8960" width="18.42578125" style="168" customWidth="1"/>
    <col min="8961" max="8961" width="18" style="168" customWidth="1"/>
    <col min="8962" max="8962" width="16.5703125" style="168" customWidth="1"/>
    <col min="8963" max="9213" width="9.7109375" style="168"/>
    <col min="9214" max="9214" width="11" style="168" customWidth="1"/>
    <col min="9215" max="9215" width="36.42578125" style="168" customWidth="1"/>
    <col min="9216" max="9216" width="18.42578125" style="168" customWidth="1"/>
    <col min="9217" max="9217" width="18" style="168" customWidth="1"/>
    <col min="9218" max="9218" width="16.5703125" style="168" customWidth="1"/>
    <col min="9219" max="9469" width="9.7109375" style="168"/>
    <col min="9470" max="9470" width="11" style="168" customWidth="1"/>
    <col min="9471" max="9471" width="36.42578125" style="168" customWidth="1"/>
    <col min="9472" max="9472" width="18.42578125" style="168" customWidth="1"/>
    <col min="9473" max="9473" width="18" style="168" customWidth="1"/>
    <col min="9474" max="9474" width="16.5703125" style="168" customWidth="1"/>
    <col min="9475" max="9725" width="9.7109375" style="168"/>
    <col min="9726" max="9726" width="11" style="168" customWidth="1"/>
    <col min="9727" max="9727" width="36.42578125" style="168" customWidth="1"/>
    <col min="9728" max="9728" width="18.42578125" style="168" customWidth="1"/>
    <col min="9729" max="9729" width="18" style="168" customWidth="1"/>
    <col min="9730" max="9730" width="16.5703125" style="168" customWidth="1"/>
    <col min="9731" max="9981" width="9.7109375" style="168"/>
    <col min="9982" max="9982" width="11" style="168" customWidth="1"/>
    <col min="9983" max="9983" width="36.42578125" style="168" customWidth="1"/>
    <col min="9984" max="9984" width="18.42578125" style="168" customWidth="1"/>
    <col min="9985" max="9985" width="18" style="168" customWidth="1"/>
    <col min="9986" max="9986" width="16.5703125" style="168" customWidth="1"/>
    <col min="9987" max="10237" width="9.7109375" style="168"/>
    <col min="10238" max="10238" width="11" style="168" customWidth="1"/>
    <col min="10239" max="10239" width="36.42578125" style="168" customWidth="1"/>
    <col min="10240" max="10240" width="18.42578125" style="168" customWidth="1"/>
    <col min="10241" max="10241" width="18" style="168" customWidth="1"/>
    <col min="10242" max="10242" width="16.5703125" style="168" customWidth="1"/>
    <col min="10243" max="10493" width="9.7109375" style="168"/>
    <col min="10494" max="10494" width="11" style="168" customWidth="1"/>
    <col min="10495" max="10495" width="36.42578125" style="168" customWidth="1"/>
    <col min="10496" max="10496" width="18.42578125" style="168" customWidth="1"/>
    <col min="10497" max="10497" width="18" style="168" customWidth="1"/>
    <col min="10498" max="10498" width="16.5703125" style="168" customWidth="1"/>
    <col min="10499" max="10749" width="9.7109375" style="168"/>
    <col min="10750" max="10750" width="11" style="168" customWidth="1"/>
    <col min="10751" max="10751" width="36.42578125" style="168" customWidth="1"/>
    <col min="10752" max="10752" width="18.42578125" style="168" customWidth="1"/>
    <col min="10753" max="10753" width="18" style="168" customWidth="1"/>
    <col min="10754" max="10754" width="16.5703125" style="168" customWidth="1"/>
    <col min="10755" max="11005" width="9.7109375" style="168"/>
    <col min="11006" max="11006" width="11" style="168" customWidth="1"/>
    <col min="11007" max="11007" width="36.42578125" style="168" customWidth="1"/>
    <col min="11008" max="11008" width="18.42578125" style="168" customWidth="1"/>
    <col min="11009" max="11009" width="18" style="168" customWidth="1"/>
    <col min="11010" max="11010" width="16.5703125" style="168" customWidth="1"/>
    <col min="11011" max="11261" width="9.7109375" style="168"/>
    <col min="11262" max="11262" width="11" style="168" customWidth="1"/>
    <col min="11263" max="11263" width="36.42578125" style="168" customWidth="1"/>
    <col min="11264" max="11264" width="18.42578125" style="168" customWidth="1"/>
    <col min="11265" max="11265" width="18" style="168" customWidth="1"/>
    <col min="11266" max="11266" width="16.5703125" style="168" customWidth="1"/>
    <col min="11267" max="11517" width="9.7109375" style="168"/>
    <col min="11518" max="11518" width="11" style="168" customWidth="1"/>
    <col min="11519" max="11519" width="36.42578125" style="168" customWidth="1"/>
    <col min="11520" max="11520" width="18.42578125" style="168" customWidth="1"/>
    <col min="11521" max="11521" width="18" style="168" customWidth="1"/>
    <col min="11522" max="11522" width="16.5703125" style="168" customWidth="1"/>
    <col min="11523" max="11773" width="9.7109375" style="168"/>
    <col min="11774" max="11774" width="11" style="168" customWidth="1"/>
    <col min="11775" max="11775" width="36.42578125" style="168" customWidth="1"/>
    <col min="11776" max="11776" width="18.42578125" style="168" customWidth="1"/>
    <col min="11777" max="11777" width="18" style="168" customWidth="1"/>
    <col min="11778" max="11778" width="16.5703125" style="168" customWidth="1"/>
    <col min="11779" max="12029" width="9.7109375" style="168"/>
    <col min="12030" max="12030" width="11" style="168" customWidth="1"/>
    <col min="12031" max="12031" width="36.42578125" style="168" customWidth="1"/>
    <col min="12032" max="12032" width="18.42578125" style="168" customWidth="1"/>
    <col min="12033" max="12033" width="18" style="168" customWidth="1"/>
    <col min="12034" max="12034" width="16.5703125" style="168" customWidth="1"/>
    <col min="12035" max="12285" width="9.7109375" style="168"/>
    <col min="12286" max="12286" width="11" style="168" customWidth="1"/>
    <col min="12287" max="12287" width="36.42578125" style="168" customWidth="1"/>
    <col min="12288" max="12288" width="18.42578125" style="168" customWidth="1"/>
    <col min="12289" max="12289" width="18" style="168" customWidth="1"/>
    <col min="12290" max="12290" width="16.5703125" style="168" customWidth="1"/>
    <col min="12291" max="12541" width="9.7109375" style="168"/>
    <col min="12542" max="12542" width="11" style="168" customWidth="1"/>
    <col min="12543" max="12543" width="36.42578125" style="168" customWidth="1"/>
    <col min="12544" max="12544" width="18.42578125" style="168" customWidth="1"/>
    <col min="12545" max="12545" width="18" style="168" customWidth="1"/>
    <col min="12546" max="12546" width="16.5703125" style="168" customWidth="1"/>
    <col min="12547" max="12797" width="9.7109375" style="168"/>
    <col min="12798" max="12798" width="11" style="168" customWidth="1"/>
    <col min="12799" max="12799" width="36.42578125" style="168" customWidth="1"/>
    <col min="12800" max="12800" width="18.42578125" style="168" customWidth="1"/>
    <col min="12801" max="12801" width="18" style="168" customWidth="1"/>
    <col min="12802" max="12802" width="16.5703125" style="168" customWidth="1"/>
    <col min="12803" max="13053" width="9.7109375" style="168"/>
    <col min="13054" max="13054" width="11" style="168" customWidth="1"/>
    <col min="13055" max="13055" width="36.42578125" style="168" customWidth="1"/>
    <col min="13056" max="13056" width="18.42578125" style="168" customWidth="1"/>
    <col min="13057" max="13057" width="18" style="168" customWidth="1"/>
    <col min="13058" max="13058" width="16.5703125" style="168" customWidth="1"/>
    <col min="13059" max="13309" width="9.7109375" style="168"/>
    <col min="13310" max="13310" width="11" style="168" customWidth="1"/>
    <col min="13311" max="13311" width="36.42578125" style="168" customWidth="1"/>
    <col min="13312" max="13312" width="18.42578125" style="168" customWidth="1"/>
    <col min="13313" max="13313" width="18" style="168" customWidth="1"/>
    <col min="13314" max="13314" width="16.5703125" style="168" customWidth="1"/>
    <col min="13315" max="13565" width="9.7109375" style="168"/>
    <col min="13566" max="13566" width="11" style="168" customWidth="1"/>
    <col min="13567" max="13567" width="36.42578125" style="168" customWidth="1"/>
    <col min="13568" max="13568" width="18.42578125" style="168" customWidth="1"/>
    <col min="13569" max="13569" width="18" style="168" customWidth="1"/>
    <col min="13570" max="13570" width="16.5703125" style="168" customWidth="1"/>
    <col min="13571" max="13821" width="9.7109375" style="168"/>
    <col min="13822" max="13822" width="11" style="168" customWidth="1"/>
    <col min="13823" max="13823" width="36.42578125" style="168" customWidth="1"/>
    <col min="13824" max="13824" width="18.42578125" style="168" customWidth="1"/>
    <col min="13825" max="13825" width="18" style="168" customWidth="1"/>
    <col min="13826" max="13826" width="16.5703125" style="168" customWidth="1"/>
    <col min="13827" max="14077" width="9.7109375" style="168"/>
    <col min="14078" max="14078" width="11" style="168" customWidth="1"/>
    <col min="14079" max="14079" width="36.42578125" style="168" customWidth="1"/>
    <col min="14080" max="14080" width="18.42578125" style="168" customWidth="1"/>
    <col min="14081" max="14081" width="18" style="168" customWidth="1"/>
    <col min="14082" max="14082" width="16.5703125" style="168" customWidth="1"/>
    <col min="14083" max="14333" width="9.7109375" style="168"/>
    <col min="14334" max="14334" width="11" style="168" customWidth="1"/>
    <col min="14335" max="14335" width="36.42578125" style="168" customWidth="1"/>
    <col min="14336" max="14336" width="18.42578125" style="168" customWidth="1"/>
    <col min="14337" max="14337" width="18" style="168" customWidth="1"/>
    <col min="14338" max="14338" width="16.5703125" style="168" customWidth="1"/>
    <col min="14339" max="14589" width="9.7109375" style="168"/>
    <col min="14590" max="14590" width="11" style="168" customWidth="1"/>
    <col min="14591" max="14591" width="36.42578125" style="168" customWidth="1"/>
    <col min="14592" max="14592" width="18.42578125" style="168" customWidth="1"/>
    <col min="14593" max="14593" width="18" style="168" customWidth="1"/>
    <col min="14594" max="14594" width="16.5703125" style="168" customWidth="1"/>
    <col min="14595" max="14845" width="9.7109375" style="168"/>
    <col min="14846" max="14846" width="11" style="168" customWidth="1"/>
    <col min="14847" max="14847" width="36.42578125" style="168" customWidth="1"/>
    <col min="14848" max="14848" width="18.42578125" style="168" customWidth="1"/>
    <col min="14849" max="14849" width="18" style="168" customWidth="1"/>
    <col min="14850" max="14850" width="16.5703125" style="168" customWidth="1"/>
    <col min="14851" max="15101" width="9.7109375" style="168"/>
    <col min="15102" max="15102" width="11" style="168" customWidth="1"/>
    <col min="15103" max="15103" width="36.42578125" style="168" customWidth="1"/>
    <col min="15104" max="15104" width="18.42578125" style="168" customWidth="1"/>
    <col min="15105" max="15105" width="18" style="168" customWidth="1"/>
    <col min="15106" max="15106" width="16.5703125" style="168" customWidth="1"/>
    <col min="15107" max="15357" width="9.7109375" style="168"/>
    <col min="15358" max="15358" width="11" style="168" customWidth="1"/>
    <col min="15359" max="15359" width="36.42578125" style="168" customWidth="1"/>
    <col min="15360" max="15360" width="18.42578125" style="168" customWidth="1"/>
    <col min="15361" max="15361" width="18" style="168" customWidth="1"/>
    <col min="15362" max="15362" width="16.5703125" style="168" customWidth="1"/>
    <col min="15363" max="15613" width="9.7109375" style="168"/>
    <col min="15614" max="15614" width="11" style="168" customWidth="1"/>
    <col min="15615" max="15615" width="36.42578125" style="168" customWidth="1"/>
    <col min="15616" max="15616" width="18.42578125" style="168" customWidth="1"/>
    <col min="15617" max="15617" width="18" style="168" customWidth="1"/>
    <col min="15618" max="15618" width="16.5703125" style="168" customWidth="1"/>
    <col min="15619" max="15869" width="9.7109375" style="168"/>
    <col min="15870" max="15870" width="11" style="168" customWidth="1"/>
    <col min="15871" max="15871" width="36.42578125" style="168" customWidth="1"/>
    <col min="15872" max="15872" width="18.42578125" style="168" customWidth="1"/>
    <col min="15873" max="15873" width="18" style="168" customWidth="1"/>
    <col min="15874" max="15874" width="16.5703125" style="168" customWidth="1"/>
    <col min="15875" max="16125" width="9.7109375" style="168"/>
    <col min="16126" max="16126" width="11" style="168" customWidth="1"/>
    <col min="16127" max="16127" width="36.42578125" style="168" customWidth="1"/>
    <col min="16128" max="16128" width="18.42578125" style="168" customWidth="1"/>
    <col min="16129" max="16129" width="18" style="168" customWidth="1"/>
    <col min="16130" max="16130" width="16.5703125" style="168" customWidth="1"/>
    <col min="16131" max="16384" width="9.7109375" style="168"/>
  </cols>
  <sheetData>
    <row r="1" spans="1:7" x14ac:dyDescent="0.25">
      <c r="C1" s="166"/>
      <c r="D1" s="53"/>
      <c r="E1" s="53"/>
      <c r="F1" s="53"/>
    </row>
    <row r="2" spans="1:7" x14ac:dyDescent="0.25">
      <c r="C2" s="166"/>
      <c r="D2" s="53"/>
      <c r="E2" s="53"/>
      <c r="F2" s="53"/>
    </row>
    <row r="3" spans="1:7" ht="28.9" customHeight="1" x14ac:dyDescent="0.25">
      <c r="C3" s="217"/>
      <c r="D3" s="217"/>
      <c r="E3" s="217"/>
      <c r="F3" s="169"/>
    </row>
    <row r="4" spans="1:7" ht="18.600000000000001" customHeight="1" x14ac:dyDescent="0.25">
      <c r="C4" s="218"/>
      <c r="D4" s="218"/>
      <c r="E4" s="218"/>
      <c r="F4" s="218"/>
    </row>
    <row r="6" spans="1:7" ht="45" customHeight="1" x14ac:dyDescent="0.25"/>
    <row r="7" spans="1:7" ht="68.45" customHeight="1" x14ac:dyDescent="0.25">
      <c r="A7" s="223" t="s">
        <v>623</v>
      </c>
      <c r="B7" s="223"/>
      <c r="C7" s="223"/>
      <c r="D7" s="223"/>
      <c r="E7" s="223"/>
      <c r="F7" s="70"/>
      <c r="G7" s="70"/>
    </row>
    <row r="8" spans="1:7" x14ac:dyDescent="0.25">
      <c r="A8" s="70"/>
      <c r="B8" s="70"/>
      <c r="C8" s="70"/>
      <c r="D8" s="71"/>
      <c r="E8" s="71"/>
      <c r="F8" s="70"/>
      <c r="G8" s="70"/>
    </row>
    <row r="9" spans="1:7" x14ac:dyDescent="0.25">
      <c r="A9" s="70"/>
      <c r="B9" s="70"/>
      <c r="D9" s="71"/>
      <c r="E9" s="72" t="s">
        <v>347</v>
      </c>
      <c r="F9" s="70"/>
      <c r="G9" s="70"/>
    </row>
    <row r="10" spans="1:7" ht="34.9" customHeight="1" x14ac:dyDescent="0.25">
      <c r="A10" s="224" t="s">
        <v>149</v>
      </c>
      <c r="B10" s="225" t="s">
        <v>150</v>
      </c>
      <c r="C10" s="225" t="s">
        <v>348</v>
      </c>
      <c r="D10" s="225"/>
      <c r="E10" s="225"/>
      <c r="F10" s="70"/>
      <c r="G10" s="70"/>
    </row>
    <row r="11" spans="1:7" ht="17.45" customHeight="1" x14ac:dyDescent="0.25">
      <c r="A11" s="224"/>
      <c r="B11" s="225"/>
      <c r="C11" s="75" t="s">
        <v>349</v>
      </c>
      <c r="D11" s="171" t="s">
        <v>350</v>
      </c>
      <c r="E11" s="76" t="s">
        <v>112</v>
      </c>
      <c r="F11" s="70"/>
      <c r="G11" s="70"/>
    </row>
    <row r="12" spans="1:7" ht="18.75" x14ac:dyDescent="0.3">
      <c r="A12" s="77">
        <v>1</v>
      </c>
      <c r="B12" s="172" t="s">
        <v>151</v>
      </c>
      <c r="C12" s="178">
        <v>1078.7</v>
      </c>
      <c r="D12" s="178">
        <v>107.9</v>
      </c>
      <c r="E12" s="79">
        <f t="shared" ref="E12:E24" si="0">D12/C12</f>
        <v>0.10002781125428757</v>
      </c>
      <c r="F12" s="70"/>
      <c r="G12" s="70"/>
    </row>
    <row r="13" spans="1:7" ht="18.75" x14ac:dyDescent="0.3">
      <c r="A13" s="77">
        <v>2</v>
      </c>
      <c r="B13" s="172" t="s">
        <v>152</v>
      </c>
      <c r="C13" s="178">
        <v>2207.4</v>
      </c>
      <c r="D13" s="178">
        <v>1103.7</v>
      </c>
      <c r="E13" s="79">
        <f t="shared" si="0"/>
        <v>0.5</v>
      </c>
      <c r="F13" s="70"/>
      <c r="G13" s="70"/>
    </row>
    <row r="14" spans="1:7" ht="18.75" x14ac:dyDescent="0.3">
      <c r="A14" s="77">
        <v>3</v>
      </c>
      <c r="B14" s="172" t="s">
        <v>153</v>
      </c>
      <c r="C14" s="178">
        <v>1115.3</v>
      </c>
      <c r="D14" s="178">
        <v>111.5</v>
      </c>
      <c r="E14" s="79">
        <f t="shared" si="0"/>
        <v>9.9973101407692999E-2</v>
      </c>
      <c r="F14" s="70"/>
      <c r="G14" s="70"/>
    </row>
    <row r="15" spans="1:7" ht="18.75" x14ac:dyDescent="0.3">
      <c r="A15" s="77">
        <v>4</v>
      </c>
      <c r="B15" s="172" t="s">
        <v>154</v>
      </c>
      <c r="C15" s="178">
        <v>890.7</v>
      </c>
      <c r="D15" s="179">
        <v>89.1</v>
      </c>
      <c r="E15" s="79">
        <f t="shared" si="0"/>
        <v>0.10003368137420006</v>
      </c>
      <c r="F15" s="70"/>
      <c r="G15" s="70"/>
    </row>
    <row r="16" spans="1:7" ht="18.75" x14ac:dyDescent="0.3">
      <c r="A16" s="77">
        <v>5</v>
      </c>
      <c r="B16" s="172" t="s">
        <v>155</v>
      </c>
      <c r="C16" s="178">
        <v>389</v>
      </c>
      <c r="D16" s="179">
        <v>38.9</v>
      </c>
      <c r="E16" s="79">
        <f t="shared" si="0"/>
        <v>9.9999999999999992E-2</v>
      </c>
      <c r="F16" s="70"/>
      <c r="G16" s="70"/>
    </row>
    <row r="17" spans="1:7" ht="18.75" x14ac:dyDescent="0.3">
      <c r="A17" s="77">
        <v>6</v>
      </c>
      <c r="B17" s="172" t="s">
        <v>157</v>
      </c>
      <c r="C17" s="178">
        <v>2595.5</v>
      </c>
      <c r="D17" s="178">
        <v>1816.8</v>
      </c>
      <c r="E17" s="79">
        <f t="shared" si="0"/>
        <v>0.69998073588903875</v>
      </c>
      <c r="F17" s="70"/>
      <c r="G17" s="70"/>
    </row>
    <row r="18" spans="1:7" ht="18.75" x14ac:dyDescent="0.3">
      <c r="A18" s="77">
        <v>7</v>
      </c>
      <c r="B18" s="172" t="s">
        <v>161</v>
      </c>
      <c r="C18" s="178">
        <v>1259.5999999999999</v>
      </c>
      <c r="D18" s="178">
        <v>126</v>
      </c>
      <c r="E18" s="79">
        <f t="shared" si="0"/>
        <v>0.10003175611305178</v>
      </c>
      <c r="F18" s="70"/>
      <c r="G18" s="70"/>
    </row>
    <row r="19" spans="1:7" ht="18.75" x14ac:dyDescent="0.3">
      <c r="A19" s="77">
        <v>8</v>
      </c>
      <c r="B19" s="172" t="s">
        <v>164</v>
      </c>
      <c r="C19" s="173">
        <v>1322.8</v>
      </c>
      <c r="D19" s="173">
        <v>132.30000000000001</v>
      </c>
      <c r="E19" s="79">
        <f t="shared" si="0"/>
        <v>0.10001511944360449</v>
      </c>
      <c r="F19" s="70"/>
      <c r="G19" s="70"/>
    </row>
    <row r="20" spans="1:7" ht="24.75" customHeight="1" x14ac:dyDescent="0.3">
      <c r="A20" s="77">
        <v>9</v>
      </c>
      <c r="B20" s="172" t="s">
        <v>165</v>
      </c>
      <c r="C20" s="173">
        <v>1468.1</v>
      </c>
      <c r="D20" s="173">
        <v>146.80000000000001</v>
      </c>
      <c r="E20" s="79">
        <f t="shared" si="0"/>
        <v>9.9993188474899547E-2</v>
      </c>
    </row>
    <row r="21" spans="1:7" ht="18.75" x14ac:dyDescent="0.3">
      <c r="A21" s="77">
        <v>10</v>
      </c>
      <c r="B21" s="172" t="s">
        <v>166</v>
      </c>
      <c r="C21" s="173">
        <v>993</v>
      </c>
      <c r="D21" s="173">
        <v>99.3</v>
      </c>
      <c r="E21" s="79">
        <f t="shared" si="0"/>
        <v>9.9999999999999992E-2</v>
      </c>
    </row>
    <row r="22" spans="1:7" ht="18.75" x14ac:dyDescent="0.3">
      <c r="A22" s="77">
        <v>11</v>
      </c>
      <c r="B22" s="172" t="s">
        <v>167</v>
      </c>
      <c r="C22" s="173">
        <v>748</v>
      </c>
      <c r="D22" s="173">
        <v>299.2</v>
      </c>
      <c r="E22" s="79">
        <f t="shared" si="0"/>
        <v>0.39999999999999997</v>
      </c>
    </row>
    <row r="23" spans="1:7" ht="18.75" x14ac:dyDescent="0.3">
      <c r="A23" s="77">
        <v>12</v>
      </c>
      <c r="B23" s="172" t="s">
        <v>168</v>
      </c>
      <c r="C23" s="173">
        <v>2931.9</v>
      </c>
      <c r="D23" s="173">
        <v>962.1</v>
      </c>
      <c r="E23" s="79">
        <f t="shared" si="0"/>
        <v>0.32814898188887753</v>
      </c>
    </row>
    <row r="24" spans="1:7" s="84" customFormat="1" ht="18.75" x14ac:dyDescent="0.3">
      <c r="A24" s="220" t="s">
        <v>138</v>
      </c>
      <c r="B24" s="221"/>
      <c r="C24" s="80">
        <f>SUM(C12:C23)</f>
        <v>17000</v>
      </c>
      <c r="D24" s="80">
        <f>SUM(D12:D23)</f>
        <v>5033.6000000000004</v>
      </c>
      <c r="E24" s="81">
        <f t="shared" si="0"/>
        <v>0.29609411764705884</v>
      </c>
      <c r="F24" s="50"/>
      <c r="G24" s="50"/>
    </row>
    <row r="25" spans="1:7" x14ac:dyDescent="0.25">
      <c r="A25" s="82"/>
      <c r="B25" s="82"/>
      <c r="C25" s="82"/>
    </row>
    <row r="26" spans="1:7" x14ac:dyDescent="0.25">
      <c r="A26" s="82"/>
      <c r="B26" s="82"/>
      <c r="C26" s="82"/>
    </row>
    <row r="27" spans="1:7" x14ac:dyDescent="0.25">
      <c r="A27" s="82"/>
      <c r="B27" s="82"/>
      <c r="C27" s="82"/>
    </row>
    <row r="28" spans="1:7" ht="15.75" x14ac:dyDescent="0.25">
      <c r="A28" s="50" t="s">
        <v>355</v>
      </c>
      <c r="B28" s="50"/>
      <c r="C28" s="50"/>
      <c r="D28" s="35"/>
      <c r="E28" s="176" t="s">
        <v>140</v>
      </c>
    </row>
  </sheetData>
  <mergeCells count="7">
    <mergeCell ref="A24:B24"/>
    <mergeCell ref="C3:E3"/>
    <mergeCell ref="C4:F4"/>
    <mergeCell ref="A7:E7"/>
    <mergeCell ref="A10:A11"/>
    <mergeCell ref="B10:B11"/>
    <mergeCell ref="C10:E10"/>
  </mergeCells>
  <pageMargins left="1.1811023622047245" right="0.39370078740157483" top="0.78740157480314965" bottom="0.78740157480314965" header="0.51181102362204722" footer="0.51181102362204722"/>
  <pageSetup paperSize="9" scale="84" fitToHeight="0" orientation="portrait" r:id="rId1"/>
  <headerFooter differentFirst="1" alignWithMargins="0">
    <oddHeader>&amp;C&amp;P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F34"/>
  <sheetViews>
    <sheetView zoomScaleSheetLayoutView="78" workbookViewId="0">
      <selection activeCell="E13" sqref="E13"/>
    </sheetView>
  </sheetViews>
  <sheetFormatPr defaultColWidth="9.140625" defaultRowHeight="12.75" x14ac:dyDescent="0.2"/>
  <cols>
    <col min="1" max="1" width="58.7109375" style="143" customWidth="1"/>
    <col min="2" max="2" width="27.42578125" style="143" customWidth="1"/>
    <col min="3" max="3" width="13.85546875" style="143" customWidth="1"/>
    <col min="4" max="4" width="13.7109375" style="143" customWidth="1"/>
    <col min="5" max="5" width="13" style="143" customWidth="1"/>
    <col min="6" max="6" width="1.42578125" style="143" hidden="1" customWidth="1"/>
    <col min="7" max="256" width="9.140625" style="143"/>
    <col min="257" max="257" width="59.28515625" style="143" customWidth="1"/>
    <col min="258" max="258" width="25.140625" style="143" customWidth="1"/>
    <col min="259" max="259" width="10.140625" style="143" customWidth="1"/>
    <col min="260" max="260" width="10.5703125" style="143" customWidth="1"/>
    <col min="261" max="261" width="10.85546875" style="143" customWidth="1"/>
    <col min="262" max="262" width="1.42578125" style="143" customWidth="1"/>
    <col min="263" max="512" width="9.140625" style="143"/>
    <col min="513" max="513" width="59.28515625" style="143" customWidth="1"/>
    <col min="514" max="514" width="25.140625" style="143" customWidth="1"/>
    <col min="515" max="515" width="10.140625" style="143" customWidth="1"/>
    <col min="516" max="516" width="10.5703125" style="143" customWidth="1"/>
    <col min="517" max="517" width="10.85546875" style="143" customWidth="1"/>
    <col min="518" max="518" width="1.42578125" style="143" customWidth="1"/>
    <col min="519" max="768" width="9.140625" style="143"/>
    <col min="769" max="769" width="59.28515625" style="143" customWidth="1"/>
    <col min="770" max="770" width="25.140625" style="143" customWidth="1"/>
    <col min="771" max="771" width="10.140625" style="143" customWidth="1"/>
    <col min="772" max="772" width="10.5703125" style="143" customWidth="1"/>
    <col min="773" max="773" width="10.85546875" style="143" customWidth="1"/>
    <col min="774" max="774" width="1.42578125" style="143" customWidth="1"/>
    <col min="775" max="1024" width="9.140625" style="143"/>
    <col min="1025" max="1025" width="59.28515625" style="143" customWidth="1"/>
    <col min="1026" max="1026" width="25.140625" style="143" customWidth="1"/>
    <col min="1027" max="1027" width="10.140625" style="143" customWidth="1"/>
    <col min="1028" max="1028" width="10.5703125" style="143" customWidth="1"/>
    <col min="1029" max="1029" width="10.85546875" style="143" customWidth="1"/>
    <col min="1030" max="1030" width="1.42578125" style="143" customWidth="1"/>
    <col min="1031" max="1280" width="9.140625" style="143"/>
    <col min="1281" max="1281" width="59.28515625" style="143" customWidth="1"/>
    <col min="1282" max="1282" width="25.140625" style="143" customWidth="1"/>
    <col min="1283" max="1283" width="10.140625" style="143" customWidth="1"/>
    <col min="1284" max="1284" width="10.5703125" style="143" customWidth="1"/>
    <col min="1285" max="1285" width="10.85546875" style="143" customWidth="1"/>
    <col min="1286" max="1286" width="1.42578125" style="143" customWidth="1"/>
    <col min="1287" max="1536" width="9.140625" style="143"/>
    <col min="1537" max="1537" width="59.28515625" style="143" customWidth="1"/>
    <col min="1538" max="1538" width="25.140625" style="143" customWidth="1"/>
    <col min="1539" max="1539" width="10.140625" style="143" customWidth="1"/>
    <col min="1540" max="1540" width="10.5703125" style="143" customWidth="1"/>
    <col min="1541" max="1541" width="10.85546875" style="143" customWidth="1"/>
    <col min="1542" max="1542" width="1.42578125" style="143" customWidth="1"/>
    <col min="1543" max="1792" width="9.140625" style="143"/>
    <col min="1793" max="1793" width="59.28515625" style="143" customWidth="1"/>
    <col min="1794" max="1794" width="25.140625" style="143" customWidth="1"/>
    <col min="1795" max="1795" width="10.140625" style="143" customWidth="1"/>
    <col min="1796" max="1796" width="10.5703125" style="143" customWidth="1"/>
    <col min="1797" max="1797" width="10.85546875" style="143" customWidth="1"/>
    <col min="1798" max="1798" width="1.42578125" style="143" customWidth="1"/>
    <col min="1799" max="2048" width="9.140625" style="143"/>
    <col min="2049" max="2049" width="59.28515625" style="143" customWidth="1"/>
    <col min="2050" max="2050" width="25.140625" style="143" customWidth="1"/>
    <col min="2051" max="2051" width="10.140625" style="143" customWidth="1"/>
    <col min="2052" max="2052" width="10.5703125" style="143" customWidth="1"/>
    <col min="2053" max="2053" width="10.85546875" style="143" customWidth="1"/>
    <col min="2054" max="2054" width="1.42578125" style="143" customWidth="1"/>
    <col min="2055" max="2304" width="9.140625" style="143"/>
    <col min="2305" max="2305" width="59.28515625" style="143" customWidth="1"/>
    <col min="2306" max="2306" width="25.140625" style="143" customWidth="1"/>
    <col min="2307" max="2307" width="10.140625" style="143" customWidth="1"/>
    <col min="2308" max="2308" width="10.5703125" style="143" customWidth="1"/>
    <col min="2309" max="2309" width="10.85546875" style="143" customWidth="1"/>
    <col min="2310" max="2310" width="1.42578125" style="143" customWidth="1"/>
    <col min="2311" max="2560" width="9.140625" style="143"/>
    <col min="2561" max="2561" width="59.28515625" style="143" customWidth="1"/>
    <col min="2562" max="2562" width="25.140625" style="143" customWidth="1"/>
    <col min="2563" max="2563" width="10.140625" style="143" customWidth="1"/>
    <col min="2564" max="2564" width="10.5703125" style="143" customWidth="1"/>
    <col min="2565" max="2565" width="10.85546875" style="143" customWidth="1"/>
    <col min="2566" max="2566" width="1.42578125" style="143" customWidth="1"/>
    <col min="2567" max="2816" width="9.140625" style="143"/>
    <col min="2817" max="2817" width="59.28515625" style="143" customWidth="1"/>
    <col min="2818" max="2818" width="25.140625" style="143" customWidth="1"/>
    <col min="2819" max="2819" width="10.140625" style="143" customWidth="1"/>
    <col min="2820" max="2820" width="10.5703125" style="143" customWidth="1"/>
    <col min="2821" max="2821" width="10.85546875" style="143" customWidth="1"/>
    <col min="2822" max="2822" width="1.42578125" style="143" customWidth="1"/>
    <col min="2823" max="3072" width="9.140625" style="143"/>
    <col min="3073" max="3073" width="59.28515625" style="143" customWidth="1"/>
    <col min="3074" max="3074" width="25.140625" style="143" customWidth="1"/>
    <col min="3075" max="3075" width="10.140625" style="143" customWidth="1"/>
    <col min="3076" max="3076" width="10.5703125" style="143" customWidth="1"/>
    <col min="3077" max="3077" width="10.85546875" style="143" customWidth="1"/>
    <col min="3078" max="3078" width="1.42578125" style="143" customWidth="1"/>
    <col min="3079" max="3328" width="9.140625" style="143"/>
    <col min="3329" max="3329" width="59.28515625" style="143" customWidth="1"/>
    <col min="3330" max="3330" width="25.140625" style="143" customWidth="1"/>
    <col min="3331" max="3331" width="10.140625" style="143" customWidth="1"/>
    <col min="3332" max="3332" width="10.5703125" style="143" customWidth="1"/>
    <col min="3333" max="3333" width="10.85546875" style="143" customWidth="1"/>
    <col min="3334" max="3334" width="1.42578125" style="143" customWidth="1"/>
    <col min="3335" max="3584" width="9.140625" style="143"/>
    <col min="3585" max="3585" width="59.28515625" style="143" customWidth="1"/>
    <col min="3586" max="3586" width="25.140625" style="143" customWidth="1"/>
    <col min="3587" max="3587" width="10.140625" style="143" customWidth="1"/>
    <col min="3588" max="3588" width="10.5703125" style="143" customWidth="1"/>
    <col min="3589" max="3589" width="10.85546875" style="143" customWidth="1"/>
    <col min="3590" max="3590" width="1.42578125" style="143" customWidth="1"/>
    <col min="3591" max="3840" width="9.140625" style="143"/>
    <col min="3841" max="3841" width="59.28515625" style="143" customWidth="1"/>
    <col min="3842" max="3842" width="25.140625" style="143" customWidth="1"/>
    <col min="3843" max="3843" width="10.140625" style="143" customWidth="1"/>
    <col min="3844" max="3844" width="10.5703125" style="143" customWidth="1"/>
    <col min="3845" max="3845" width="10.85546875" style="143" customWidth="1"/>
    <col min="3846" max="3846" width="1.42578125" style="143" customWidth="1"/>
    <col min="3847" max="4096" width="9.140625" style="143"/>
    <col min="4097" max="4097" width="59.28515625" style="143" customWidth="1"/>
    <col min="4098" max="4098" width="25.140625" style="143" customWidth="1"/>
    <col min="4099" max="4099" width="10.140625" style="143" customWidth="1"/>
    <col min="4100" max="4100" width="10.5703125" style="143" customWidth="1"/>
    <col min="4101" max="4101" width="10.85546875" style="143" customWidth="1"/>
    <col min="4102" max="4102" width="1.42578125" style="143" customWidth="1"/>
    <col min="4103" max="4352" width="9.140625" style="143"/>
    <col min="4353" max="4353" width="59.28515625" style="143" customWidth="1"/>
    <col min="4354" max="4354" width="25.140625" style="143" customWidth="1"/>
    <col min="4355" max="4355" width="10.140625" style="143" customWidth="1"/>
    <col min="4356" max="4356" width="10.5703125" style="143" customWidth="1"/>
    <col min="4357" max="4357" width="10.85546875" style="143" customWidth="1"/>
    <col min="4358" max="4358" width="1.42578125" style="143" customWidth="1"/>
    <col min="4359" max="4608" width="9.140625" style="143"/>
    <col min="4609" max="4609" width="59.28515625" style="143" customWidth="1"/>
    <col min="4610" max="4610" width="25.140625" style="143" customWidth="1"/>
    <col min="4611" max="4611" width="10.140625" style="143" customWidth="1"/>
    <col min="4612" max="4612" width="10.5703125" style="143" customWidth="1"/>
    <col min="4613" max="4613" width="10.85546875" style="143" customWidth="1"/>
    <col min="4614" max="4614" width="1.42578125" style="143" customWidth="1"/>
    <col min="4615" max="4864" width="9.140625" style="143"/>
    <col min="4865" max="4865" width="59.28515625" style="143" customWidth="1"/>
    <col min="4866" max="4866" width="25.140625" style="143" customWidth="1"/>
    <col min="4867" max="4867" width="10.140625" style="143" customWidth="1"/>
    <col min="4868" max="4868" width="10.5703125" style="143" customWidth="1"/>
    <col min="4869" max="4869" width="10.85546875" style="143" customWidth="1"/>
    <col min="4870" max="4870" width="1.42578125" style="143" customWidth="1"/>
    <col min="4871" max="5120" width="9.140625" style="143"/>
    <col min="5121" max="5121" width="59.28515625" style="143" customWidth="1"/>
    <col min="5122" max="5122" width="25.140625" style="143" customWidth="1"/>
    <col min="5123" max="5123" width="10.140625" style="143" customWidth="1"/>
    <col min="5124" max="5124" width="10.5703125" style="143" customWidth="1"/>
    <col min="5125" max="5125" width="10.85546875" style="143" customWidth="1"/>
    <col min="5126" max="5126" width="1.42578125" style="143" customWidth="1"/>
    <col min="5127" max="5376" width="9.140625" style="143"/>
    <col min="5377" max="5377" width="59.28515625" style="143" customWidth="1"/>
    <col min="5378" max="5378" width="25.140625" style="143" customWidth="1"/>
    <col min="5379" max="5379" width="10.140625" style="143" customWidth="1"/>
    <col min="5380" max="5380" width="10.5703125" style="143" customWidth="1"/>
    <col min="5381" max="5381" width="10.85546875" style="143" customWidth="1"/>
    <col min="5382" max="5382" width="1.42578125" style="143" customWidth="1"/>
    <col min="5383" max="5632" width="9.140625" style="143"/>
    <col min="5633" max="5633" width="59.28515625" style="143" customWidth="1"/>
    <col min="5634" max="5634" width="25.140625" style="143" customWidth="1"/>
    <col min="5635" max="5635" width="10.140625" style="143" customWidth="1"/>
    <col min="5636" max="5636" width="10.5703125" style="143" customWidth="1"/>
    <col min="5637" max="5637" width="10.85546875" style="143" customWidth="1"/>
    <col min="5638" max="5638" width="1.42578125" style="143" customWidth="1"/>
    <col min="5639" max="5888" width="9.140625" style="143"/>
    <col min="5889" max="5889" width="59.28515625" style="143" customWidth="1"/>
    <col min="5890" max="5890" width="25.140625" style="143" customWidth="1"/>
    <col min="5891" max="5891" width="10.140625" style="143" customWidth="1"/>
    <col min="5892" max="5892" width="10.5703125" style="143" customWidth="1"/>
    <col min="5893" max="5893" width="10.85546875" style="143" customWidth="1"/>
    <col min="5894" max="5894" width="1.42578125" style="143" customWidth="1"/>
    <col min="5895" max="6144" width="9.140625" style="143"/>
    <col min="6145" max="6145" width="59.28515625" style="143" customWidth="1"/>
    <col min="6146" max="6146" width="25.140625" style="143" customWidth="1"/>
    <col min="6147" max="6147" width="10.140625" style="143" customWidth="1"/>
    <col min="6148" max="6148" width="10.5703125" style="143" customWidth="1"/>
    <col min="6149" max="6149" width="10.85546875" style="143" customWidth="1"/>
    <col min="6150" max="6150" width="1.42578125" style="143" customWidth="1"/>
    <col min="6151" max="6400" width="9.140625" style="143"/>
    <col min="6401" max="6401" width="59.28515625" style="143" customWidth="1"/>
    <col min="6402" max="6402" width="25.140625" style="143" customWidth="1"/>
    <col min="6403" max="6403" width="10.140625" style="143" customWidth="1"/>
    <col min="6404" max="6404" width="10.5703125" style="143" customWidth="1"/>
    <col min="6405" max="6405" width="10.85546875" style="143" customWidth="1"/>
    <col min="6406" max="6406" width="1.42578125" style="143" customWidth="1"/>
    <col min="6407" max="6656" width="9.140625" style="143"/>
    <col min="6657" max="6657" width="59.28515625" style="143" customWidth="1"/>
    <col min="6658" max="6658" width="25.140625" style="143" customWidth="1"/>
    <col min="6659" max="6659" width="10.140625" style="143" customWidth="1"/>
    <col min="6660" max="6660" width="10.5703125" style="143" customWidth="1"/>
    <col min="6661" max="6661" width="10.85546875" style="143" customWidth="1"/>
    <col min="6662" max="6662" width="1.42578125" style="143" customWidth="1"/>
    <col min="6663" max="6912" width="9.140625" style="143"/>
    <col min="6913" max="6913" width="59.28515625" style="143" customWidth="1"/>
    <col min="6914" max="6914" width="25.140625" style="143" customWidth="1"/>
    <col min="6915" max="6915" width="10.140625" style="143" customWidth="1"/>
    <col min="6916" max="6916" width="10.5703125" style="143" customWidth="1"/>
    <col min="6917" max="6917" width="10.85546875" style="143" customWidth="1"/>
    <col min="6918" max="6918" width="1.42578125" style="143" customWidth="1"/>
    <col min="6919" max="7168" width="9.140625" style="143"/>
    <col min="7169" max="7169" width="59.28515625" style="143" customWidth="1"/>
    <col min="7170" max="7170" width="25.140625" style="143" customWidth="1"/>
    <col min="7171" max="7171" width="10.140625" style="143" customWidth="1"/>
    <col min="7172" max="7172" width="10.5703125" style="143" customWidth="1"/>
    <col min="7173" max="7173" width="10.85546875" style="143" customWidth="1"/>
    <col min="7174" max="7174" width="1.42578125" style="143" customWidth="1"/>
    <col min="7175" max="7424" width="9.140625" style="143"/>
    <col min="7425" max="7425" width="59.28515625" style="143" customWidth="1"/>
    <col min="7426" max="7426" width="25.140625" style="143" customWidth="1"/>
    <col min="7427" max="7427" width="10.140625" style="143" customWidth="1"/>
    <col min="7428" max="7428" width="10.5703125" style="143" customWidth="1"/>
    <col min="7429" max="7429" width="10.85546875" style="143" customWidth="1"/>
    <col min="7430" max="7430" width="1.42578125" style="143" customWidth="1"/>
    <col min="7431" max="7680" width="9.140625" style="143"/>
    <col min="7681" max="7681" width="59.28515625" style="143" customWidth="1"/>
    <col min="7682" max="7682" width="25.140625" style="143" customWidth="1"/>
    <col min="7683" max="7683" width="10.140625" style="143" customWidth="1"/>
    <col min="7684" max="7684" width="10.5703125" style="143" customWidth="1"/>
    <col min="7685" max="7685" width="10.85546875" style="143" customWidth="1"/>
    <col min="7686" max="7686" width="1.42578125" style="143" customWidth="1"/>
    <col min="7687" max="7936" width="9.140625" style="143"/>
    <col min="7937" max="7937" width="59.28515625" style="143" customWidth="1"/>
    <col min="7938" max="7938" width="25.140625" style="143" customWidth="1"/>
    <col min="7939" max="7939" width="10.140625" style="143" customWidth="1"/>
    <col min="7940" max="7940" width="10.5703125" style="143" customWidth="1"/>
    <col min="7941" max="7941" width="10.85546875" style="143" customWidth="1"/>
    <col min="7942" max="7942" width="1.42578125" style="143" customWidth="1"/>
    <col min="7943" max="8192" width="9.140625" style="143"/>
    <col min="8193" max="8193" width="59.28515625" style="143" customWidth="1"/>
    <col min="8194" max="8194" width="25.140625" style="143" customWidth="1"/>
    <col min="8195" max="8195" width="10.140625" style="143" customWidth="1"/>
    <col min="8196" max="8196" width="10.5703125" style="143" customWidth="1"/>
    <col min="8197" max="8197" width="10.85546875" style="143" customWidth="1"/>
    <col min="8198" max="8198" width="1.42578125" style="143" customWidth="1"/>
    <col min="8199" max="8448" width="9.140625" style="143"/>
    <col min="8449" max="8449" width="59.28515625" style="143" customWidth="1"/>
    <col min="8450" max="8450" width="25.140625" style="143" customWidth="1"/>
    <col min="8451" max="8451" width="10.140625" style="143" customWidth="1"/>
    <col min="8452" max="8452" width="10.5703125" style="143" customWidth="1"/>
    <col min="8453" max="8453" width="10.85546875" style="143" customWidth="1"/>
    <col min="8454" max="8454" width="1.42578125" style="143" customWidth="1"/>
    <col min="8455" max="8704" width="9.140625" style="143"/>
    <col min="8705" max="8705" width="59.28515625" style="143" customWidth="1"/>
    <col min="8706" max="8706" width="25.140625" style="143" customWidth="1"/>
    <col min="8707" max="8707" width="10.140625" style="143" customWidth="1"/>
    <col min="8708" max="8708" width="10.5703125" style="143" customWidth="1"/>
    <col min="8709" max="8709" width="10.85546875" style="143" customWidth="1"/>
    <col min="8710" max="8710" width="1.42578125" style="143" customWidth="1"/>
    <col min="8711" max="8960" width="9.140625" style="143"/>
    <col min="8961" max="8961" width="59.28515625" style="143" customWidth="1"/>
    <col min="8962" max="8962" width="25.140625" style="143" customWidth="1"/>
    <col min="8963" max="8963" width="10.140625" style="143" customWidth="1"/>
    <col min="8964" max="8964" width="10.5703125" style="143" customWidth="1"/>
    <col min="8965" max="8965" width="10.85546875" style="143" customWidth="1"/>
    <col min="8966" max="8966" width="1.42578125" style="143" customWidth="1"/>
    <col min="8967" max="9216" width="9.140625" style="143"/>
    <col min="9217" max="9217" width="59.28515625" style="143" customWidth="1"/>
    <col min="9218" max="9218" width="25.140625" style="143" customWidth="1"/>
    <col min="9219" max="9219" width="10.140625" style="143" customWidth="1"/>
    <col min="9220" max="9220" width="10.5703125" style="143" customWidth="1"/>
    <col min="9221" max="9221" width="10.85546875" style="143" customWidth="1"/>
    <col min="9222" max="9222" width="1.42578125" style="143" customWidth="1"/>
    <col min="9223" max="9472" width="9.140625" style="143"/>
    <col min="9473" max="9473" width="59.28515625" style="143" customWidth="1"/>
    <col min="9474" max="9474" width="25.140625" style="143" customWidth="1"/>
    <col min="9475" max="9475" width="10.140625" style="143" customWidth="1"/>
    <col min="9476" max="9476" width="10.5703125" style="143" customWidth="1"/>
    <col min="9477" max="9477" width="10.85546875" style="143" customWidth="1"/>
    <col min="9478" max="9478" width="1.42578125" style="143" customWidth="1"/>
    <col min="9479" max="9728" width="9.140625" style="143"/>
    <col min="9729" max="9729" width="59.28515625" style="143" customWidth="1"/>
    <col min="9730" max="9730" width="25.140625" style="143" customWidth="1"/>
    <col min="9731" max="9731" width="10.140625" style="143" customWidth="1"/>
    <col min="9732" max="9732" width="10.5703125" style="143" customWidth="1"/>
    <col min="9733" max="9733" width="10.85546875" style="143" customWidth="1"/>
    <col min="9734" max="9734" width="1.42578125" style="143" customWidth="1"/>
    <col min="9735" max="9984" width="9.140625" style="143"/>
    <col min="9985" max="9985" width="59.28515625" style="143" customWidth="1"/>
    <col min="9986" max="9986" width="25.140625" style="143" customWidth="1"/>
    <col min="9987" max="9987" width="10.140625" style="143" customWidth="1"/>
    <col min="9988" max="9988" width="10.5703125" style="143" customWidth="1"/>
    <col min="9989" max="9989" width="10.85546875" style="143" customWidth="1"/>
    <col min="9990" max="9990" width="1.42578125" style="143" customWidth="1"/>
    <col min="9991" max="10240" width="9.140625" style="143"/>
    <col min="10241" max="10241" width="59.28515625" style="143" customWidth="1"/>
    <col min="10242" max="10242" width="25.140625" style="143" customWidth="1"/>
    <col min="10243" max="10243" width="10.140625" style="143" customWidth="1"/>
    <col min="10244" max="10244" width="10.5703125" style="143" customWidth="1"/>
    <col min="10245" max="10245" width="10.85546875" style="143" customWidth="1"/>
    <col min="10246" max="10246" width="1.42578125" style="143" customWidth="1"/>
    <col min="10247" max="10496" width="9.140625" style="143"/>
    <col min="10497" max="10497" width="59.28515625" style="143" customWidth="1"/>
    <col min="10498" max="10498" width="25.140625" style="143" customWidth="1"/>
    <col min="10499" max="10499" width="10.140625" style="143" customWidth="1"/>
    <col min="10500" max="10500" width="10.5703125" style="143" customWidth="1"/>
    <col min="10501" max="10501" width="10.85546875" style="143" customWidth="1"/>
    <col min="10502" max="10502" width="1.42578125" style="143" customWidth="1"/>
    <col min="10503" max="10752" width="9.140625" style="143"/>
    <col min="10753" max="10753" width="59.28515625" style="143" customWidth="1"/>
    <col min="10754" max="10754" width="25.140625" style="143" customWidth="1"/>
    <col min="10755" max="10755" width="10.140625" style="143" customWidth="1"/>
    <col min="10756" max="10756" width="10.5703125" style="143" customWidth="1"/>
    <col min="10757" max="10757" width="10.85546875" style="143" customWidth="1"/>
    <col min="10758" max="10758" width="1.42578125" style="143" customWidth="1"/>
    <col min="10759" max="11008" width="9.140625" style="143"/>
    <col min="11009" max="11009" width="59.28515625" style="143" customWidth="1"/>
    <col min="11010" max="11010" width="25.140625" style="143" customWidth="1"/>
    <col min="11011" max="11011" width="10.140625" style="143" customWidth="1"/>
    <col min="11012" max="11012" width="10.5703125" style="143" customWidth="1"/>
    <col min="11013" max="11013" width="10.85546875" style="143" customWidth="1"/>
    <col min="11014" max="11014" width="1.42578125" style="143" customWidth="1"/>
    <col min="11015" max="11264" width="9.140625" style="143"/>
    <col min="11265" max="11265" width="59.28515625" style="143" customWidth="1"/>
    <col min="11266" max="11266" width="25.140625" style="143" customWidth="1"/>
    <col min="11267" max="11267" width="10.140625" style="143" customWidth="1"/>
    <col min="11268" max="11268" width="10.5703125" style="143" customWidth="1"/>
    <col min="11269" max="11269" width="10.85546875" style="143" customWidth="1"/>
    <col min="11270" max="11270" width="1.42578125" style="143" customWidth="1"/>
    <col min="11271" max="11520" width="9.140625" style="143"/>
    <col min="11521" max="11521" width="59.28515625" style="143" customWidth="1"/>
    <col min="11522" max="11522" width="25.140625" style="143" customWidth="1"/>
    <col min="11523" max="11523" width="10.140625" style="143" customWidth="1"/>
    <col min="11524" max="11524" width="10.5703125" style="143" customWidth="1"/>
    <col min="11525" max="11525" width="10.85546875" style="143" customWidth="1"/>
    <col min="11526" max="11526" width="1.42578125" style="143" customWidth="1"/>
    <col min="11527" max="11776" width="9.140625" style="143"/>
    <col min="11777" max="11777" width="59.28515625" style="143" customWidth="1"/>
    <col min="11778" max="11778" width="25.140625" style="143" customWidth="1"/>
    <col min="11779" max="11779" width="10.140625" style="143" customWidth="1"/>
    <col min="11780" max="11780" width="10.5703125" style="143" customWidth="1"/>
    <col min="11781" max="11781" width="10.85546875" style="143" customWidth="1"/>
    <col min="11782" max="11782" width="1.42578125" style="143" customWidth="1"/>
    <col min="11783" max="12032" width="9.140625" style="143"/>
    <col min="12033" max="12033" width="59.28515625" style="143" customWidth="1"/>
    <col min="12034" max="12034" width="25.140625" style="143" customWidth="1"/>
    <col min="12035" max="12035" width="10.140625" style="143" customWidth="1"/>
    <col min="12036" max="12036" width="10.5703125" style="143" customWidth="1"/>
    <col min="12037" max="12037" width="10.85546875" style="143" customWidth="1"/>
    <col min="12038" max="12038" width="1.42578125" style="143" customWidth="1"/>
    <col min="12039" max="12288" width="9.140625" style="143"/>
    <col min="12289" max="12289" width="59.28515625" style="143" customWidth="1"/>
    <col min="12290" max="12290" width="25.140625" style="143" customWidth="1"/>
    <col min="12291" max="12291" width="10.140625" style="143" customWidth="1"/>
    <col min="12292" max="12292" width="10.5703125" style="143" customWidth="1"/>
    <col min="12293" max="12293" width="10.85546875" style="143" customWidth="1"/>
    <col min="12294" max="12294" width="1.42578125" style="143" customWidth="1"/>
    <col min="12295" max="12544" width="9.140625" style="143"/>
    <col min="12545" max="12545" width="59.28515625" style="143" customWidth="1"/>
    <col min="12546" max="12546" width="25.140625" style="143" customWidth="1"/>
    <col min="12547" max="12547" width="10.140625" style="143" customWidth="1"/>
    <col min="12548" max="12548" width="10.5703125" style="143" customWidth="1"/>
    <col min="12549" max="12549" width="10.85546875" style="143" customWidth="1"/>
    <col min="12550" max="12550" width="1.42578125" style="143" customWidth="1"/>
    <col min="12551" max="12800" width="9.140625" style="143"/>
    <col min="12801" max="12801" width="59.28515625" style="143" customWidth="1"/>
    <col min="12802" max="12802" width="25.140625" style="143" customWidth="1"/>
    <col min="12803" max="12803" width="10.140625" style="143" customWidth="1"/>
    <col min="12804" max="12804" width="10.5703125" style="143" customWidth="1"/>
    <col min="12805" max="12805" width="10.85546875" style="143" customWidth="1"/>
    <col min="12806" max="12806" width="1.42578125" style="143" customWidth="1"/>
    <col min="12807" max="13056" width="9.140625" style="143"/>
    <col min="13057" max="13057" width="59.28515625" style="143" customWidth="1"/>
    <col min="13058" max="13058" width="25.140625" style="143" customWidth="1"/>
    <col min="13059" max="13059" width="10.140625" style="143" customWidth="1"/>
    <col min="13060" max="13060" width="10.5703125" style="143" customWidth="1"/>
    <col min="13061" max="13061" width="10.85546875" style="143" customWidth="1"/>
    <col min="13062" max="13062" width="1.42578125" style="143" customWidth="1"/>
    <col min="13063" max="13312" width="9.140625" style="143"/>
    <col min="13313" max="13313" width="59.28515625" style="143" customWidth="1"/>
    <col min="13314" max="13314" width="25.140625" style="143" customWidth="1"/>
    <col min="13315" max="13315" width="10.140625" style="143" customWidth="1"/>
    <col min="13316" max="13316" width="10.5703125" style="143" customWidth="1"/>
    <col min="13317" max="13317" width="10.85546875" style="143" customWidth="1"/>
    <col min="13318" max="13318" width="1.42578125" style="143" customWidth="1"/>
    <col min="13319" max="13568" width="9.140625" style="143"/>
    <col min="13569" max="13569" width="59.28515625" style="143" customWidth="1"/>
    <col min="13570" max="13570" width="25.140625" style="143" customWidth="1"/>
    <col min="13571" max="13571" width="10.140625" style="143" customWidth="1"/>
    <col min="13572" max="13572" width="10.5703125" style="143" customWidth="1"/>
    <col min="13573" max="13573" width="10.85546875" style="143" customWidth="1"/>
    <col min="13574" max="13574" width="1.42578125" style="143" customWidth="1"/>
    <col min="13575" max="13824" width="9.140625" style="143"/>
    <col min="13825" max="13825" width="59.28515625" style="143" customWidth="1"/>
    <col min="13826" max="13826" width="25.140625" style="143" customWidth="1"/>
    <col min="13827" max="13827" width="10.140625" style="143" customWidth="1"/>
    <col min="13828" max="13828" width="10.5703125" style="143" customWidth="1"/>
    <col min="13829" max="13829" width="10.85546875" style="143" customWidth="1"/>
    <col min="13830" max="13830" width="1.42578125" style="143" customWidth="1"/>
    <col min="13831" max="14080" width="9.140625" style="143"/>
    <col min="14081" max="14081" width="59.28515625" style="143" customWidth="1"/>
    <col min="14082" max="14082" width="25.140625" style="143" customWidth="1"/>
    <col min="14083" max="14083" width="10.140625" style="143" customWidth="1"/>
    <col min="14084" max="14084" width="10.5703125" style="143" customWidth="1"/>
    <col min="14085" max="14085" width="10.85546875" style="143" customWidth="1"/>
    <col min="14086" max="14086" width="1.42578125" style="143" customWidth="1"/>
    <col min="14087" max="14336" width="9.140625" style="143"/>
    <col min="14337" max="14337" width="59.28515625" style="143" customWidth="1"/>
    <col min="14338" max="14338" width="25.140625" style="143" customWidth="1"/>
    <col min="14339" max="14339" width="10.140625" style="143" customWidth="1"/>
    <col min="14340" max="14340" width="10.5703125" style="143" customWidth="1"/>
    <col min="14341" max="14341" width="10.85546875" style="143" customWidth="1"/>
    <col min="14342" max="14342" width="1.42578125" style="143" customWidth="1"/>
    <col min="14343" max="14592" width="9.140625" style="143"/>
    <col min="14593" max="14593" width="59.28515625" style="143" customWidth="1"/>
    <col min="14594" max="14594" width="25.140625" style="143" customWidth="1"/>
    <col min="14595" max="14595" width="10.140625" style="143" customWidth="1"/>
    <col min="14596" max="14596" width="10.5703125" style="143" customWidth="1"/>
    <col min="14597" max="14597" width="10.85546875" style="143" customWidth="1"/>
    <col min="14598" max="14598" width="1.42578125" style="143" customWidth="1"/>
    <col min="14599" max="14848" width="9.140625" style="143"/>
    <col min="14849" max="14849" width="59.28515625" style="143" customWidth="1"/>
    <col min="14850" max="14850" width="25.140625" style="143" customWidth="1"/>
    <col min="14851" max="14851" width="10.140625" style="143" customWidth="1"/>
    <col min="14852" max="14852" width="10.5703125" style="143" customWidth="1"/>
    <col min="14853" max="14853" width="10.85546875" style="143" customWidth="1"/>
    <col min="14854" max="14854" width="1.42578125" style="143" customWidth="1"/>
    <col min="14855" max="15104" width="9.140625" style="143"/>
    <col min="15105" max="15105" width="59.28515625" style="143" customWidth="1"/>
    <col min="15106" max="15106" width="25.140625" style="143" customWidth="1"/>
    <col min="15107" max="15107" width="10.140625" style="143" customWidth="1"/>
    <col min="15108" max="15108" width="10.5703125" style="143" customWidth="1"/>
    <col min="15109" max="15109" width="10.85546875" style="143" customWidth="1"/>
    <col min="15110" max="15110" width="1.42578125" style="143" customWidth="1"/>
    <col min="15111" max="15360" width="9.140625" style="143"/>
    <col min="15361" max="15361" width="59.28515625" style="143" customWidth="1"/>
    <col min="15362" max="15362" width="25.140625" style="143" customWidth="1"/>
    <col min="15363" max="15363" width="10.140625" style="143" customWidth="1"/>
    <col min="15364" max="15364" width="10.5703125" style="143" customWidth="1"/>
    <col min="15365" max="15365" width="10.85546875" style="143" customWidth="1"/>
    <col min="15366" max="15366" width="1.42578125" style="143" customWidth="1"/>
    <col min="15367" max="15616" width="9.140625" style="143"/>
    <col min="15617" max="15617" width="59.28515625" style="143" customWidth="1"/>
    <col min="15618" max="15618" width="25.140625" style="143" customWidth="1"/>
    <col min="15619" max="15619" width="10.140625" style="143" customWidth="1"/>
    <col min="15620" max="15620" width="10.5703125" style="143" customWidth="1"/>
    <col min="15621" max="15621" width="10.85546875" style="143" customWidth="1"/>
    <col min="15622" max="15622" width="1.42578125" style="143" customWidth="1"/>
    <col min="15623" max="15872" width="9.140625" style="143"/>
    <col min="15873" max="15873" width="59.28515625" style="143" customWidth="1"/>
    <col min="15874" max="15874" width="25.140625" style="143" customWidth="1"/>
    <col min="15875" max="15875" width="10.140625" style="143" customWidth="1"/>
    <col min="15876" max="15876" width="10.5703125" style="143" customWidth="1"/>
    <col min="15877" max="15877" width="10.85546875" style="143" customWidth="1"/>
    <col min="15878" max="15878" width="1.42578125" style="143" customWidth="1"/>
    <col min="15879" max="16128" width="9.140625" style="143"/>
    <col min="16129" max="16129" width="59.28515625" style="143" customWidth="1"/>
    <col min="16130" max="16130" width="25.140625" style="143" customWidth="1"/>
    <col min="16131" max="16131" width="10.140625" style="143" customWidth="1"/>
    <col min="16132" max="16132" width="10.5703125" style="143" customWidth="1"/>
    <col min="16133" max="16133" width="10.85546875" style="143" customWidth="1"/>
    <col min="16134" max="16134" width="1.42578125" style="143" customWidth="1"/>
    <col min="16135" max="16384" width="9.140625" style="143"/>
  </cols>
  <sheetData>
    <row r="5" spans="1:5" x14ac:dyDescent="0.2">
      <c r="A5" s="140"/>
      <c r="B5" s="141"/>
      <c r="C5" s="142"/>
      <c r="D5" s="140"/>
      <c r="E5" s="140"/>
    </row>
    <row r="6" spans="1:5" x14ac:dyDescent="0.2">
      <c r="A6" s="140"/>
      <c r="B6" s="144"/>
      <c r="C6" s="144"/>
      <c r="D6" s="144"/>
      <c r="E6" s="144"/>
    </row>
    <row r="7" spans="1:5" x14ac:dyDescent="0.2">
      <c r="A7" s="140"/>
      <c r="B7" s="144"/>
      <c r="C7" s="144"/>
      <c r="D7" s="144"/>
      <c r="E7" s="144"/>
    </row>
    <row r="8" spans="1:5" x14ac:dyDescent="0.2">
      <c r="A8" s="140"/>
      <c r="B8" s="144"/>
      <c r="C8" s="144"/>
      <c r="D8" s="144"/>
      <c r="E8" s="144"/>
    </row>
    <row r="9" spans="1:5" x14ac:dyDescent="0.2">
      <c r="A9" s="140"/>
      <c r="B9" s="140"/>
      <c r="C9" s="140"/>
      <c r="D9" s="140"/>
      <c r="E9" s="144"/>
    </row>
    <row r="10" spans="1:5" ht="21.6" customHeight="1" x14ac:dyDescent="0.2">
      <c r="A10" s="140"/>
      <c r="B10" s="140"/>
      <c r="C10" s="140"/>
      <c r="D10" s="140"/>
      <c r="E10" s="144"/>
    </row>
    <row r="11" spans="1:5" ht="46.5" customHeight="1" x14ac:dyDescent="0.2">
      <c r="A11" s="226" t="s">
        <v>628</v>
      </c>
      <c r="B11" s="226"/>
      <c r="C11" s="226"/>
      <c r="D11" s="226"/>
      <c r="E11" s="226"/>
    </row>
    <row r="12" spans="1:5" x14ac:dyDescent="0.2">
      <c r="A12" s="145"/>
      <c r="B12" s="145"/>
      <c r="C12" s="145"/>
      <c r="D12" s="140"/>
      <c r="E12" s="140"/>
    </row>
    <row r="13" spans="1:5" x14ac:dyDescent="0.2">
      <c r="A13" s="140"/>
      <c r="B13" s="140"/>
      <c r="C13" s="140"/>
      <c r="E13" s="146"/>
    </row>
    <row r="14" spans="1:5" ht="32.25" customHeight="1" x14ac:dyDescent="0.2">
      <c r="A14" s="147" t="s">
        <v>146</v>
      </c>
      <c r="B14" s="147" t="s">
        <v>134</v>
      </c>
      <c r="C14" s="147" t="s">
        <v>144</v>
      </c>
      <c r="D14" s="148" t="s">
        <v>145</v>
      </c>
      <c r="E14" s="149" t="s">
        <v>112</v>
      </c>
    </row>
    <row r="15" spans="1:5" ht="28.5" x14ac:dyDescent="0.2">
      <c r="A15" s="150" t="s">
        <v>264</v>
      </c>
      <c r="B15" s="151" t="s">
        <v>265</v>
      </c>
      <c r="C15" s="152">
        <f>C16+C21+C26</f>
        <v>65633.633069999894</v>
      </c>
      <c r="D15" s="174">
        <f t="shared" ref="D15" si="0">D16+D21+D26</f>
        <v>12337.892580000043</v>
      </c>
      <c r="E15" s="152">
        <f>D15*100/C15</f>
        <v>18.798125294757607</v>
      </c>
    </row>
    <row r="16" spans="1:5" ht="28.5" x14ac:dyDescent="0.2">
      <c r="A16" s="150" t="s">
        <v>266</v>
      </c>
      <c r="B16" s="151" t="s">
        <v>267</v>
      </c>
      <c r="C16" s="152">
        <f>C17-C19</f>
        <v>22575.389289999999</v>
      </c>
      <c r="D16" s="152">
        <f>D17-D19</f>
        <v>0</v>
      </c>
      <c r="E16" s="153">
        <f>D16*100/C16</f>
        <v>0</v>
      </c>
    </row>
    <row r="17" spans="1:5" ht="30" x14ac:dyDescent="0.2">
      <c r="A17" s="158" t="s">
        <v>268</v>
      </c>
      <c r="B17" s="155" t="s">
        <v>269</v>
      </c>
      <c r="C17" s="156">
        <f>C18</f>
        <v>22575.389289999999</v>
      </c>
      <c r="D17" s="156">
        <f>D18</f>
        <v>0</v>
      </c>
      <c r="E17" s="157">
        <f>D17*100/C17</f>
        <v>0</v>
      </c>
    </row>
    <row r="18" spans="1:5" ht="45" customHeight="1" x14ac:dyDescent="0.2">
      <c r="A18" s="154" t="s">
        <v>291</v>
      </c>
      <c r="B18" s="155" t="s">
        <v>270</v>
      </c>
      <c r="C18" s="156">
        <v>22575.389289999999</v>
      </c>
      <c r="D18" s="156">
        <v>0</v>
      </c>
      <c r="E18" s="157">
        <f>D18*100/C18</f>
        <v>0</v>
      </c>
    </row>
    <row r="19" spans="1:5" ht="30" x14ac:dyDescent="0.2">
      <c r="A19" s="158" t="s">
        <v>271</v>
      </c>
      <c r="B19" s="155" t="s">
        <v>272</v>
      </c>
      <c r="C19" s="156">
        <f>C20</f>
        <v>0</v>
      </c>
      <c r="D19" s="156">
        <f>D20</f>
        <v>0</v>
      </c>
      <c r="E19" s="157">
        <v>0</v>
      </c>
    </row>
    <row r="20" spans="1:5" ht="30" x14ac:dyDescent="0.2">
      <c r="A20" s="154" t="s">
        <v>290</v>
      </c>
      <c r="B20" s="155" t="s">
        <v>273</v>
      </c>
      <c r="C20" s="156">
        <v>0</v>
      </c>
      <c r="D20" s="156">
        <v>0</v>
      </c>
      <c r="E20" s="157">
        <v>0</v>
      </c>
    </row>
    <row r="21" spans="1:5" ht="34.5" customHeight="1" x14ac:dyDescent="0.2">
      <c r="A21" s="150" t="s">
        <v>274</v>
      </c>
      <c r="B21" s="151" t="s">
        <v>275</v>
      </c>
      <c r="C21" s="152">
        <f>C22+C24</f>
        <v>0</v>
      </c>
      <c r="D21" s="152">
        <f>D22+D24</f>
        <v>0</v>
      </c>
      <c r="E21" s="153">
        <v>0</v>
      </c>
    </row>
    <row r="22" spans="1:5" ht="45" x14ac:dyDescent="0.2">
      <c r="A22" s="154" t="s">
        <v>293</v>
      </c>
      <c r="B22" s="155" t="s">
        <v>276</v>
      </c>
      <c r="C22" s="156">
        <f>C23</f>
        <v>0</v>
      </c>
      <c r="D22" s="156">
        <f>D23</f>
        <v>0</v>
      </c>
      <c r="E22" s="157">
        <v>0</v>
      </c>
    </row>
    <row r="23" spans="1:5" ht="45" x14ac:dyDescent="0.2">
      <c r="A23" s="154" t="s">
        <v>292</v>
      </c>
      <c r="B23" s="155" t="s">
        <v>277</v>
      </c>
      <c r="C23" s="156">
        <v>0</v>
      </c>
      <c r="D23" s="156">
        <v>0</v>
      </c>
      <c r="E23" s="157">
        <v>0</v>
      </c>
    </row>
    <row r="24" spans="1:5" ht="45" x14ac:dyDescent="0.2">
      <c r="A24" s="154" t="s">
        <v>295</v>
      </c>
      <c r="B24" s="155" t="s">
        <v>278</v>
      </c>
      <c r="C24" s="159">
        <f>C25</f>
        <v>0</v>
      </c>
      <c r="D24" s="159">
        <f>D25</f>
        <v>0</v>
      </c>
      <c r="E24" s="157">
        <v>0</v>
      </c>
    </row>
    <row r="25" spans="1:5" ht="45" x14ac:dyDescent="0.2">
      <c r="A25" s="154" t="s">
        <v>294</v>
      </c>
      <c r="B25" s="155" t="s">
        <v>279</v>
      </c>
      <c r="C25" s="159">
        <v>0</v>
      </c>
      <c r="D25" s="159">
        <v>0</v>
      </c>
      <c r="E25" s="157">
        <v>0</v>
      </c>
    </row>
    <row r="26" spans="1:5" ht="28.5" x14ac:dyDescent="0.2">
      <c r="A26" s="150" t="s">
        <v>280</v>
      </c>
      <c r="B26" s="151" t="s">
        <v>281</v>
      </c>
      <c r="C26" s="175">
        <f>C27+C29</f>
        <v>43058.243779999902</v>
      </c>
      <c r="D26" s="175">
        <f>D27+D29</f>
        <v>12337.892580000043</v>
      </c>
      <c r="E26" s="153">
        <v>0</v>
      </c>
    </row>
    <row r="27" spans="1:5" ht="20.100000000000001" customHeight="1" x14ac:dyDescent="0.2">
      <c r="A27" s="154" t="s">
        <v>282</v>
      </c>
      <c r="B27" s="155" t="s">
        <v>283</v>
      </c>
      <c r="C27" s="159">
        <f>C28</f>
        <v>-2055379.65622</v>
      </c>
      <c r="D27" s="159">
        <f>D28</f>
        <v>-520429.16172999999</v>
      </c>
      <c r="E27" s="157">
        <v>0</v>
      </c>
    </row>
    <row r="28" spans="1:5" ht="20.100000000000001" customHeight="1" x14ac:dyDescent="0.2">
      <c r="A28" s="154" t="s">
        <v>284</v>
      </c>
      <c r="B28" s="155" t="s">
        <v>285</v>
      </c>
      <c r="C28" s="156">
        <v>-2055379.65622</v>
      </c>
      <c r="D28" s="156">
        <v>-520429.16172999999</v>
      </c>
      <c r="E28" s="157">
        <v>0</v>
      </c>
    </row>
    <row r="29" spans="1:5" ht="20.100000000000001" customHeight="1" x14ac:dyDescent="0.2">
      <c r="A29" s="154" t="s">
        <v>286</v>
      </c>
      <c r="B29" s="155" t="s">
        <v>287</v>
      </c>
      <c r="C29" s="156">
        <f>C30</f>
        <v>2098437.9</v>
      </c>
      <c r="D29" s="156">
        <f>D30</f>
        <v>532767.05431000004</v>
      </c>
      <c r="E29" s="157">
        <v>0</v>
      </c>
    </row>
    <row r="30" spans="1:5" ht="20.100000000000001" customHeight="1" x14ac:dyDescent="0.2">
      <c r="A30" s="154" t="s">
        <v>288</v>
      </c>
      <c r="B30" s="155" t="s">
        <v>289</v>
      </c>
      <c r="C30" s="156">
        <v>2098437.9</v>
      </c>
      <c r="D30" s="156">
        <v>532767.05431000004</v>
      </c>
      <c r="E30" s="157">
        <v>0</v>
      </c>
    </row>
    <row r="31" spans="1:5" x14ac:dyDescent="0.2">
      <c r="A31" s="140"/>
      <c r="B31" s="140"/>
      <c r="C31" s="140"/>
      <c r="D31" s="140"/>
      <c r="E31" s="140"/>
    </row>
    <row r="32" spans="1:5" x14ac:dyDescent="0.2">
      <c r="A32" s="140"/>
      <c r="B32" s="140"/>
      <c r="C32" s="140"/>
      <c r="D32" s="140"/>
      <c r="E32" s="140"/>
    </row>
    <row r="33" spans="1:5" x14ac:dyDescent="0.2">
      <c r="A33" s="140"/>
      <c r="B33" s="140"/>
      <c r="C33" s="140"/>
      <c r="D33" s="140"/>
      <c r="E33" s="140"/>
    </row>
    <row r="34" spans="1:5" s="161" customFormat="1" ht="16.5" x14ac:dyDescent="0.25">
      <c r="A34" s="160" t="s">
        <v>139</v>
      </c>
      <c r="B34" s="160"/>
      <c r="C34" s="160"/>
      <c r="D34" s="227" t="s">
        <v>140</v>
      </c>
      <c r="E34" s="227"/>
    </row>
  </sheetData>
  <mergeCells count="2">
    <mergeCell ref="A11:E11"/>
    <mergeCell ref="D34:E34"/>
  </mergeCells>
  <pageMargins left="1.1811023622047245" right="0.39370078740157483" top="0.78740157480314965" bottom="0.78740157480314965" header="0.31496062992125984" footer="0.31496062992125984"/>
  <pageSetup paperSize="9" scale="6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D19"/>
  <sheetViews>
    <sheetView tabSelected="1" view="pageBreakPreview" topLeftCell="A37" zoomScaleSheetLayoutView="100" workbookViewId="0">
      <selection activeCell="A13" sqref="A13"/>
    </sheetView>
  </sheetViews>
  <sheetFormatPr defaultColWidth="9.140625" defaultRowHeight="15" x14ac:dyDescent="0.25"/>
  <cols>
    <col min="1" max="1" width="82.28515625" style="54" customWidth="1"/>
    <col min="2" max="2" width="16.5703125" style="54" customWidth="1"/>
    <col min="3" max="3" width="16" style="54" customWidth="1"/>
    <col min="4" max="16384" width="9.140625" style="54"/>
  </cols>
  <sheetData>
    <row r="1" spans="1:3" x14ac:dyDescent="0.25">
      <c r="A1" s="51"/>
      <c r="B1" s="52"/>
      <c r="C1" s="53"/>
    </row>
    <row r="2" spans="1:3" x14ac:dyDescent="0.25">
      <c r="A2" s="51"/>
      <c r="B2" s="52"/>
      <c r="C2" s="53"/>
    </row>
    <row r="3" spans="1:3" ht="33" customHeight="1" x14ac:dyDescent="0.25">
      <c r="A3" s="51"/>
      <c r="B3" s="217"/>
      <c r="C3" s="217"/>
    </row>
    <row r="4" spans="1:3" ht="18" customHeight="1" x14ac:dyDescent="0.25">
      <c r="A4" s="51"/>
      <c r="B4" s="52"/>
      <c r="C4" s="53"/>
    </row>
    <row r="5" spans="1:3" x14ac:dyDescent="0.25">
      <c r="A5" s="51"/>
      <c r="B5" s="55"/>
    </row>
    <row r="6" spans="1:3" x14ac:dyDescent="0.25">
      <c r="A6" s="51"/>
      <c r="B6" s="55"/>
    </row>
    <row r="7" spans="1:3" x14ac:dyDescent="0.25">
      <c r="A7" s="51"/>
      <c r="B7" s="56"/>
    </row>
    <row r="8" spans="1:3" ht="40.5" customHeight="1" x14ac:dyDescent="0.25">
      <c r="A8" s="230" t="s">
        <v>627</v>
      </c>
      <c r="B8" s="230"/>
      <c r="C8" s="230"/>
    </row>
    <row r="9" spans="1:3" ht="16.5" x14ac:dyDescent="0.25">
      <c r="A9" s="57"/>
      <c r="B9" s="58"/>
    </row>
    <row r="10" spans="1:3" ht="15.75" x14ac:dyDescent="0.25">
      <c r="A10" s="59"/>
      <c r="B10" s="60"/>
    </row>
    <row r="11" spans="1:3" ht="16.5" x14ac:dyDescent="0.25">
      <c r="A11" s="61" t="s">
        <v>146</v>
      </c>
      <c r="B11" s="231" t="s">
        <v>147</v>
      </c>
      <c r="C11" s="231"/>
    </row>
    <row r="12" spans="1:3" ht="21.75" customHeight="1" x14ac:dyDescent="0.25">
      <c r="A12" s="62" t="s">
        <v>148</v>
      </c>
      <c r="B12" s="228">
        <v>300</v>
      </c>
      <c r="C12" s="228"/>
    </row>
    <row r="13" spans="1:3" ht="39" customHeight="1" x14ac:dyDescent="0.25">
      <c r="A13" s="62" t="s">
        <v>624</v>
      </c>
      <c r="B13" s="228">
        <v>0</v>
      </c>
      <c r="C13" s="228"/>
    </row>
    <row r="14" spans="1:3" ht="29.25" customHeight="1" x14ac:dyDescent="0.25">
      <c r="A14" s="62" t="s">
        <v>625</v>
      </c>
      <c r="B14" s="228">
        <v>0</v>
      </c>
      <c r="C14" s="228"/>
    </row>
    <row r="15" spans="1:3" ht="35.1" customHeight="1" x14ac:dyDescent="0.25">
      <c r="A15" s="62" t="s">
        <v>626</v>
      </c>
      <c r="B15" s="228">
        <v>300</v>
      </c>
      <c r="C15" s="228"/>
    </row>
    <row r="16" spans="1:3" ht="18.75" x14ac:dyDescent="0.3">
      <c r="A16" s="63"/>
      <c r="B16" s="64"/>
      <c r="C16" s="65"/>
    </row>
    <row r="17" spans="1:4" ht="18.75" x14ac:dyDescent="0.3">
      <c r="A17" s="63"/>
      <c r="B17" s="64"/>
      <c r="C17" s="65"/>
    </row>
    <row r="18" spans="1:4" ht="18.75" x14ac:dyDescent="0.3">
      <c r="A18" s="65"/>
      <c r="B18" s="65"/>
      <c r="C18" s="65"/>
    </row>
    <row r="19" spans="1:4" s="68" customFormat="1" ht="18.75" x14ac:dyDescent="0.3">
      <c r="A19" s="66" t="s">
        <v>139</v>
      </c>
      <c r="B19" s="229" t="s">
        <v>140</v>
      </c>
      <c r="C19" s="229"/>
      <c r="D19" s="67"/>
    </row>
  </sheetData>
  <mergeCells count="8">
    <mergeCell ref="B15:C15"/>
    <mergeCell ref="B19:C19"/>
    <mergeCell ref="B3:C3"/>
    <mergeCell ref="A8:C8"/>
    <mergeCell ref="B11:C11"/>
    <mergeCell ref="B12:C12"/>
    <mergeCell ref="B13:C13"/>
    <mergeCell ref="B14:C14"/>
  </mergeCells>
  <pageMargins left="1.1811023622047245" right="0.39370078740157483" top="0.78740157480314965" bottom="0.78740157480314965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12</vt:i4>
      </vt:variant>
    </vt:vector>
  </HeadingPairs>
  <TitlesOfParts>
    <vt:vector size="20" baseType="lpstr">
      <vt:lpstr>прил1</vt:lpstr>
      <vt:lpstr>прил2</vt:lpstr>
      <vt:lpstr>прил 3</vt:lpstr>
      <vt:lpstr>прил4</vt:lpstr>
      <vt:lpstr>прил5</vt:lpstr>
      <vt:lpstr>прил 6 </vt:lpstr>
      <vt:lpstr>прил 7</vt:lpstr>
      <vt:lpstr>прил 8</vt:lpstr>
      <vt:lpstr>'прил 3'!Заголовки_для_печати</vt:lpstr>
      <vt:lpstr>прил1!Заголовки_для_печати</vt:lpstr>
      <vt:lpstr>прил2!Заголовки_для_печати</vt:lpstr>
      <vt:lpstr>прил4!Заголовки_для_печати</vt:lpstr>
      <vt:lpstr>'прил 3'!Область_печати</vt:lpstr>
      <vt:lpstr>'прил 6 '!Область_печати</vt:lpstr>
      <vt:lpstr>'прил 7'!Область_печати</vt:lpstr>
      <vt:lpstr>'прил 8'!Область_печати</vt:lpstr>
      <vt:lpstr>прил1!Область_печати</vt:lpstr>
      <vt:lpstr>прил2!Область_печати</vt:lpstr>
      <vt:lpstr>прил4!Область_печати</vt:lpstr>
      <vt:lpstr>прил5!Область_печати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Татьяна Олеговна</dc:creator>
  <cp:lastModifiedBy>15k158</cp:lastModifiedBy>
  <cp:lastPrinted>2026-04-20T08:02:03Z</cp:lastPrinted>
  <dcterms:created xsi:type="dcterms:W3CDTF">2022-04-05T08:17:49Z</dcterms:created>
  <dcterms:modified xsi:type="dcterms:W3CDTF">2026-04-23T03:44:22Z</dcterms:modified>
</cp:coreProperties>
</file>